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FS01.ad.trafa.se\Avdelning$\Statistikproduktion\2100_Vägtrafik\Lätta lastbilar 2022\Publicering\Publicering 2023-05-25\"/>
    </mc:Choice>
  </mc:AlternateContent>
  <xr:revisionPtr revIDLastSave="0" documentId="13_ncr:1_{8FEC9049-B83C-4CC8-B52B-2F02B524C135}" xr6:coauthVersionLast="47" xr6:coauthVersionMax="47" xr10:uidLastSave="{00000000-0000-0000-0000-000000000000}"/>
  <bookViews>
    <workbookView xWindow="28680" yWindow="-120" windowWidth="51840" windowHeight="21120" firstSheet="1" activeTab="1" xr2:uid="{00000000-000D-0000-FFFF-FFFF00000000}"/>
  </bookViews>
  <sheets>
    <sheet name="Stillestånd" sheetId="32" state="hidden" r:id="rId1"/>
    <sheet name="Titel _ Title" sheetId="9" r:id="rId2"/>
    <sheet name="Kort om ... _ In brief ..." sheetId="36" r:id="rId3"/>
    <sheet name="Innehåll _ Content" sheetId="10" r:id="rId4"/>
    <sheet name="Definitioner _ Definitions" sheetId="14" r:id="rId5"/>
    <sheet name="Definitioner Fordon" sheetId="12" state="hidden" r:id="rId6"/>
    <sheet name="Teckenförklaring _ Legends" sheetId="13" r:id="rId7"/>
    <sheet name="Tabell 1" sheetId="30" r:id="rId8"/>
    <sheet name="STabell 1" sheetId="24" state="hidden" r:id="rId9"/>
    <sheet name="Tabell 2" sheetId="25" r:id="rId10"/>
    <sheet name="STabell 2" sheetId="31" state="hidden" r:id="rId11"/>
    <sheet name="Tabell 3" sheetId="37" r:id="rId12"/>
    <sheet name="STabell 3" sheetId="26" state="hidden" r:id="rId13"/>
    <sheet name="Tabell 4" sheetId="27" r:id="rId14"/>
    <sheet name="STabell 4" sheetId="34" state="hidden" r:id="rId15"/>
    <sheet name="Tabell X" sheetId="28" state="hidden" r:id="rId16"/>
    <sheet name="Tabell 5" sheetId="29" r:id="rId17"/>
    <sheet name="Branscher _ Industries" sheetId="23" r:id="rId18"/>
    <sheet name="Varugrupper _ Commodity groups" sheetId="16" r:id="rId19"/>
    <sheet name="STabell 5" sheetId="35" state="hidden" r:id="rId20"/>
    <sheet name="XTabell 1" sheetId="17" state="hidden" r:id="rId21"/>
    <sheet name="XTabell 2" sheetId="18" state="hidden" r:id="rId22"/>
    <sheet name="XTabell 3" sheetId="19" state="hidden" r:id="rId23"/>
    <sheet name="XTabell 4" sheetId="20" state="hidden" r:id="rId24"/>
    <sheet name="XTabell 5" sheetId="21" state="hidden" r:id="rId25"/>
  </sheets>
  <externalReferences>
    <externalReference r:id="rId26"/>
    <externalReference r:id="rId27"/>
    <externalReference r:id="rId28"/>
    <externalReference r:id="rId29"/>
    <externalReference r:id="rId30"/>
    <externalReference r:id="rId31"/>
    <externalReference r:id="rId32"/>
    <externalReference r:id="rId33"/>
  </externalReferences>
  <definedNames>
    <definedName name="_10FrC1">#REF!</definedName>
    <definedName name="_10FrC2">#REF!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#REF!</definedName>
    <definedName name="_1A18Q2">#REF!</definedName>
    <definedName name="_1A18Q3">#REF!</definedName>
    <definedName name="_1A18Q4">#REF!</definedName>
    <definedName name="_1A19Q1">#REF!</definedName>
    <definedName name="_1A19Q2">#REF!</definedName>
    <definedName name="_1A19Q3">#REF!</definedName>
    <definedName name="_1A19Q4">#REF!</definedName>
    <definedName name="_1AQPrev1">#REF!</definedName>
    <definedName name="_1AQPrev2">#REF!</definedName>
    <definedName name="_1AQPrev3">#REF!</definedName>
    <definedName name="_1AQThis">#REF!</definedName>
    <definedName name="_1B18Q1">#REF!</definedName>
    <definedName name="_1B18Q2">#REF!</definedName>
    <definedName name="_1B18Q3">#REF!</definedName>
    <definedName name="_1B18Q4">#REF!</definedName>
    <definedName name="_1B19Q1">#REF!</definedName>
    <definedName name="_1B19Q2">#REF!</definedName>
    <definedName name="_1B19Q3">#REF!</definedName>
    <definedName name="_1B19Q4">#REF!</definedName>
    <definedName name="_1BQPrev1">#REF!</definedName>
    <definedName name="_1BQPrev2">#REF!</definedName>
    <definedName name="_1BQPrev3">#REF!</definedName>
    <definedName name="_1BQThis">#REF!</definedName>
    <definedName name="_1YThis">#REF!</definedName>
    <definedName name="_218Q1">#REF!</definedName>
    <definedName name="_218Q2">#REF!</definedName>
    <definedName name="_218Q3">#REF!</definedName>
    <definedName name="_218Q4">#REF!</definedName>
    <definedName name="_219Q1">#REF!</definedName>
    <definedName name="_219Q2">#REF!</definedName>
    <definedName name="_219Q3">#REF!</definedName>
    <definedName name="_219Q4">#REF!</definedName>
    <definedName name="_2AYThis">#REF!</definedName>
    <definedName name="_2BYThis">#REF!</definedName>
    <definedName name="_2CYThis">#REF!</definedName>
    <definedName name="_2DYThis">#REF!</definedName>
    <definedName name="_2QPrev1">#REF!</definedName>
    <definedName name="_2QPrev2">#REF!</definedName>
    <definedName name="_2QPrev3">#REF!</definedName>
    <definedName name="_2QThis">#REF!</definedName>
    <definedName name="_3AQPrev1C1">#REF!</definedName>
    <definedName name="_3AQPrev1C2">#REF!</definedName>
    <definedName name="_3AQPrev1C3">#REF!</definedName>
    <definedName name="_3AQPrev1C4">#REF!</definedName>
    <definedName name="_3AQPrev1C5">#REF!</definedName>
    <definedName name="_3AQPrev1C6">#REF!</definedName>
    <definedName name="_3AQPrev1C7">#REF!</definedName>
    <definedName name="_3AQPrev1C8">#REF!</definedName>
    <definedName name="_3AQPrev2C1">#REF!</definedName>
    <definedName name="_3AQPrev2C2">#REF!</definedName>
    <definedName name="_3AQPrev2C3">#REF!</definedName>
    <definedName name="_3AQPrev2C4">#REF!</definedName>
    <definedName name="_3AQPrev2C5">#REF!</definedName>
    <definedName name="_3AQPrev2C6">#REF!</definedName>
    <definedName name="_3AQPrev2C7">#REF!</definedName>
    <definedName name="_3AQPrev2C8">#REF!</definedName>
    <definedName name="_3AQPrev3C1">#REF!</definedName>
    <definedName name="_3AQPrev3C2">#REF!</definedName>
    <definedName name="_3AQPrev3C3">#REF!</definedName>
    <definedName name="_3AQPrev3C4">#REF!</definedName>
    <definedName name="_3AQPrev3C5">#REF!</definedName>
    <definedName name="_3AQPrev3C6">#REF!</definedName>
    <definedName name="_3AQPrev3C7">#REF!</definedName>
    <definedName name="_3AQPrev3C8">#REF!</definedName>
    <definedName name="_3AQPrev4C1">#REF!</definedName>
    <definedName name="_3AQPrev4C2">#REF!</definedName>
    <definedName name="_3AQPrev4C3">#REF!</definedName>
    <definedName name="_3AQPrev4C4">#REF!</definedName>
    <definedName name="_3AQPrev4C5">#REF!</definedName>
    <definedName name="_3AQPrev4C6">#REF!</definedName>
    <definedName name="_3AQPrev4C7">#REF!</definedName>
    <definedName name="_3AQPrev4C8">#REF!</definedName>
    <definedName name="_3AQThisC1">#REF!</definedName>
    <definedName name="_3AQThisC2">#REF!</definedName>
    <definedName name="_3AQThisC3">#REF!</definedName>
    <definedName name="_3AQThisC4">#REF!</definedName>
    <definedName name="_3AQThisC5">#REF!</definedName>
    <definedName name="_3AQThisC6">#REF!</definedName>
    <definedName name="_3AQThisC7">#REF!</definedName>
    <definedName name="_3AQThisC8">#REF!</definedName>
    <definedName name="_3AYThisC1">#REF!</definedName>
    <definedName name="_3AYThisC2">#REF!</definedName>
    <definedName name="_3AYThisC3">#REF!</definedName>
    <definedName name="_3BQPrev1C1">#REF!</definedName>
    <definedName name="_3BQPrev1C2">#REF!</definedName>
    <definedName name="_3BQPrev1C3">#REF!</definedName>
    <definedName name="_3BQPrev1C4">#REF!</definedName>
    <definedName name="_3BQPrev1C5">#REF!</definedName>
    <definedName name="_3BQPrev1C6">#REF!</definedName>
    <definedName name="_3BQPrev1C7">#REF!</definedName>
    <definedName name="_3BQPrev1C8">#REF!</definedName>
    <definedName name="_3BQPrev2C1">#REF!</definedName>
    <definedName name="_3BQPrev2C2">#REF!</definedName>
    <definedName name="_3BQPrev2C3">#REF!</definedName>
    <definedName name="_3BQPrev2C4">#REF!</definedName>
    <definedName name="_3BQPrev2C5">#REF!</definedName>
    <definedName name="_3BQPrev2C6">#REF!</definedName>
    <definedName name="_3BQPrev2C7">#REF!</definedName>
    <definedName name="_3BQPrev2C8">#REF!</definedName>
    <definedName name="_3BQPrev3C1">#REF!</definedName>
    <definedName name="_3BQPrev3C2">#REF!</definedName>
    <definedName name="_3BQPrev3C3">#REF!</definedName>
    <definedName name="_3BQPrev3C4">#REF!</definedName>
    <definedName name="_3BQPrev3C5">#REF!</definedName>
    <definedName name="_3BQPrev3C6">#REF!</definedName>
    <definedName name="_3BQPrev3C7">#REF!</definedName>
    <definedName name="_3BQPrev3C8">#REF!</definedName>
    <definedName name="_3BQPrev4C1">#REF!</definedName>
    <definedName name="_3BQPrev4C2">#REF!</definedName>
    <definedName name="_3BQPrev4C3">#REF!</definedName>
    <definedName name="_3BQPrev4C4">#REF!</definedName>
    <definedName name="_3BQPrev4C5">#REF!</definedName>
    <definedName name="_3BQPrev4C6">#REF!</definedName>
    <definedName name="_3BQPrev4C7">#REF!</definedName>
    <definedName name="_3BQPrev4C8">#REF!</definedName>
    <definedName name="_3BQThisC1">#REF!</definedName>
    <definedName name="_3BQThisC2">#REF!</definedName>
    <definedName name="_3BQThisC3">#REF!</definedName>
    <definedName name="_3BQThisC4">#REF!</definedName>
    <definedName name="_3BQThisC5">#REF!</definedName>
    <definedName name="_3BQThisC6">#REF!</definedName>
    <definedName name="_3BQThisC7">#REF!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#REF!</definedName>
    <definedName name="_4AQPrev1C2">#REF!</definedName>
    <definedName name="_4AQPrev2C1">#REF!</definedName>
    <definedName name="_4AQPrev2C2">#REF!</definedName>
    <definedName name="_4AQPrev3C1">#REF!</definedName>
    <definedName name="_4AQPrev3C2">#REF!</definedName>
    <definedName name="_4AQPrev4C1">#REF!</definedName>
    <definedName name="_4AQPrev4C2">#REF!</definedName>
    <definedName name="_4AQThisC1">#REF!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#REF!</definedName>
    <definedName name="_4BQPrev1C2">#REF!</definedName>
    <definedName name="_4BQPrev2C1">#REF!</definedName>
    <definedName name="_4BQPrev2C2">#REF!</definedName>
    <definedName name="_4BQPrev3C1">#REF!</definedName>
    <definedName name="_4BQPrev3C2">#REF!</definedName>
    <definedName name="_4BQPrev4C1">#REF!</definedName>
    <definedName name="_4BQPrev4C2">#REF!</definedName>
    <definedName name="_4BQThisC1">#REF!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#REF!</definedName>
    <definedName name="_5AQPrev2">#REF!</definedName>
    <definedName name="_5AQPrev3">#REF!</definedName>
    <definedName name="_5AQPrev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#REF!</definedName>
    <definedName name="_5BQPrev2">#REF!</definedName>
    <definedName name="_5BQPrev3">#REF!</definedName>
    <definedName name="_5BQPrev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#REF!</definedName>
    <definedName name="_6QPrev2">#REF!</definedName>
    <definedName name="_6QPrev3">#REF!</definedName>
    <definedName name="_6QPrev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Ref128494787" localSheetId="0">Stillestånd!$I$3</definedName>
    <definedName name="_SamIVV">#REF!</definedName>
    <definedName name="_SamYThis">[1]Sammanfattningstabell!#REF!</definedName>
    <definedName name="_Toc292704927" localSheetId="4">'Definitioner _ Definitions'!$A$1</definedName>
    <definedName name="_Toc292704928" localSheetId="4">'Definitioner _ Definitions'!#REF!</definedName>
    <definedName name="_Toc292704929" localSheetId="4">'Definitioner _ Definitions'!#REF!</definedName>
    <definedName name="_Toc292704931" localSheetId="4">'Definitioner _ Definitions'!#REF!</definedName>
    <definedName name="_Toc292704932" localSheetId="4">'Definitioner _ Definitions'!#REF!</definedName>
    <definedName name="adsfasdassdf" localSheetId="4">#REF!</definedName>
    <definedName name="adsfasdassdf" localSheetId="3">#REF!</definedName>
    <definedName name="adsfasdassdf" localSheetId="2">#REF!</definedName>
    <definedName name="adsfasdassdf" localSheetId="6">#REF!</definedName>
    <definedName name="adsfasdassdf">#REF!</definedName>
    <definedName name="afa" localSheetId="4">'[2]RSK-Tabell 1_2012'!#REF!</definedName>
    <definedName name="afa" localSheetId="3">'[2]RSK-Tabell 1_2012'!#REF!</definedName>
    <definedName name="afa" localSheetId="2">'[2]RSK-Tabell 1_2012'!#REF!</definedName>
    <definedName name="afa" localSheetId="6">'[2]RSK-Tabell 1_2012'!#REF!</definedName>
    <definedName name="afa">'[2]RSK-Tabell 1_2012'!#REF!</definedName>
    <definedName name="asaf" localSheetId="4">#REF!</definedName>
    <definedName name="asaf" localSheetId="3">#REF!</definedName>
    <definedName name="asaf" localSheetId="2">#REF!</definedName>
    <definedName name="asaf" localSheetId="6">#REF!</definedName>
    <definedName name="asaf">#REF!</definedName>
    <definedName name="DefLastbilstrafik">#REF!</definedName>
    <definedName name="Excel_BuiltIn__FilterDatabase_1" localSheetId="17">'[3]RSK-Tabell 1_2012'!#REF!</definedName>
    <definedName name="Excel_BuiltIn__FilterDatabase_1" localSheetId="4">'[3]RSK-Tabell 1_2012'!#REF!</definedName>
    <definedName name="Excel_BuiltIn__FilterDatabase_1" localSheetId="3">'[3]RSK-Tabell 1_2012'!#REF!</definedName>
    <definedName name="Excel_BuiltIn__FilterDatabase_1" localSheetId="2">'[3]RSK-Tabell 1_2012'!#REF!</definedName>
    <definedName name="Excel_BuiltIn__FilterDatabase_1" localSheetId="6">'[3]RSK-Tabell 1_2012'!#REF!</definedName>
    <definedName name="Excel_BuiltIn__FilterDatabase_1" localSheetId="1">'[4]RSK-Tabell 1_2011'!#REF!</definedName>
    <definedName name="Excel_BuiltIn__FilterDatabase_1" localSheetId="18">'[3]RSK-Tabell 1_2012'!#REF!</definedName>
    <definedName name="Excel_BuiltIn__FilterDatabase_1">'[5]Tabell 1'!#REF!</definedName>
    <definedName name="Excel_BuiltIn__FilterDatabase_2" localSheetId="2">#REF!</definedName>
    <definedName name="Excel_BuiltIn__FilterDatabase_2" localSheetId="6">#REF!</definedName>
    <definedName name="Excel_BuiltIn__FilterDatabase_2">#REF!</definedName>
    <definedName name="Excel_BuiltIn__FilterDatabase_4" localSheetId="17">#REF!</definedName>
    <definedName name="Excel_BuiltIn__FilterDatabase_4" localSheetId="4">#REF!</definedName>
    <definedName name="Excel_BuiltIn__FilterDatabase_4" localSheetId="3">#REF!</definedName>
    <definedName name="Excel_BuiltIn__FilterDatabase_4" localSheetId="2">#REF!</definedName>
    <definedName name="Excel_BuiltIn__FilterDatabase_4" localSheetId="6">#REF!</definedName>
    <definedName name="Excel_BuiltIn__FilterDatabase_4" localSheetId="18">#REF!</definedName>
    <definedName name="Excel_BuiltIn__FilterDatabase_4">#REF!</definedName>
    <definedName name="Excel_BuiltIn_Print_Titles_4" localSheetId="17">#REF!</definedName>
    <definedName name="Excel_BuiltIn_Print_Titles_4" localSheetId="4">#REF!</definedName>
    <definedName name="Excel_BuiltIn_Print_Titles_4" localSheetId="3">#REF!</definedName>
    <definedName name="Excel_BuiltIn_Print_Titles_4" localSheetId="2">#REF!</definedName>
    <definedName name="Excel_BuiltIn_Print_Titles_4" localSheetId="6">#REF!</definedName>
    <definedName name="Excel_BuiltIn_Print_Titles_4" localSheetId="18">#REF!</definedName>
    <definedName name="Excel_BuiltIn_Print_Titles_4">#REF!</definedName>
    <definedName name="gfqagq">'[6]Tabell 2'!#REF!</definedName>
    <definedName name="jtjr">'[6]Tabell 2'!#REF!</definedName>
    <definedName name="Print_Area" localSheetId="4">'Definitioner _ Definitions'!$A$1:$H$40</definedName>
    <definedName name="q" localSheetId="17">'[7]Tabell 1B'!#REF!</definedName>
    <definedName name="q" localSheetId="18">'[7]Tabell 1B'!#REF!</definedName>
    <definedName name="q">'[7]Tabell 1B'!#REF!</definedName>
    <definedName name="qg" localSheetId="17">'[6]Tabell 2'!#REF!</definedName>
    <definedName name="qg" localSheetId="18">'[6]Tabell 2'!#REF!</definedName>
    <definedName name="qg">'[6]Tabell 2'!#REF!</definedName>
    <definedName name="s" localSheetId="17">'[7]Tabell 1B'!#REF!</definedName>
    <definedName name="s" localSheetId="18">'[7]Tabell 1B'!#REF!</definedName>
    <definedName name="s">'[7]Tabell 1B'!#REF!</definedName>
    <definedName name="tab9b">[8]Data!$B$44:$M$85</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thr" localSheetId="17">'[6]Tabell 2'!#REF!</definedName>
    <definedName name="thr" localSheetId="18">'[6]Tabell 2'!#REF!</definedName>
    <definedName name="thr">'[6]Tabell 2'!#REF!</definedName>
    <definedName name="TLP_10_Tabeller_kvartal_2022_Q1" localSheetId="10">'STabell 2'!$A$5:$Q$65</definedName>
    <definedName name="TLP_10_Tabeller_kvartal_2022_Q1" localSheetId="12">'STabell 3'!$A$4:$J$53</definedName>
    <definedName name="TLP_10_Tabeller_kvartal_2022_Q1" localSheetId="14">'STabell 4'!$A$4:$J$53</definedName>
    <definedName name="TLP_10_Tabeller_kvartal_2022_Q1" localSheetId="19">'STabell 5'!$A$4:$P$53</definedName>
    <definedName name="TLP_10_Tabeller_kvartal_2022_Q1" localSheetId="9">'Tabell 2'!$A$7:$K$57</definedName>
    <definedName name="TLP_10_Tabeller_kvartal_2022_Q1" localSheetId="11">'Tabell 3'!$A$6:$K$54</definedName>
    <definedName name="TLP_10_Tabeller_kvartal_2022_Q1" localSheetId="13">'Tabell 4'!$A$6:$K$54</definedName>
    <definedName name="TLP_10_Tabeller_kvartal_2022_Q1" localSheetId="16">'Tabell 5'!$A$6:$B$54</definedName>
    <definedName name="TLP_10_Tabeller_kvartal_2022_Q1" localSheetId="15">'Tabell X'!$A$4:$P$53</definedName>
    <definedName name="TLP_10_Tabeller_kvartal_2022_Q1" localSheetId="21">'XTabell 2'!$A$4:$N$51</definedName>
    <definedName name="TLP_10_Tabeller_kvartal_2022_Q1" localSheetId="22">'XTabell 3'!$A$4:$K$48</definedName>
    <definedName name="TLP_10_Tabeller_kvartal_2022_Q1" localSheetId="23">'XTabell 4'!$A$4:$Q$47</definedName>
    <definedName name="TLP_10_Tabeller_kvartal_2022_Q1" localSheetId="24">'XTabell 5'!$A$4:$Q$48</definedName>
    <definedName name="TLP_10_Tabeller_kvartal_2022_Q1">#REF!</definedName>
    <definedName name="_xlnm.Print_Area" localSheetId="4">'Definitioner _ Definitions'!$A$1:$H$64</definedName>
    <definedName name="_xlnm.Print_Area" localSheetId="5">'Definitioner Fordon'!$A$1:$A$85</definedName>
    <definedName name="_xlnm.Print_Area" localSheetId="3">'Innehåll _ Content'!$A$1:$C$7</definedName>
    <definedName name="_xlnm.Print_Area" localSheetId="2">'Kort om ... _ In brief ...'!$A$1:$C$11</definedName>
    <definedName name="_xlnm.Print_Area" localSheetId="7">'Tabell 1'!$A$1:$J$27</definedName>
    <definedName name="_xlnm.Print_Area" localSheetId="11">'Tabell 3'!$A$1:$K$57</definedName>
    <definedName name="_xlnm.Print_Area" localSheetId="13">'Tabell 4'!$A$1:$K$55</definedName>
    <definedName name="_xlnm.Print_Area" localSheetId="6">'Teckenförklaring _ Legends'!$A$1:$C$11</definedName>
    <definedName name="_xlnm.Print_Area" localSheetId="1">'Titel _ Title'!$A$1:$H$17</definedName>
    <definedName name="_xlnm.Print_Area" localSheetId="18">'Varugrupper _ Commodity groups'!$A$1:$E$16</definedName>
    <definedName name="wb" localSheetId="17">'[6]Tabell 1B'!#REF!</definedName>
    <definedName name="wb" localSheetId="18">'[6]Tabell 1B'!#REF!</definedName>
    <definedName name="wb">'[6]Tabell 1B'!#REF!</definedName>
    <definedName name="xx">'[2]RSK-Tabell 1_2012'!#REF!</definedName>
    <definedName name="XXXXX" localSheetId="17">#REF!</definedName>
    <definedName name="XXXXX" localSheetId="18">#REF!</definedName>
    <definedName name="XXXXX">#REF!</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 i="10" l="1"/>
  <c r="A5" i="10"/>
  <c r="C7" i="10"/>
  <c r="C6" i="10"/>
  <c r="C4" i="10"/>
  <c r="C3" i="10"/>
  <c r="A7" i="10"/>
  <c r="A6" i="10"/>
  <c r="A4" i="10"/>
  <c r="A3" i="10"/>
  <c r="M19" i="32" l="1"/>
  <c r="M18" i="32"/>
  <c r="M17" i="32"/>
  <c r="D12" i="32"/>
  <c r="D11" i="32"/>
  <c r="E10" i="18"/>
  <c r="E7" i="18"/>
  <c r="R8" i="18"/>
  <c r="R6" i="18"/>
  <c r="M9" i="17"/>
  <c r="M8" i="17"/>
  <c r="Q11" i="18" l="1"/>
  <c r="Q9" i="18"/>
  <c r="R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tc={E7E62687-5CB3-4065-B415-3A3862EC84E6}</author>
    <author>Maria Melkersson</author>
    <author>tc={85BB98C7-FC2C-4350-9A8D-8C5F76D049E4}</author>
  </authors>
  <commentList>
    <comment ref="A1" authorId="0" shapeId="0" xr:uid="{E7E62687-5CB3-4065-B415-3A3862EC84E6}">
      <text>
        <t>[Trådad kommentar]
I din version av Excel kan du läsa den här trådade kommentaren, men eventuella ändringar i den tas bort om filen öppnas i en senare version av Excel. Läs mer: https://go.microsoft.com/fwlink/?linkid=870924
Kommentar:
    Byt "och skattning av" till "samt"</t>
      </text>
    </comment>
    <comment ref="A16" authorId="1" shapeId="0" xr:uid="{130AF23A-A5DA-4F9D-82B5-1621A8937B06}">
      <text>
        <r>
          <rPr>
            <b/>
            <sz val="9"/>
            <color indexed="81"/>
            <rFont val="Tahoma"/>
            <family val="2"/>
          </rPr>
          <t>Maria Melkersson:</t>
        </r>
        <r>
          <rPr>
            <sz val="9"/>
            <color indexed="81"/>
            <rFont val="Tahoma"/>
            <family val="2"/>
          </rPr>
          <t xml:space="preserve">
Hette "Uthyrning, fastighetsservice"</t>
        </r>
      </text>
    </comment>
    <comment ref="A21" authorId="2" shapeId="0" xr:uid="{85BB98C7-FC2C-4350-9A8D-8C5F76D049E4}">
      <text>
        <t>[Trådad kommentar]
I din version av Excel kan du läsa den här trådade kommentaren, men eventuella ändringar i den tas bort om filen öppnas i en senare version av Excel. Läs mer: https://go.microsoft.com/fwlink/?linkid=870924
Kommentar:
    Flytta upp direkt under Samtliga. Skapa därefter ny rubrik för yrkes/firmabils; "Typ av trafik". Gäller samtliga fem tabeller.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tc={F7831483-40EE-4359-8A02-1B99557D453A}</author>
  </authors>
  <commentList>
    <comment ref="C4" authorId="0" shapeId="0" xr:uid="{F7831483-40EE-4359-8A02-1B99557D453A}">
      <text>
        <t>[Trådad kommentar]
I din version av Excel kan du läsa den här trådade kommentaren, men eventuella ändringar i den tas bort om filen öppnas i en senare version av Excel. Läs mer: https://go.microsoft.com/fwlink/?linkid=870924
Kommentar:
    Markering av signifikanta skillnader mot föregående år. Gäller samtliga redovisningsvariabler alla tabeller. Förstår dock att det inte går än.</t>
      </text>
    </comment>
  </commentList>
</comments>
</file>

<file path=xl/sharedStrings.xml><?xml version="1.0" encoding="utf-8"?>
<sst xmlns="http://schemas.openxmlformats.org/spreadsheetml/2006/main" count="5813" uniqueCount="401">
  <si>
    <t>Typ av transport</t>
  </si>
  <si>
    <t>Distribution</t>
  </si>
  <si>
    <t>Linjetransport</t>
  </si>
  <si>
    <t>Post och paket</t>
  </si>
  <si>
    <t>Byggmaterial</t>
  </si>
  <si>
    <t>Branscher</t>
  </si>
  <si>
    <t>Livsmedel, drycker och tobak</t>
  </si>
  <si>
    <t>Maskiner och utrustning</t>
  </si>
  <si>
    <t>Pappersprodukter</t>
  </si>
  <si>
    <t>Styckegods</t>
  </si>
  <si>
    <t>Annat</t>
  </si>
  <si>
    <t>Inget gods</t>
  </si>
  <si>
    <t>Ta från Fordon det vi behöver</t>
  </si>
  <si>
    <t>Stopp</t>
  </si>
  <si>
    <t>Vad är ett stopp; skiljer på stopp vid XX,XX,XX</t>
  </si>
  <si>
    <t>Hantverk eller service</t>
  </si>
  <si>
    <t>Måts eantagligen aggregera utan/med gods</t>
  </si>
  <si>
    <t>Maria Melkersson</t>
  </si>
  <si>
    <r>
      <t>Publiceringsdatum: 2023-05-25 /</t>
    </r>
    <r>
      <rPr>
        <b/>
        <i/>
        <sz val="10"/>
        <rFont val="Arial"/>
        <family val="2"/>
      </rPr>
      <t xml:space="preserve"> Date of publication: May 25, 2023</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</si>
  <si>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</si>
  <si>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</si>
  <si>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</si>
  <si>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</si>
  <si>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</si>
  <si>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</si>
  <si>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</si>
  <si>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</si>
  <si>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</si>
  <si>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</si>
  <si>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</si>
  <si>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</si>
  <si>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</si>
  <si>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</si>
  <si>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</si>
  <si>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</si>
  <si>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</si>
  <si>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</si>
  <si>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</si>
  <si>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</si>
  <si>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r>
      <t xml:space="preserve">Definitioner / </t>
    </r>
    <r>
      <rPr>
        <b/>
        <i/>
        <sz val="16"/>
        <color rgb="FFFFFFFF"/>
        <rFont val="Tahoma"/>
        <family val="2"/>
      </rPr>
      <t>Definitions</t>
    </r>
  </si>
  <si>
    <t>Lätta lastbilar 2022</t>
  </si>
  <si>
    <t>Light goods vehicles 2022</t>
  </si>
  <si>
    <r>
      <t>Trafikarbetet</t>
    </r>
    <r>
      <rPr>
        <sz val="9.5"/>
        <rFont val="Arial"/>
        <family val="2"/>
      </rPr>
      <t xml:space="preserve"> avser antal körda kilometer.</t>
    </r>
  </si>
  <si>
    <r>
      <t xml:space="preserve">Varugrupper / </t>
    </r>
    <r>
      <rPr>
        <b/>
        <i/>
        <sz val="16"/>
        <color rgb="FFFFFFFF"/>
        <rFont val="Tahoma"/>
        <family val="2"/>
      </rPr>
      <t>Commodity groups</t>
    </r>
  </si>
  <si>
    <t>Machinery and equipment</t>
  </si>
  <si>
    <t>Commodity groups for Light Goods Vehicles 2022 are not based on any standard but rather formulated to capture the type of goods commonly transported by LGVs.</t>
  </si>
  <si>
    <t>Kort benämning (i tabeller)</t>
  </si>
  <si>
    <t>Lång benämning (i enkäten)</t>
  </si>
  <si>
    <t>Short name (in tables)</t>
  </si>
  <si>
    <t>Long name (in the questionnaire)</t>
  </si>
  <si>
    <t>Jord- eller skogsbruksvaror</t>
  </si>
  <si>
    <t>Maskiner och utrustning – vitvaror, elektriska apparater etc. men inte verktyg eller maskiner som används för att utföra jobbet</t>
  </si>
  <si>
    <t>Jordbruksvaror eller skogsbruksvaror – djurfoder, gödsel, ved, jord etc.</t>
  </si>
  <si>
    <t>Pappersprodukter – tidningar, reklam, böcker etc.</t>
  </si>
  <si>
    <t>Styckegods – blandat gods som transporteras tillsammans</t>
  </si>
  <si>
    <t>Inget gods och inga varor transporterades</t>
  </si>
  <si>
    <t>Byggmateriel - trävaror, rör, delar, isolering etc.</t>
  </si>
  <si>
    <t>Building materials</t>
  </si>
  <si>
    <t>Food, beverages and tobacco</t>
  </si>
  <si>
    <t>Agricultural or forestry products</t>
  </si>
  <si>
    <t>Paper products</t>
  </si>
  <si>
    <t>General cargo</t>
  </si>
  <si>
    <t>Mail and packages</t>
  </si>
  <si>
    <t>No goods</t>
  </si>
  <si>
    <t>Other</t>
  </si>
  <si>
    <t>Building materials - wood products, pipes, parts, insulation, etc.</t>
  </si>
  <si>
    <t>General cargo – mixed cargo that is transported together</t>
  </si>
  <si>
    <t>No goods were transported</t>
  </si>
  <si>
    <t>Machinery and equipment – ​​
white godds, electrical appliances etc. but not tools or machinery used to do the job</t>
  </si>
  <si>
    <t>Agricultural goods or forestry goods – animal feed, fertiliser, firewood, soil etc.</t>
  </si>
  <si>
    <t>Paper products – newspapers, advertising, books, etc.</t>
  </si>
  <si>
    <t>Tabell 1. Antal lätta lastbilar i populationen och skattning av antal och andel kördagar. År 2022.</t>
  </si>
  <si>
    <t>Antal lätta lastbilar totalt, 1 000-tal*</t>
  </si>
  <si>
    <t>95 % K.I.</t>
  </si>
  <si>
    <t>Antal kördagar per fordon</t>
  </si>
  <si>
    <t>Andel kördagar per fordon</t>
  </si>
  <si>
    <t>Number of LGVs, 1 000s</t>
  </si>
  <si>
    <t>Share of driving days per LGV</t>
  </si>
  <si>
    <t>Samtliga lätta lastbilar</t>
  </si>
  <si>
    <t>All LGVs</t>
  </si>
  <si>
    <t>+</t>
  </si>
  <si>
    <t>varav</t>
  </si>
  <si>
    <t>of which</t>
  </si>
  <si>
    <t xml:space="preserve"> </t>
  </si>
  <si>
    <t>Yrkestrafik</t>
  </si>
  <si>
    <t>For hire and reward</t>
  </si>
  <si>
    <t>Firmabilstrafik</t>
  </si>
  <si>
    <t>Own account</t>
  </si>
  <si>
    <t xml:space="preserve">Byggverksamhet </t>
  </si>
  <si>
    <t>Construction activities</t>
  </si>
  <si>
    <t>Jordbruk, skogsbruk, fiske</t>
  </si>
  <si>
    <t>Agriculture, forestry, fishing</t>
  </si>
  <si>
    <t>Handel</t>
  </si>
  <si>
    <t>Retail</t>
  </si>
  <si>
    <t>Tillverkning</t>
  </si>
  <si>
    <t>Manufacturing</t>
  </si>
  <si>
    <t xml:space="preserve">Transport och magasinering </t>
  </si>
  <si>
    <t>Transport and storage</t>
  </si>
  <si>
    <t>Övriga</t>
  </si>
  <si>
    <t>Others</t>
  </si>
  <si>
    <t>Under året</t>
  </si>
  <si>
    <t>During the year</t>
  </si>
  <si>
    <t>Kvartal 1</t>
  </si>
  <si>
    <t>Quarter 1</t>
  </si>
  <si>
    <t>Kvartal 2</t>
  </si>
  <si>
    <t>Quarter 2</t>
  </si>
  <si>
    <t>Kvartal 3</t>
  </si>
  <si>
    <t>Quarter 3</t>
  </si>
  <si>
    <t>Kvartal 4</t>
  </si>
  <si>
    <t>Quarter 4</t>
  </si>
  <si>
    <t>* Notera att skattningen utgör ett medelvärde av de fyra ingående kvartalen, ett slags medelstock. Detta gäller dock inte raderna 21-24.</t>
  </si>
  <si>
    <t>Tabell 2. Trafik och transport med lätta lastbilar, per bransch, typ av transport m.m. Totalt, år 2022.</t>
  </si>
  <si>
    <t>Tabell 2. Traffic and transport with LGVs, per bransch, type of transport etc. Total, year 2022.</t>
  </si>
  <si>
    <t>Körsträcka 
1 000-tal km</t>
  </si>
  <si>
    <t>Godsvikt
1 000-tal ton</t>
  </si>
  <si>
    <t>Transportarbete
1 000-tal tonkm</t>
  </si>
  <si>
    <t>Antal kördagar
1 000-tal</t>
  </si>
  <si>
    <t>Type of transport</t>
  </si>
  <si>
    <t>Line transport</t>
  </si>
  <si>
    <t>Hantverk &amp; service med gods</t>
  </si>
  <si>
    <t>Crafts &amp; service with goods</t>
  </si>
  <si>
    <t>Hantverk &amp; service utan gods</t>
  </si>
  <si>
    <t>Crafts &amp; service without goods</t>
  </si>
  <si>
    <t>Jord- och skogsbruksanvändning</t>
  </si>
  <si>
    <t>Use in agriculture and forestry</t>
  </si>
  <si>
    <t>Annan</t>
  </si>
  <si>
    <t>Stillestånd*</t>
  </si>
  <si>
    <t>Standstill</t>
  </si>
  <si>
    <t>Varugrupper</t>
  </si>
  <si>
    <t>Commodity groups</t>
  </si>
  <si>
    <t>Under veckan</t>
  </si>
  <si>
    <t>During the week</t>
  </si>
  <si>
    <t>Vardag</t>
  </si>
  <si>
    <t>Weekday</t>
  </si>
  <si>
    <t>Helg</t>
  </si>
  <si>
    <t>Weekend</t>
  </si>
  <si>
    <t>* Notera att lastbilar med stillestånd inte har kört och bidrar därför inte med vare sig godsvikt eller körsträcka. Rörande kolumnen kördagar avser raden stillestånd summan av antalet kalenderdagar under året multiplicerat med stocken av lastbilar under året minus antalet kördagar. Motsvarande gäller för alla rader med Stillestånd.</t>
  </si>
  <si>
    <t>Körsträcka 
km</t>
  </si>
  <si>
    <t>Godsvikt
ton</t>
  </si>
  <si>
    <t>Transportarbete
 tonkm</t>
  </si>
  <si>
    <t>Tabell 4. Antal stopp med lätta lastbilar. Totalt under år 2022.</t>
  </si>
  <si>
    <t>Table 4. Number of stops with LGVs. Total during the year 2022.</t>
  </si>
  <si>
    <t>Totalt antal stopp
1 000-tal</t>
  </si>
  <si>
    <t>Antal stopp
privat adress
1 000-tal</t>
  </si>
  <si>
    <t>Antal stopp
byggarbets-plats
1 000-tal</t>
  </si>
  <si>
    <t>Antal stopp 
paketombud
1 000-tal</t>
  </si>
  <si>
    <t>Antal stopp
annan
1 000-tal</t>
  </si>
  <si>
    <t>Tabell 5. Antal stopp med lätta lastbilar. Genomsnitt per fordon och kördag under år 2022.</t>
  </si>
  <si>
    <t>Table 5. Number of stops with LGVs. Average per vehicle and driving day during the year 2022.</t>
  </si>
  <si>
    <t>Totalt antal stopp</t>
  </si>
  <si>
    <t>Antal stopp
privat adress</t>
  </si>
  <si>
    <t>Antal stopp
byggarbets-plats</t>
  </si>
  <si>
    <t>Antal stopp 
paketombud</t>
  </si>
  <si>
    <t>Antal stopp
annan</t>
  </si>
  <si>
    <t>Tabell 3. Trafik och transport med lätta lastbilar, per bransch, typ av transport m.m. Genomsnitt per fordon, år 2022.</t>
  </si>
  <si>
    <t>Tabell 3. Traffic and transport with LGVs, per bransch, type of transport etc. Average per vehicle, year 2022.</t>
  </si>
  <si>
    <t>Table 1. Number of light goods vehicles (LGVs) in the population and estimation of total number of driving days and share of driving days. Year 2022.</t>
  </si>
  <si>
    <t>Körsträckor 2021</t>
  </si>
  <si>
    <t>Juridiska personer</t>
  </si>
  <si>
    <t xml:space="preserve">     därav i yrkesmässig trafik</t>
  </si>
  <si>
    <t xml:space="preserve">               i firmabilstrafik</t>
  </si>
  <si>
    <t>Fysiska personer</t>
  </si>
  <si>
    <t>Totalt</t>
  </si>
  <si>
    <t>Lätta lastbilar</t>
  </si>
  <si>
    <t>-</t>
  </si>
  <si>
    <t>Enkätdata per helår / Körsträckor</t>
  </si>
  <si>
    <t>Fastighetsservice</t>
  </si>
  <si>
    <t>Property service</t>
  </si>
  <si>
    <t>Statistiken "Fordon"</t>
  </si>
  <si>
    <t>Standstill, weekdays</t>
  </si>
  <si>
    <t>Standstill, weekends</t>
  </si>
  <si>
    <t>Stillestånd, vardagar</t>
  </si>
  <si>
    <t>Stillestånd, helger</t>
  </si>
  <si>
    <t>Ovan: 417 000 lätta lastbilar under tre kvartals dagar (3x91) = 113 000 000 totalt antal potentiella kördagar varav ungefär hälften körs</t>
  </si>
  <si>
    <t>Flytta in i T2 och T4 (??). Visst är det reg.dta? Varför isåfall KI?</t>
  </si>
  <si>
    <t>Procent??</t>
  </si>
  <si>
    <t>Bättre fokus på hur mkt kör man dagar man faktiskt kör?</t>
  </si>
  <si>
    <t>Lägg till antal bilar?</t>
  </si>
  <si>
    <t>Hellre per dag som den kör?</t>
  </si>
  <si>
    <t>Visa dem som stannade på Byggarbetsplats</t>
  </si>
  <si>
    <t>Kolla NL igen??</t>
  </si>
  <si>
    <t>Stämmer detta? Högre än ovan</t>
  </si>
  <si>
    <t>Svar på antal</t>
  </si>
  <si>
    <t>bilar här??</t>
  </si>
  <si>
    <t>Geringet - ta bort</t>
  </si>
  <si>
    <t>Ta bort dessa eftersom det är bara huvudsaklig typ av trsp och varugrupp</t>
  </si>
  <si>
    <t>Industry</t>
  </si>
  <si>
    <t>Total number of stops</t>
  </si>
  <si>
    <t>Number of stops other locations</t>
  </si>
  <si>
    <t>95 % C.I.</t>
  </si>
  <si>
    <t>Number of stops at construction sites</t>
  </si>
  <si>
    <t>Number of stops at private addresses</t>
  </si>
  <si>
    <t>Weight of goods 1 000s tonnes</t>
  </si>
  <si>
    <t>Number of driving days 1 000s</t>
  </si>
  <si>
    <t>Mileage driven 1 000s kms</t>
  </si>
  <si>
    <t>Transport performance 1 000s tonnes-kms</t>
  </si>
  <si>
    <r>
      <t xml:space="preserve">Branscher / </t>
    </r>
    <r>
      <rPr>
        <b/>
        <i/>
        <sz val="16"/>
        <color rgb="FFFFFFFF"/>
        <rFont val="Tahoma"/>
        <family val="2"/>
      </rPr>
      <t>Industries</t>
    </r>
  </si>
  <si>
    <t>Number of stops at pickup points</t>
  </si>
  <si>
    <t>Tydigare vad är regsiter/enkät?</t>
  </si>
  <si>
    <t xml:space="preserve">Stor-Göteborg / Greater Gothenburg                                                            </t>
  </si>
  <si>
    <t>Ale</t>
  </si>
  <si>
    <t>Lilla Edet</t>
  </si>
  <si>
    <t>Alingsås</t>
  </si>
  <si>
    <t>Mölndal</t>
  </si>
  <si>
    <t>Göteborg</t>
  </si>
  <si>
    <t>Partille</t>
  </si>
  <si>
    <t>Härryda</t>
  </si>
  <si>
    <t>Stenungsund</t>
  </si>
  <si>
    <t>Kungsbacka</t>
  </si>
  <si>
    <t>Tjörn</t>
  </si>
  <si>
    <t>Kungälv</t>
  </si>
  <si>
    <t>Öckerö</t>
  </si>
  <si>
    <t>Lerum</t>
  </si>
  <si>
    <t xml:space="preserve">Stor-Malmö / Greater Malmö                                                              </t>
  </si>
  <si>
    <t>Burlöv</t>
  </si>
  <si>
    <t>Malmö</t>
  </si>
  <si>
    <t>Eslöv</t>
  </si>
  <si>
    <t>Skurup</t>
  </si>
  <si>
    <t>Höör</t>
  </si>
  <si>
    <t>Staffanstorp</t>
  </si>
  <si>
    <t>Kävlinge</t>
  </si>
  <si>
    <t>Svedala</t>
  </si>
  <si>
    <t>Lomma</t>
  </si>
  <si>
    <t>Trelleborg</t>
  </si>
  <si>
    <t>Lund</t>
  </si>
  <si>
    <t>Vellinge</t>
  </si>
  <si>
    <r>
      <t xml:space="preserve">Län / </t>
    </r>
    <r>
      <rPr>
        <i/>
        <sz val="9.5"/>
        <rFont val="Arial"/>
        <family val="2"/>
      </rPr>
      <t>County</t>
    </r>
  </si>
  <si>
    <r>
      <t xml:space="preserve">Kommun / </t>
    </r>
    <r>
      <rPr>
        <i/>
        <sz val="9.5"/>
        <rFont val="Arial"/>
        <family val="2"/>
      </rPr>
      <t>Municipality</t>
    </r>
  </si>
  <si>
    <r>
      <t xml:space="preserve">Kod / </t>
    </r>
    <r>
      <rPr>
        <i/>
        <sz val="10"/>
        <rFont val="Arial"/>
        <family val="2"/>
      </rPr>
      <t>Code</t>
    </r>
  </si>
  <si>
    <t>Kolla Björns kommentar ovan</t>
  </si>
  <si>
    <t>Tabell 1. Antal lätta lastbilar i populationen och skattning av antal kördagar 2022</t>
  </si>
  <si>
    <t>Antal lastbilar totalt
under året 1 000-tal*</t>
  </si>
  <si>
    <t xml:space="preserve">Antal kördagar per fordon och år </t>
  </si>
  <si>
    <t>Samtliga lätta lastbilar i målpopulation</t>
  </si>
  <si>
    <t>Uthyrning, fastighetsservice</t>
  </si>
  <si>
    <t>* Notera att skattningen utgör ett medelvärde av de fyra ingående kvartalen, en slags medelstock. 
  Detta gäller dock inte raderna 21-24.</t>
  </si>
  <si>
    <t>Tabell 2. Trafik och transport med lätta lastbilar 2022</t>
  </si>
  <si>
    <t>Totalt under året</t>
  </si>
  <si>
    <r>
      <t>Antal lastbilar totalt
under året 1 000-tal</t>
    </r>
    <r>
      <rPr>
        <b/>
        <vertAlign val="superscript"/>
        <sz val="8"/>
        <color theme="1"/>
        <rFont val="Arial"/>
        <family val="2"/>
      </rPr>
      <t>1</t>
    </r>
  </si>
  <si>
    <r>
      <t>Stillestånd</t>
    </r>
    <r>
      <rPr>
        <vertAlign val="superscript"/>
        <sz val="8"/>
        <rFont val="Arial"/>
        <family val="2"/>
      </rPr>
      <t>2</t>
    </r>
  </si>
  <si>
    <t>Jordbruksvaror eller skogsbruksvaror</t>
  </si>
  <si>
    <t>Måndag-fredag</t>
  </si>
  <si>
    <t>Lördag-söndag</t>
  </si>
  <si>
    <t>Summa dagar i trafik</t>
  </si>
  <si>
    <t>Dessa rader tar Trafikanalys bort och flyttar till egen tabell</t>
  </si>
  <si>
    <t>Stillestånd***, vardag</t>
  </si>
  <si>
    <t>Stillestånd, helg</t>
  </si>
  <si>
    <t>Summa dagar stillestånd</t>
  </si>
  <si>
    <t>Totalt antal vardagar</t>
  </si>
  <si>
    <t>Totalt antal helgdagar</t>
  </si>
  <si>
    <r>
      <t>Totalt antal dagar</t>
    </r>
    <r>
      <rPr>
        <vertAlign val="superscript"/>
        <sz val="8"/>
        <color theme="1"/>
        <rFont val="Arial"/>
        <family val="2"/>
      </rPr>
      <t>4</t>
    </r>
  </si>
  <si>
    <r>
      <t>Användningsområde</t>
    </r>
    <r>
      <rPr>
        <b/>
        <vertAlign val="superscript"/>
        <sz val="8"/>
        <color theme="1"/>
        <rFont val="Arial"/>
        <family val="2"/>
      </rPr>
      <t>3</t>
    </r>
  </si>
  <si>
    <t>Stor-Stockholm</t>
  </si>
  <si>
    <t>Stor-Malmö</t>
  </si>
  <si>
    <t>Stor-Göteborg</t>
  </si>
  <si>
    <t>Övriga landet</t>
  </si>
  <si>
    <r>
      <rPr>
        <vertAlign val="superscript"/>
        <sz val="8"/>
        <rFont val="Arial"/>
        <family val="2"/>
      </rPr>
      <t>1</t>
    </r>
    <r>
      <rPr>
        <sz val="8"/>
        <rFont val="Arial"/>
        <family val="2"/>
      </rPr>
      <t xml:space="preserve"> Notera att skattningen utgör ett medelvärde av de fyra ingående kvartalen, ett slags medelstock. Detta gäller dock inte raderna med kvartal 1 till 4.</t>
    </r>
  </si>
  <si>
    <r>
      <rPr>
        <vertAlign val="superscript"/>
        <sz val="8"/>
        <color theme="1"/>
        <rFont val="Arial"/>
        <family val="2"/>
      </rPr>
      <t>2</t>
    </r>
    <r>
      <rPr>
        <sz val="8"/>
        <color theme="1"/>
        <rFont val="Arial"/>
        <family val="2"/>
      </rPr>
      <t xml:space="preserve"> Notera att lastbilar med stillestånd inte har kört och bidrar därför inte med vare sig godsvikt eller körsträcka. </t>
    </r>
  </si>
  <si>
    <r>
      <rPr>
        <vertAlign val="superscript"/>
        <sz val="8"/>
        <color theme="1"/>
        <rFont val="Arial"/>
        <family val="2"/>
      </rPr>
      <t>3</t>
    </r>
    <r>
      <rPr>
        <sz val="8"/>
        <color theme="1"/>
        <rFont val="Arial"/>
        <family val="2"/>
      </rPr>
      <t xml:space="preserve"> Användningsområde baseras på kommun bilen används i enligt fråga i enkät, eller bilens registreringskommun om kommun för användning och registrering sammanfaller. För en föklaring av Stor-områdena se fliken Definitioner.</t>
    </r>
  </si>
  <si>
    <r>
      <rPr>
        <vertAlign val="superscript"/>
        <sz val="8"/>
        <color theme="1"/>
        <rFont val="Arial"/>
        <family val="2"/>
      </rPr>
      <t>4</t>
    </r>
    <r>
      <rPr>
        <sz val="8"/>
        <color theme="1"/>
        <rFont val="Arial"/>
        <family val="2"/>
      </rPr>
      <t xml:space="preserve"> Totalt antal dagar är antal dagar under året multiplicerat med årsstocken av lätta lastbilar (antalet i cell B6).  </t>
    </r>
    <r>
      <rPr>
        <sz val="8"/>
        <color rgb="FFFF0000"/>
        <rFont val="Arial"/>
        <family val="2"/>
      </rPr>
      <t>DENNA FOTNOT KAN TAS BORT NÄR Trafikanalys FLYTTAR RADERNA 46-52 TILL SEPARAT TABELL</t>
    </r>
  </si>
  <si>
    <t>Tabell 3. Trafik och transport med lätta lastbilar 2022</t>
  </si>
  <si>
    <t>Genomsnitt per fordon och år</t>
  </si>
  <si>
    <r>
      <t>Användningsområde</t>
    </r>
    <r>
      <rPr>
        <b/>
        <vertAlign val="superscript"/>
        <sz val="8"/>
        <color theme="1"/>
        <rFont val="Arial"/>
        <family val="2"/>
      </rPr>
      <t>1</t>
    </r>
  </si>
  <si>
    <r>
      <rPr>
        <vertAlign val="superscript"/>
        <sz val="8"/>
        <color theme="1"/>
        <rFont val="Arial"/>
        <family val="2"/>
      </rPr>
      <t>1</t>
    </r>
    <r>
      <rPr>
        <sz val="8"/>
        <color theme="1"/>
        <rFont val="Arial"/>
        <family val="2"/>
      </rPr>
      <t xml:space="preserve"> Användningsområde baseras på kommun bilen används i enligt fråga i enkät, eller bilens registreringskommun om kommun för användning och registrering sammanfaller. För en föklaring av Stor-områdena se fliken Definitioner.</t>
    </r>
  </si>
  <si>
    <t>Tabell 4. Trafik och transport med lätta lastbilar 2022</t>
  </si>
  <si>
    <t>Genomsnitt per fordon per kördag</t>
  </si>
  <si>
    <t>Godsvikt
kg</t>
  </si>
  <si>
    <t>Denna tabell avser Trafikanalys att inte publicera. Den finns dock med i underlaget från Statisticon</t>
  </si>
  <si>
    <t>Tabell X. Antal stopp med lätta lastbilar 2022</t>
  </si>
  <si>
    <t>Genomsnitt per fordon och kördag</t>
  </si>
  <si>
    <t>01</t>
  </si>
  <si>
    <t>Samtliga lätta lastbilar i ramen</t>
  </si>
  <si>
    <t>All LGVs in the population</t>
  </si>
  <si>
    <t>95 % k.i.</t>
  </si>
  <si>
    <t>95 % c.i.</t>
  </si>
  <si>
    <t>Number of driving days per vehicle</t>
  </si>
  <si>
    <t xml:space="preserve">Tabell 3.1. Trafik respektive stillestånd mätt i lastbilsdagar. </t>
  </si>
  <si>
    <t>Antal lastbilsdagar, 1 000-tals</t>
  </si>
  <si>
    <t>I trafik, dagar</t>
  </si>
  <si>
    <t>Stillestånd, dagar</t>
  </si>
  <si>
    <t>Totalt antal dagar</t>
  </si>
  <si>
    <t>Andel i trafik, %</t>
  </si>
  <si>
    <t>Vardagar (måndag-fredag)</t>
  </si>
  <si>
    <t>Helger (lördag-söndag)</t>
  </si>
  <si>
    <t>Alla dagar</t>
  </si>
  <si>
    <t>Anm. Helger är lördagar och söndagar, ingen hänsyn har tagits till andra röda dagar, klämdagar etcetera.</t>
  </si>
  <si>
    <t>Q1-Q3</t>
  </si>
  <si>
    <t xml:space="preserve">Dagar i trafik </t>
  </si>
  <si>
    <t>vardagar</t>
  </si>
  <si>
    <t>helgdagar</t>
  </si>
  <si>
    <t>Q1-Q4 =&gt;  till rapporten</t>
  </si>
  <si>
    <t>Stor-Stockholm / Greater Stockholm</t>
  </si>
  <si>
    <t>all</t>
  </si>
  <si>
    <t>Greater Stockholm</t>
  </si>
  <si>
    <t>Greater Malmö</t>
  </si>
  <si>
    <t>Greater Gothemburg</t>
  </si>
  <si>
    <t>Rest of the country</t>
  </si>
  <si>
    <t>Tabell 3. Trafik och transport med lätta lastbilar, per bransch, typ av transport m.m. Genomsnitt per fordon och år. År 2022.</t>
  </si>
  <si>
    <t>Tabell 3. Traffic and transport with LGVs, per bransch, type of transport etc. Average per vehicle and year. Year 2022.</t>
  </si>
  <si>
    <t>Benämning (i tabeller)</t>
  </si>
  <si>
    <t>SNI-koder</t>
  </si>
  <si>
    <t>Name (in tables)</t>
  </si>
  <si>
    <r>
      <t>All statistik i denna tabellbilaga gäller</t>
    </r>
    <r>
      <rPr>
        <b/>
        <sz val="9.5"/>
        <rFont val="Arial"/>
        <family val="2"/>
      </rPr>
      <t xml:space="preserve"> lätta lastbilar</t>
    </r>
    <r>
      <rPr>
        <sz val="9.5"/>
        <rFont val="Arial"/>
        <family val="2"/>
      </rPr>
      <t xml:space="preserve"> dvs. fordon avsedda för godstransport och med en totalvikt på maximalt 3,5 ton.</t>
    </r>
  </si>
  <si>
    <r>
      <t>Kort om statistiken /</t>
    </r>
    <r>
      <rPr>
        <b/>
        <i/>
        <sz val="16"/>
        <color rgb="FFFFFFFF"/>
        <rFont val="Tahoma"/>
        <family val="2"/>
      </rPr>
      <t xml:space="preserve"> Statistics in brief</t>
    </r>
  </si>
  <si>
    <t>Ändamål och innehåll</t>
  </si>
  <si>
    <t>Purpose and content</t>
  </si>
  <si>
    <t>Statistikens framställning</t>
  </si>
  <si>
    <t>Generating the statistics</t>
  </si>
  <si>
    <t>Statistikens kvalitet</t>
  </si>
  <si>
    <t>Statistical quality</t>
  </si>
  <si>
    <t>www.trafa.se/vagtrafik/latta-lastbilar/</t>
  </si>
  <si>
    <t>Tabell 4. Trafik och transport med lätta lastbilar, per bransch, typ av transport m.m. Genomsnitt per fordon och kördag. År 2022.</t>
  </si>
  <si>
    <t>Tabell 4. Traffic and transport with LGVs, per bransch, type of transport etc. Average per vehicle and driving day. Year 2022.</t>
  </si>
  <si>
    <t>Livsmedel</t>
  </si>
  <si>
    <t>Food</t>
  </si>
  <si>
    <r>
      <t xml:space="preserve">Innehåll / </t>
    </r>
    <r>
      <rPr>
        <b/>
        <i/>
        <sz val="16"/>
        <color theme="0"/>
        <rFont val="Tahoma"/>
        <family val="2"/>
      </rPr>
      <t>Content</t>
    </r>
  </si>
  <si>
    <t>e-mail: maria.melkersson@trafa.se</t>
  </si>
  <si>
    <t>tel: +46-76-128 74 04</t>
  </si>
  <si>
    <t xml:space="preserve">Statistiken beskriver trafik och transporter med företagsägda lätta lastbilar under året 2022. Statistiken exkluderar privatägda lätta lastbilar samt även veteranfordon, specialfordon och uthyrningsfordon. Mått som antal fordon, körda kilometer, pålastad godsvikt i kilo samt transportarbete presenteras för olika branscher, typer av transport, per vardag/helg samt för storstadsområden och övriga landet. Dessutom presenteras hur många olika stopp som görs vid olika slags trafik. </t>
  </si>
  <si>
    <t>Det är första gången denna statistik framställs och metoden som använts kommer att utvärderas. För vidare diskussion om enkätundersökningens genomförande, se statistikens metodrapport ("Dokumentation") på vår hemsida</t>
  </si>
  <si>
    <t>This is the first time these statistics have been produced and the methodology used will be evaluated. For further discussion on the implementation of the survey, see the statistical methodology report ("Documentation") on our website.</t>
  </si>
  <si>
    <t>Tabell 1. Antal lätta lastbilar och antal kördagar i  populationen, per typ av trafik, bransch och kvartal. År 2022.</t>
  </si>
  <si>
    <t>Table 1. Number of light goods vehicles (LGVs) and number of driving days in the  population by type of traffic, industry and quarter. Year 2022.</t>
  </si>
  <si>
    <r>
      <rPr>
        <b/>
        <i/>
        <sz val="9.5"/>
        <rFont val="Arial"/>
        <family val="2"/>
      </rPr>
      <t>Vehicle kilometres</t>
    </r>
    <r>
      <rPr>
        <i/>
        <sz val="9.5"/>
        <rFont val="Arial"/>
        <family val="2"/>
      </rPr>
      <t xml:space="preserve"> is the distance actually run, the number of kilometres driven.</t>
    </r>
  </si>
  <si>
    <t>Antal stopp
annan plats</t>
  </si>
  <si>
    <t>Bransch</t>
  </si>
  <si>
    <t>Varugrupp</t>
  </si>
  <si>
    <t>Commodity group</t>
  </si>
  <si>
    <t>Gaografiskt användningsområde</t>
  </si>
  <si>
    <t>Geographical area of ​​use</t>
  </si>
  <si>
    <t>Användningsområde</t>
  </si>
  <si>
    <t>Geografiskt användningsområde</t>
  </si>
  <si>
    <r>
      <t xml:space="preserve">* Notera att skattningen utgör ett medelvärde av de fyra ingående kvartalen, en slags medelstock av lätta lastbilar (gäller dock ej raderna per kvartal). /
</t>
    </r>
    <r>
      <rPr>
        <i/>
        <sz val="8"/>
        <color theme="1"/>
        <rFont val="Arial"/>
        <family val="2"/>
      </rPr>
      <t xml:space="preserve">Note that the estimate is an average of the four included quarters, a kind of average stock of light goods vehicles (however, does not apply to the rows per quarter). </t>
    </r>
  </si>
  <si>
    <t>Antal kördagar,
1 000-tal</t>
  </si>
  <si>
    <t>Transportarbete,
1 000-tal tonkm</t>
  </si>
  <si>
    <t>Godsvikt,
1 000-tal ton</t>
  </si>
  <si>
    <t>Körsträcka, 
1 000-tal km</t>
  </si>
  <si>
    <t>Weight of goods, 1,000s tonnes</t>
  </si>
  <si>
    <t>Tonnes kilometres, 1,000s</t>
  </si>
  <si>
    <t>Number of driving days, 1,000s</t>
  </si>
  <si>
    <r>
      <rPr>
        <vertAlign val="superscript"/>
        <sz val="8"/>
        <color theme="1"/>
        <rFont val="Arial"/>
        <family val="2"/>
      </rPr>
      <t>1</t>
    </r>
    <r>
      <rPr>
        <sz val="8"/>
        <color theme="1"/>
        <rFont val="Arial"/>
        <family val="2"/>
      </rPr>
      <t xml:space="preserve"> Notera att skattningen utgör ett medelvärde av de fyra ingående kvartalen, en slags medelstock av lätta lastbilar (gäller dock ej raderna per kvartal). /
</t>
    </r>
    <r>
      <rPr>
        <i/>
        <sz val="8"/>
        <color theme="1"/>
        <rFont val="Arial"/>
        <family val="2"/>
      </rPr>
      <t xml:space="preserve">Note that the estimate is an average of the four included quarters, a kind of average stock of light goods vehicles (however, does not apply to the rows per quarter). </t>
    </r>
  </si>
  <si>
    <t>Agricultural and forestry products</t>
  </si>
  <si>
    <t>Vhicle kms per LGV</t>
  </si>
  <si>
    <t>Vehicle kilometres, 1,000s</t>
  </si>
  <si>
    <t>Weight of goods, tonnes per LGV</t>
  </si>
  <si>
    <r>
      <t xml:space="preserve">Varugrupper för </t>
    </r>
    <r>
      <rPr>
        <b/>
        <i/>
        <sz val="10"/>
        <rFont val="Arial"/>
        <family val="2"/>
      </rPr>
      <t>Lätta lastbilar 2022</t>
    </r>
    <r>
      <rPr>
        <b/>
        <sz val="10"/>
        <rFont val="Arial"/>
        <family val="2"/>
      </rPr>
      <t xml:space="preserve"> är inte baserade på någon standard, utan snarare formulerade för att fånga den typ av gods som vanligen fraktas med lätta lastbilar.</t>
    </r>
  </si>
  <si>
    <t>Jord- och skogsbruksvaror</t>
  </si>
  <si>
    <r>
      <t>Transport for hire or reward</t>
    </r>
    <r>
      <rPr>
        <i/>
        <sz val="9.5"/>
        <rFont val="Arial"/>
        <family val="2"/>
      </rPr>
      <t xml:space="preserve"> concerns the carriage of goods for payment on behalf of third parties.</t>
    </r>
  </si>
  <si>
    <r>
      <t xml:space="preserve">Yrkesmässig trafik innebär att </t>
    </r>
    <r>
      <rPr>
        <sz val="9.5"/>
        <rFont val="Arial"/>
        <family val="2"/>
      </rPr>
      <t xml:space="preserve">fordonet får användas för att utföra transporter åt andra mot betalning. </t>
    </r>
  </si>
  <si>
    <r>
      <rPr>
        <b/>
        <sz val="9.5"/>
        <rFont val="Arial"/>
        <family val="2"/>
      </rPr>
      <t xml:space="preserve">Firmabilstrafik </t>
    </r>
    <r>
      <rPr>
        <sz val="9.5"/>
        <rFont val="Arial"/>
        <family val="2"/>
      </rPr>
      <t>avser transporter för företagets egen räkning, exempelvis grossister och återförsäljare som distribuerar egna varor till sina kunder. Firmabilstrafik omfattar alla  företagsägda fordon som inte har tillstånd för yrkesmässig trafik.</t>
    </r>
  </si>
  <si>
    <r>
      <t xml:space="preserve">Transport on </t>
    </r>
    <r>
      <rPr>
        <b/>
        <i/>
        <sz val="9.5"/>
        <rFont val="Arial"/>
        <family val="2"/>
      </rPr>
      <t xml:space="preserve">own account </t>
    </r>
    <r>
      <rPr>
        <i/>
        <sz val="9.5"/>
        <rFont val="Arial"/>
        <family val="2"/>
      </rPr>
      <t>refers to transport for the company's own account, such as wholesalers and retailers who distribute their own goods to their customers. Own account includes all company-owned vehicles that are not authorised for hire or reward.</t>
    </r>
  </si>
  <si>
    <r>
      <t>Geographical area of use</t>
    </r>
    <r>
      <rPr>
        <i/>
        <sz val="10"/>
        <rFont val="Arial"/>
        <family val="2"/>
      </rPr>
      <t xml:space="preserve"> is based on the municipality in which the car is usually used according to question 1 of the questionnaire, or the municipality of registration of the car, if the municipality of use and registration coincide. Three metropolitan areas are defines accordning to below.</t>
    </r>
  </si>
  <si>
    <r>
      <t>Totalvikt</t>
    </r>
    <r>
      <rPr>
        <b/>
        <i/>
        <sz val="9.5"/>
        <rFont val="Arial"/>
        <family val="2"/>
      </rPr>
      <t xml:space="preserve"> </t>
    </r>
    <r>
      <rPr>
        <sz val="9.5"/>
        <rFont val="Arial"/>
        <family val="2"/>
      </rPr>
      <t>Fordonets (eller fordonskombinationens) totala vikt inklusive last när det är stillastående och redo för körning på väg och som förklarats tillåten av den behöriga myndigheten i registreringslandet (Transportstyrelsen i Sverige).</t>
    </r>
  </si>
  <si>
    <r>
      <t xml:space="preserve">Legally permissible maximum weight (gross vehicle weight) is </t>
    </r>
    <r>
      <rPr>
        <i/>
        <sz val="9.5"/>
        <rFont val="Arial"/>
        <family val="2"/>
      </rPr>
      <t>the weight of the vehicle (or combination of vehicles) including its load when stationary and ready for the road declared permissible by the competent authority of the country of registration (the Swedish Transport Agency).</t>
    </r>
  </si>
  <si>
    <r>
      <t xml:space="preserve">Tonne-kilometers </t>
    </r>
    <r>
      <rPr>
        <i/>
        <sz val="9.5"/>
        <rFont val="Arial"/>
        <family val="2"/>
      </rPr>
      <t>is a unit of measure of goods transport that represents the transport of one tonne by road over one kilometre. This variable is calculated per vehicle and day and then summed up for subgrups and total. For more information on how tonne-kilometres are calculated, please see the methodology report.</t>
    </r>
  </si>
  <si>
    <r>
      <t xml:space="preserve">Transportarbetet </t>
    </r>
    <r>
      <rPr>
        <sz val="9.5"/>
        <rFont val="Arial"/>
        <family val="2"/>
      </rPr>
      <t>redovisas i tonkilometer. Tonkilometer beräknas som produkten av last i ton och körda kilometer per körning. Denna variabel beräknas per bil och dag och därefter summeras när totalt transportabete ska skattas. För mer information om hur tranportarbetet beräknats, se den publicerade metodrapporten.</t>
    </r>
  </si>
  <si>
    <r>
      <rPr>
        <b/>
        <sz val="9.5"/>
        <rFont val="Arial"/>
        <family val="2"/>
      </rPr>
      <t>Kördag</t>
    </r>
    <r>
      <rPr>
        <sz val="9.5"/>
        <rFont val="Arial"/>
        <family val="2"/>
      </rPr>
      <t xml:space="preserve"> är en dag då den lätta lastbilen körs över huvud taget. Enligt enkätinsamlingn vi gjort har de lätta lastbilarna i genomsnitt 167 kördagar dvs. i genomsnitt avänds en lätt lastbil ungefär hälften av årets dagar, övrig tid står den still (stillestånd). </t>
    </r>
  </si>
  <si>
    <r>
      <rPr>
        <i/>
        <sz val="9.5"/>
        <rFont val="Arial"/>
        <family val="2"/>
      </rPr>
      <t xml:space="preserve">A </t>
    </r>
    <r>
      <rPr>
        <b/>
        <i/>
        <sz val="9.5"/>
        <rFont val="Arial"/>
        <family val="2"/>
      </rPr>
      <t>driving day</t>
    </r>
    <r>
      <rPr>
        <i/>
        <sz val="9.5"/>
        <rFont val="Arial"/>
        <family val="2"/>
      </rPr>
      <t xml:space="preserve"> is a day when the LGV is driven at all. According to the survey we conducted, the LGVs have an average of 167 driving days, i.e. on average, an LGV is on the road about half of the days of the year, the rest of the time it is stationary (standstill). </t>
    </r>
  </si>
  <si>
    <r>
      <t>Med</t>
    </r>
    <r>
      <rPr>
        <b/>
        <sz val="9.5"/>
        <rFont val="Arial"/>
        <family val="2"/>
      </rPr>
      <t xml:space="preserve"> stopp </t>
    </r>
    <r>
      <rPr>
        <sz val="9.5"/>
        <rFont val="Arial"/>
        <family val="2"/>
      </rPr>
      <t>avses att fordonet stannar på en adress/plats för att lasta eller lossa varor eller för att utföra hantverk eller service.</t>
    </r>
  </si>
  <si>
    <r>
      <t xml:space="preserve">By </t>
    </r>
    <r>
      <rPr>
        <b/>
        <i/>
        <sz val="9.5"/>
        <rFont val="Arial"/>
        <family val="2"/>
      </rPr>
      <t>stop</t>
    </r>
    <r>
      <rPr>
        <i/>
        <sz val="9.5"/>
        <rFont val="Arial"/>
        <family val="2"/>
      </rPr>
      <t xml:space="preserve"> means that the LGV stops at an adresse/place, for goods to be loaded or unloaded, or to perform craftwork or service.</t>
    </r>
  </si>
  <si>
    <r>
      <t xml:space="preserve">All statistics in these tables apply to </t>
    </r>
    <r>
      <rPr>
        <b/>
        <i/>
        <sz val="9.5"/>
        <rFont val="Arial"/>
        <family val="2"/>
      </rPr>
      <t>light goods vehicles</t>
    </r>
    <r>
      <rPr>
        <i/>
        <sz val="9.5"/>
        <rFont val="Arial"/>
        <family val="2"/>
      </rPr>
      <t xml:space="preserve"> (LGVs), i.e. goods vehicles with a total maximum permissible weight of 3.500 kilos or less.</t>
    </r>
  </si>
  <si>
    <t>SNI codes</t>
  </si>
  <si>
    <t>Anm: Alla företag (inkl. enskilda näringsidkare) har uppgift om SNI-koder dvs. branschkoder. Ett företag kan ha upp till 100 SNI-koder. Vi använder enbart den primära SNI-koden för varje lätt lastbils ägare, vilket ska fånga ägarens huvudsakliga verksamhet.</t>
  </si>
  <si>
    <t xml:space="preserve">Statistiken i denna bilaga redovisas för de sex största ägarbranscherna av lätta lastbilar samt "övriga branscher", för större överskådlighet. </t>
  </si>
  <si>
    <t xml:space="preserve">The statistics in this annex are presented for the six main light goods vehicle ownership sectors and "other sectors", for greater clarity. </t>
  </si>
  <si>
    <t>41 – 43</t>
  </si>
  <si>
    <t>01 – 03</t>
  </si>
  <si>
    <t>45 – 47</t>
  </si>
  <si>
    <t>77 – 82</t>
  </si>
  <si>
    <t>10 – 33</t>
  </si>
  <si>
    <t>49 – 53</t>
  </si>
  <si>
    <t>övriga</t>
  </si>
  <si>
    <t>others</t>
  </si>
  <si>
    <t>Tabell 2. Trafik och transport med lätta lastbilar, per bransch, typ av transport m.m. Totalt per år, År 2022.</t>
  </si>
  <si>
    <t>Tabell 2. Traffic and transport with LGVs, per bransch, type of transport etc. Total per year. Year 2022.</t>
  </si>
  <si>
    <t>Tabell 5. Antal stopp på olika destinationer med lätta lastbilar, per typ av transport etc. Genomsnitt per fordon och kördag. År 2022.</t>
  </si>
  <si>
    <t>Table 5. Number of stops at different destinations by light trucks, by type of transport etc. Average per vehicle and driving day. Year 2022.</t>
  </si>
  <si>
    <t>Körsträcka,
km per fordon</t>
  </si>
  <si>
    <t>Godsvikt,
ton per fordon</t>
  </si>
  <si>
    <t>Transportarbete.
 tonkm per fordon</t>
  </si>
  <si>
    <t>Tonnes kilometres, 1,000s per LGV</t>
  </si>
  <si>
    <t>Number of stops at other locations</t>
  </si>
  <si>
    <t>Statistiken baseras på en enkätinsamling av information i  Sveriges första fullskaliga pilotundersökning av lätta lastbilar. Enkäten skickades till ägare till 10 000 lätta lastbilar under 2022, där varje uppgiftslämnare ombads redogöra för trafik och transport med sin lätta lastbil under en specifik mätdag. Det var frivilligt att svara på enkäten och svarsfrekvensen var 47 procent. Samtliga mått i tabellerna är uppräknade till populationsnivå: att gälla samtliga företagsägda lätta lastbilar exklusive veteranfordon, specialfordon och uthyrningsfordon.</t>
  </si>
  <si>
    <t>The statistics are based on a questionnaire collection of information in Sweden's first full-scale pilot survey of light goods vehicles. The survey was sent to owners of 10 000 LGVs in 2022, where each respondent was asked to report traffic and transport with their vehicle on a specific measurement day. The survey was voluntary and the response rate was 47 per cent. All measures in the tables are expanded to population level: all company-owned light goods vehicles excluding vintage vehicles, specialised vehicles and rental vehicles.</t>
  </si>
  <si>
    <t xml:space="preserve">The statistics describe traffic and transport with company-owned light goods vehicles (LGVs) in the year 2022. The statistics exclude privately owned LGVs as well as vintage vehicles, special vehicles and rental vehicles. Measures such as number of vehicles, kilometres driven, loaded freight weight in kilograms and tonne-kilometres are presented for different industries, types of transport, per weekday/weekend and for metropolitan areas and the rest of the country. In addition, it presents how many different stops are made by the LGVs in different types of traffic. </t>
  </si>
  <si>
    <r>
      <t xml:space="preserve">Kontaktperson: / </t>
    </r>
    <r>
      <rPr>
        <b/>
        <i/>
        <sz val="10"/>
        <rFont val="Arial"/>
        <family val="2"/>
      </rPr>
      <t>Contact person:</t>
    </r>
  </si>
  <si>
    <t>www.trafa.se/en/ light-goods-vehicles/</t>
  </si>
  <si>
    <t>Anm: För Typ av transport och Vaugrupp har vi antagit att alla delgrupper har samma andel stillastående fordon. Stillastående fordon bidrar med noll i både körsträcka och godsvikt, och således även med noll i transportarbete.</t>
  </si>
  <si>
    <r>
      <rPr>
        <vertAlign val="superscript"/>
        <sz val="8"/>
        <color theme="1"/>
        <rFont val="Arial"/>
        <family val="2"/>
      </rPr>
      <t xml:space="preserve">2 </t>
    </r>
    <r>
      <rPr>
        <sz val="8"/>
        <color theme="1"/>
        <rFont val="Arial"/>
        <family val="2"/>
      </rPr>
      <t>Lastbilar med stillestånd har inte kört under mätdagen och bidrar därför inte med vare sig godsvikt, körsträcka eller transportarbete. /
V</t>
    </r>
    <r>
      <rPr>
        <i/>
        <sz val="8"/>
        <color theme="1"/>
        <rFont val="Arial"/>
        <family val="2"/>
      </rPr>
      <t>ehicles with standstill have not travelled during the measurement day and therefore do not contribute with either freight weight, mileage or tonne-kilometres.</t>
    </r>
  </si>
  <si>
    <r>
      <t>Antal lätta lastbilar totalt, 1 000-tal</t>
    </r>
    <r>
      <rPr>
        <b/>
        <vertAlign val="superscript"/>
        <sz val="8"/>
        <color theme="1"/>
        <rFont val="Arial"/>
        <family val="2"/>
      </rPr>
      <t>1</t>
    </r>
  </si>
  <si>
    <r>
      <t>Number of LGVs, 1,000s</t>
    </r>
    <r>
      <rPr>
        <b/>
        <i/>
        <vertAlign val="superscript"/>
        <sz val="8"/>
        <color theme="1"/>
        <rFont val="Arial"/>
        <family val="2"/>
      </rPr>
      <t>1</t>
    </r>
  </si>
  <si>
    <t>Note: All companies (including sole traders) have information on SNI codes, i.e. industry codes. A company can have up to 100 SNI codes. We use only the primary SNI code for each LGV owner, which should capture the owner's main activity.</t>
  </si>
  <si>
    <t>Note: For Type of transport and Commodity group, we have assumed that all subgroups have the same proportion of standstill. Stationary vehicles contribute zero in both mileage and freight weight, and thus also zero in tonne-kilometres.</t>
  </si>
  <si>
    <t>Line haul</t>
  </si>
  <si>
    <r>
      <t>Geografiskt användningsområde</t>
    </r>
    <r>
      <rPr>
        <sz val="10"/>
        <rFont val="Arial"/>
        <family val="2"/>
      </rPr>
      <t xml:space="preserve"> baseras på kommun bilen vanligtvis används i enligt fråga 1 i enkäten, eller bilens registreringskommun, om kommun för användning och registrering sammanfaller.</t>
    </r>
    <r>
      <rPr>
        <b/>
        <sz val="10"/>
        <rFont val="Arial"/>
        <family val="2"/>
      </rPr>
      <t xml:space="preserve"> </t>
    </r>
    <r>
      <rPr>
        <sz val="10"/>
        <rFont val="Arial"/>
        <family val="2"/>
      </rPr>
      <t>Tre storstadsområden definieras enligt nedan.</t>
    </r>
  </si>
  <si>
    <t>Trafikanalys Statistik 2023:17</t>
  </si>
  <si>
    <t>Godsvikt,
kilo per fordon</t>
  </si>
  <si>
    <t>Tonnes kilometres, per LGV</t>
  </si>
  <si>
    <t>Weight of goods, kg per LGV</t>
  </si>
  <si>
    <t>Vehicle kms per LGV</t>
  </si>
  <si>
    <t>Transportarbete,
 tonkm per fordon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</si>
</sst>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69" x14ac:knownFonts="1">
    <font>
      <sz val="11"/>
      <color theme="1"/>
      <name val="Calibri"/>
      <family val="2"/>
      <scheme val="minor"/>
    </font>
    <font>
      <sz val="8"/>
      <name val="Arial"/>
      <family val="2"/>
    </font>
    <font>
      <sz val="8"/>
      <color theme="1"/>
      <name val="Arial"/>
      <family val="2"/>
    </font>
    <font>
      <i/>
      <sz val="8"/>
      <color theme="1"/>
      <name val="Arial"/>
      <family val="2"/>
    </font>
    <font>
      <sz val="10"/>
      <name val="Arial"/>
      <family val="2"/>
    </font>
    <font>
      <b/>
      <sz val="16"/>
      <color theme="0"/>
      <name val="Tahoma"/>
      <family val="2"/>
    </font>
    <font>
      <b/>
      <sz val="18"/>
      <name val="Arial"/>
      <family val="2"/>
    </font>
    <font>
      <b/>
      <i/>
      <sz val="14"/>
      <name val="Arial"/>
      <family val="2"/>
    </font>
    <font>
      <b/>
      <sz val="10"/>
      <name val="Arial"/>
      <family val="2"/>
    </font>
    <font>
      <b/>
      <i/>
      <sz val="10"/>
      <name val="Arial"/>
      <family val="2"/>
    </font>
    <font>
      <sz val="10"/>
      <name val="Arial"/>
      <family val="2"/>
    </font>
    <font>
      <b/>
      <sz val="16"/>
      <color indexed="9"/>
      <name val="Tahoma"/>
      <family val="2"/>
    </font>
    <font>
      <sz val="8"/>
      <name val="Verdana"/>
      <family val="2"/>
    </font>
    <font>
      <u/>
      <sz val="10"/>
      <color theme="10"/>
      <name val="Arial"/>
      <family val="2"/>
    </font>
    <font>
      <u/>
      <sz val="10"/>
      <color indexed="12"/>
      <name val="Arial"/>
      <family val="2"/>
    </font>
    <font>
      <b/>
      <i/>
      <sz val="16"/>
      <color rgb="FFFFFFFF"/>
      <name val="Tahoma"/>
      <family val="2"/>
    </font>
    <font>
      <b/>
      <sz val="9.5"/>
      <name val="Arial"/>
      <family val="2"/>
    </font>
    <font>
      <sz val="10"/>
      <name val="Calibri"/>
      <family val="2"/>
    </font>
    <font>
      <sz val="9.5"/>
      <name val="Arial"/>
      <family val="2"/>
    </font>
    <font>
      <b/>
      <i/>
      <sz val="9.5"/>
      <name val="Arial"/>
      <family val="2"/>
    </font>
    <font>
      <i/>
      <sz val="9.5"/>
      <name val="Arial"/>
      <family val="2"/>
    </font>
    <font>
      <sz val="9"/>
      <name val="Arial"/>
      <family val="2"/>
    </font>
    <font>
      <b/>
      <sz val="9"/>
      <name val="Arial"/>
      <family val="2"/>
    </font>
    <font>
      <sz val="9"/>
      <color theme="1"/>
      <name val="Arial"/>
      <family val="2"/>
    </font>
    <font>
      <b/>
      <i/>
      <sz val="9"/>
      <name val="Arial"/>
      <family val="2"/>
    </font>
    <font>
      <i/>
      <sz val="8"/>
      <name val="Arial"/>
      <family val="2"/>
    </font>
    <font>
      <i/>
      <sz val="9"/>
      <name val="Arial"/>
      <family val="2"/>
    </font>
    <font>
      <sz val="9"/>
      <color theme="1"/>
      <name val="Calibri"/>
      <family val="2"/>
      <scheme val="minor"/>
    </font>
    <font>
      <u/>
      <sz val="11"/>
      <color theme="10"/>
      <name val="Calibri"/>
      <family val="2"/>
      <scheme val="minor"/>
    </font>
    <font>
      <sz val="11"/>
      <color theme="1"/>
      <name val="Calibri"/>
      <family val="2"/>
      <scheme val="minor"/>
    </font>
    <font>
      <b/>
      <sz val="10"/>
      <color theme="1"/>
      <name val="Arial"/>
      <family val="2"/>
    </font>
    <font>
      <b/>
      <i/>
      <sz val="11"/>
      <color theme="1"/>
      <name val="Arial"/>
      <family val="2"/>
    </font>
    <font>
      <sz val="11"/>
      <color theme="1"/>
      <name val="Arial"/>
      <family val="2"/>
    </font>
    <font>
      <b/>
      <i/>
      <sz val="10"/>
      <color theme="1"/>
      <name val="Arial"/>
      <family val="2"/>
    </font>
    <font>
      <i/>
      <sz val="9"/>
      <color theme="1"/>
      <name val="Arial"/>
      <family val="2"/>
    </font>
    <font>
      <b/>
      <sz val="8"/>
      <color theme="1"/>
      <name val="Arial"/>
      <family val="2"/>
    </font>
    <font>
      <b/>
      <i/>
      <sz val="8"/>
      <color theme="1"/>
      <name val="Arial"/>
      <family val="2"/>
    </font>
    <font>
      <b/>
      <u/>
      <sz val="8"/>
      <name val="Arial"/>
      <family val="2"/>
    </font>
    <font>
      <u/>
      <sz val="8"/>
      <name val="Arial"/>
      <family val="2"/>
    </font>
    <font>
      <i/>
      <sz val="11"/>
      <color theme="1"/>
      <name val="Arial"/>
      <family val="2"/>
    </font>
    <font>
      <sz val="8"/>
      <color rgb="FFFF0000"/>
      <name val="Arial"/>
      <family val="2"/>
    </font>
    <font>
      <b/>
      <sz val="11"/>
      <color theme="1"/>
      <name val="Arial"/>
      <family val="2"/>
    </font>
    <font>
      <sz val="8"/>
      <color indexed="8"/>
      <name val="Arial"/>
      <family val="2"/>
    </font>
    <font>
      <b/>
      <sz val="8"/>
      <color indexed="8"/>
      <name val="Arial"/>
      <family val="2"/>
    </font>
    <font>
      <sz val="9"/>
      <color indexed="81"/>
      <name val="Tahoma"/>
      <family val="2"/>
    </font>
    <font>
      <b/>
      <sz val="9"/>
      <color indexed="81"/>
      <name val="Tahoma"/>
      <family val="2"/>
    </font>
    <font>
      <sz val="9.5"/>
      <color theme="1"/>
      <name val="Arial"/>
      <family val="2"/>
    </font>
    <font>
      <i/>
      <sz val="10"/>
      <name val="Arial"/>
      <family val="2"/>
    </font>
    <font>
      <sz val="11"/>
      <color rgb="FFFF0000"/>
      <name val="Calibri"/>
      <family val="2"/>
      <scheme val="minor"/>
    </font>
    <font>
      <sz val="11"/>
      <color rgb="FFFF0000"/>
      <name val="Arial"/>
      <family val="2"/>
    </font>
    <font>
      <b/>
      <vertAlign val="superscript"/>
      <sz val="8"/>
      <color theme="1"/>
      <name val="Arial"/>
      <family val="2"/>
    </font>
    <font>
      <vertAlign val="superscript"/>
      <sz val="8"/>
      <name val="Arial"/>
      <family val="2"/>
    </font>
    <font>
      <sz val="11"/>
      <name val="Arial"/>
      <family val="2"/>
    </font>
    <font>
      <vertAlign val="superscript"/>
      <sz val="8"/>
      <color theme="1"/>
      <name val="Arial"/>
      <family val="2"/>
    </font>
    <font>
      <b/>
      <sz val="8.5"/>
      <color rgb="FF000000"/>
      <name val="Arial"/>
      <family val="2"/>
    </font>
    <font>
      <b/>
      <sz val="9"/>
      <color rgb="FF000000"/>
      <name val="Arial"/>
      <family val="2"/>
    </font>
    <font>
      <sz val="9"/>
      <color rgb="FF000000"/>
      <name val="Arial"/>
      <family val="2"/>
    </font>
    <font>
      <b/>
      <sz val="8.5"/>
      <color theme="1"/>
      <name val="Arial"/>
      <family val="2"/>
    </font>
    <font>
      <i/>
      <sz val="11"/>
      <color theme="1"/>
      <name val="Calibri"/>
      <family val="2"/>
      <scheme val="minor"/>
    </font>
    <font>
      <b/>
      <sz val="11"/>
      <name val="Calibri"/>
      <family val="2"/>
      <scheme val="minor"/>
    </font>
    <font>
      <sz val="11"/>
      <name val="Calibri"/>
      <family val="2"/>
      <scheme val="minor"/>
    </font>
    <font>
      <b/>
      <sz val="10"/>
      <color indexed="9"/>
      <name val="Arial"/>
      <family val="2"/>
    </font>
    <font>
      <b/>
      <i/>
      <sz val="16"/>
      <color theme="0"/>
      <name val="Tahoma"/>
      <family val="2"/>
    </font>
    <font>
      <u/>
      <sz val="9.5"/>
      <color theme="10"/>
      <name val="Arial"/>
      <family val="2"/>
    </font>
    <font>
      <u/>
      <sz val="9.5"/>
      <color indexed="12"/>
      <name val="Arial"/>
      <family val="2"/>
    </font>
    <font>
      <b/>
      <i/>
      <u/>
      <sz val="10"/>
      <name val="Arial"/>
      <family val="2"/>
    </font>
    <font>
      <sz val="9.5"/>
      <color theme="1"/>
      <name val="Calibri"/>
      <family val="2"/>
      <scheme val="minor"/>
    </font>
    <font>
      <sz val="8"/>
      <color rgb="FF000000"/>
      <name val="Arial"/>
      <family val="2"/>
    </font>
    <font>
      <b/>
      <i/>
      <vertAlign val="superscript"/>
      <sz val="8"/>
      <color theme="1"/>
      <name val="Arial"/>
      <family val="2"/>
    </font>
  </fonts>
  <fills count="12">
    <fill>
      <patternFill patternType="none"/>
    </fill>
    <fill>
      <patternFill patternType="gray125"/>
    </fill>
    <fill>
      <patternFill patternType="solid">
        <fgColor indexed="9"/>
        <bgColor indexed="64"/>
      </patternFill>
    </fill>
    <fill>
      <patternFill patternType="solid">
        <fgColor rgb="FF52AF3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00B0F0"/>
        <bgColor indexed="64"/>
      </patternFill>
    </fill>
    <fill>
      <patternFill patternType="solid">
        <fgColor rgb="FF92D050"/>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ck">
        <color indexed="64"/>
      </top>
      <bottom style="thick">
        <color indexed="64"/>
      </bottom>
      <diagonal/>
    </border>
    <border>
      <left/>
      <right/>
      <top/>
      <bottom style="thick">
        <color indexed="64"/>
      </bottom>
      <diagonal/>
    </border>
    <border>
      <left/>
      <right/>
      <top style="thick">
        <color auto="1"/>
      </top>
      <bottom/>
      <diagonal/>
    </border>
    <border>
      <left/>
      <right/>
      <top/>
      <bottom style="thin">
        <color indexed="47"/>
      </bottom>
      <diagonal/>
    </border>
    <border>
      <left/>
      <right/>
      <top style="thin">
        <color indexed="47"/>
      </top>
      <bottom style="thin">
        <color indexed="64"/>
      </bottom>
      <diagonal/>
    </border>
    <border>
      <left/>
      <right/>
      <top style="thin">
        <color indexed="64"/>
      </top>
      <bottom style="medium">
        <color indexed="64"/>
      </bottom>
      <diagonal/>
    </border>
    <border>
      <left/>
      <right/>
      <top/>
      <bottom style="dashed">
        <color indexed="64"/>
      </bottom>
      <diagonal/>
    </border>
    <border>
      <left/>
      <right/>
      <top style="dashed">
        <color indexed="64"/>
      </top>
      <bottom style="thin">
        <color indexed="64"/>
      </bottom>
      <diagonal/>
    </border>
    <border>
      <left/>
      <right/>
      <top/>
      <bottom style="medium">
        <color indexed="64"/>
      </bottom>
      <diagonal/>
    </border>
    <border>
      <left/>
      <right/>
      <top style="medium">
        <color indexed="64"/>
      </top>
      <bottom style="medium">
        <color indexed="64"/>
      </bottom>
      <diagonal/>
    </border>
  </borders>
  <cellStyleXfs count="24">
    <xf numFmtId="0" fontId="0" fillId="0" borderId="0"/>
    <xf numFmtId="0" fontId="4" fillId="0" borderId="0"/>
    <xf numFmtId="0" fontId="4" fillId="0" borderId="0"/>
    <xf numFmtId="0" fontId="10" fillId="0" borderId="0"/>
    <xf numFmtId="0" fontId="12" fillId="0" borderId="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 fillId="0" borderId="0"/>
    <xf numFmtId="0" fontId="1" fillId="0" borderId="0"/>
    <xf numFmtId="0" fontId="28" fillId="0" borderId="0" applyNumberFormat="0" applyFill="0" applyBorder="0" applyAlignment="0" applyProtection="0"/>
    <xf numFmtId="9" fontId="29" fillId="0" borderId="0" applyFont="0" applyFill="0" applyBorder="0" applyAlignment="0" applyProtection="0"/>
    <xf numFmtId="0" fontId="1" fillId="0" borderId="0"/>
    <xf numFmtId="0" fontId="4" fillId="0" borderId="0"/>
    <xf numFmtId="0" fontId="1" fillId="0" borderId="0"/>
    <xf numFmtId="0" fontId="1" fillId="0" borderId="0"/>
    <xf numFmtId="9" fontId="4" fillId="0" borderId="0" applyFont="0" applyFill="0" applyBorder="0" applyAlignment="0" applyProtection="0"/>
    <xf numFmtId="0" fontId="4" fillId="0" borderId="0"/>
    <xf numFmtId="0" fontId="4" fillId="0" borderId="0"/>
    <xf numFmtId="0" fontId="29" fillId="0" borderId="0"/>
    <xf numFmtId="9" fontId="4" fillId="0" borderId="0" applyFill="0" applyBorder="0" applyAlignment="0" applyProtection="0"/>
    <xf numFmtId="0" fontId="65"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cellStyleXfs>
  <cellXfs count="339">
    <xf numFmtId="0" fontId="0" fillId="0" borderId="0" xfId="0"/>
    <xf numFmtId="0" fontId="3" fillId="0" borderId="0" xfId="0" applyFont="1"/>
    <xf numFmtId="0" fontId="2" fillId="0" borderId="0" xfId="0" applyFont="1"/>
    <xf numFmtId="0" fontId="4" fillId="0" borderId="0" xfId="1"/>
    <xf numFmtId="0" fontId="6" fillId="0" borderId="0" xfId="1" applyFont="1"/>
    <xf numFmtId="0" fontId="7" fillId="0" borderId="0" xfId="1" applyFont="1"/>
    <xf numFmtId="0" fontId="8" fillId="0" borderId="0" xfId="2" applyFont="1"/>
    <xf numFmtId="0" fontId="4" fillId="4" borderId="0" xfId="1" applyFill="1"/>
    <xf numFmtId="0" fontId="8" fillId="0" borderId="0" xfId="1" applyFont="1"/>
    <xf numFmtId="0" fontId="4" fillId="2" borderId="0" xfId="4" applyFont="1" applyFill="1"/>
    <xf numFmtId="0" fontId="4" fillId="4" borderId="0" xfId="2" applyFill="1"/>
    <xf numFmtId="0" fontId="4" fillId="0" borderId="0" xfId="2"/>
    <xf numFmtId="0" fontId="13" fillId="0" borderId="0" xfId="5" applyAlignment="1" applyProtection="1"/>
    <xf numFmtId="0" fontId="10" fillId="0" borderId="0" xfId="3"/>
    <xf numFmtId="0" fontId="4" fillId="4" borderId="0" xfId="7" applyFill="1"/>
    <xf numFmtId="0" fontId="16" fillId="4" borderId="0" xfId="7" applyFont="1" applyFill="1" applyAlignment="1">
      <alignment vertical="center"/>
    </xf>
    <xf numFmtId="0" fontId="9" fillId="4" borderId="0" xfId="7" applyFont="1" applyFill="1"/>
    <xf numFmtId="0" fontId="8" fillId="0" borderId="0" xfId="7" applyFont="1"/>
    <xf numFmtId="0" fontId="4" fillId="4" borderId="0" xfId="8" applyFont="1" applyFill="1" applyAlignment="1">
      <alignment horizontal="left"/>
    </xf>
    <xf numFmtId="0" fontId="17" fillId="4" borderId="0" xfId="8" applyFont="1" applyFill="1" applyAlignment="1">
      <alignment horizontal="left"/>
    </xf>
    <xf numFmtId="0" fontId="4" fillId="4" borderId="0" xfId="8" applyFont="1" applyFill="1"/>
    <xf numFmtId="0" fontId="4" fillId="4" borderId="0" xfId="8" quotePrefix="1" applyFont="1" applyFill="1" applyAlignment="1">
      <alignment horizontal="left"/>
    </xf>
    <xf numFmtId="0" fontId="4" fillId="0" borderId="0" xfId="7"/>
    <xf numFmtId="0" fontId="0" fillId="5" borderId="0" xfId="0" applyFill="1"/>
    <xf numFmtId="0" fontId="4" fillId="0" borderId="0" xfId="4" applyFont="1"/>
    <xf numFmtId="0" fontId="21" fillId="4" borderId="0" xfId="2" applyFont="1" applyFill="1"/>
    <xf numFmtId="0" fontId="11" fillId="0" borderId="0" xfId="2" applyFont="1" applyAlignment="1">
      <alignment horizontal="center" vertical="center"/>
    </xf>
    <xf numFmtId="0" fontId="23" fillId="0" borderId="0" xfId="0" applyFont="1" applyAlignment="1">
      <alignment horizontal="left" vertical="center"/>
    </xf>
    <xf numFmtId="0" fontId="24" fillId="0" borderId="0" xfId="2" applyFont="1" applyAlignment="1">
      <alignment horizontal="left" vertical="center"/>
    </xf>
    <xf numFmtId="0" fontId="25" fillId="4" borderId="0" xfId="2" applyFont="1" applyFill="1"/>
    <xf numFmtId="0" fontId="26" fillId="0" borderId="0" xfId="7" applyFont="1" applyAlignment="1">
      <alignment horizontal="left" wrapText="1"/>
    </xf>
    <xf numFmtId="0" fontId="27" fillId="0" borderId="0" xfId="0" applyFont="1" applyAlignment="1">
      <alignment horizontal="left" wrapText="1"/>
    </xf>
    <xf numFmtId="0" fontId="30" fillId="0" borderId="0" xfId="0" applyFont="1"/>
    <xf numFmtId="0" fontId="31" fillId="0" borderId="0" xfId="0" applyFont="1"/>
    <xf numFmtId="0" fontId="32" fillId="0" borderId="0" xfId="0" applyFont="1" applyAlignment="1">
      <alignment horizontal="right"/>
    </xf>
    <xf numFmtId="0" fontId="32" fillId="0" borderId="0" xfId="0" applyFont="1"/>
    <xf numFmtId="0" fontId="33" fillId="0" borderId="0" xfId="0" applyFont="1"/>
    <xf numFmtId="0" fontId="34" fillId="0" borderId="0" xfId="0" applyFont="1"/>
    <xf numFmtId="0" fontId="35" fillId="0" borderId="2" xfId="0" applyFont="1" applyBorder="1" applyAlignment="1">
      <alignment horizontal="left" wrapText="1"/>
    </xf>
    <xf numFmtId="0" fontId="36" fillId="0" borderId="2" xfId="0" applyFont="1" applyBorder="1" applyAlignment="1">
      <alignment horizontal="left" wrapText="1"/>
    </xf>
    <xf numFmtId="0" fontId="35" fillId="0" borderId="2" xfId="0" applyFont="1" applyBorder="1" applyAlignment="1">
      <alignment horizontal="right"/>
    </xf>
    <xf numFmtId="0" fontId="35" fillId="0" borderId="2" xfId="0" applyFont="1" applyBorder="1" applyAlignment="1">
      <alignment horizontal="right" wrapText="1"/>
    </xf>
    <xf numFmtId="0" fontId="35" fillId="0" borderId="3" xfId="0" applyFont="1" applyBorder="1" applyAlignment="1">
      <alignment horizontal="left" wrapText="1"/>
    </xf>
    <xf numFmtId="0" fontId="36" fillId="0" borderId="3" xfId="0" applyFont="1" applyBorder="1" applyAlignment="1">
      <alignment horizontal="left" wrapText="1"/>
    </xf>
    <xf numFmtId="0" fontId="36" fillId="0" borderId="3" xfId="0" applyFont="1" applyBorder="1" applyAlignment="1">
      <alignment horizontal="right" wrapText="1"/>
    </xf>
    <xf numFmtId="0" fontId="36" fillId="0" borderId="3" xfId="0" applyFont="1" applyBorder="1" applyAlignment="1">
      <alignment horizontal="right"/>
    </xf>
    <xf numFmtId="0" fontId="35" fillId="0" borderId="0" xfId="0" applyFont="1"/>
    <xf numFmtId="0" fontId="36" fillId="0" borderId="0" xfId="0" applyFont="1"/>
    <xf numFmtId="0" fontId="35" fillId="0" borderId="0" xfId="0" applyFont="1" applyAlignment="1">
      <alignment horizontal="right" wrapText="1"/>
    </xf>
    <xf numFmtId="0" fontId="35" fillId="0" borderId="0" xfId="0" applyFont="1" applyAlignment="1">
      <alignment wrapText="1"/>
    </xf>
    <xf numFmtId="0" fontId="35" fillId="0" borderId="0" xfId="0" applyFont="1" applyAlignment="1">
      <alignment horizontal="right"/>
    </xf>
    <xf numFmtId="3" fontId="35" fillId="0" borderId="0" xfId="0" applyNumberFormat="1" applyFont="1" applyAlignment="1">
      <alignment horizontal="right"/>
    </xf>
    <xf numFmtId="3" fontId="37" fillId="2" borderId="0" xfId="11" applyNumberFormat="1" applyFont="1" applyFill="1" applyAlignment="1">
      <alignment horizontal="right" vertical="center"/>
    </xf>
    <xf numFmtId="3" fontId="2" fillId="0" borderId="0" xfId="0" applyNumberFormat="1" applyFont="1" applyAlignment="1">
      <alignment horizontal="right"/>
    </xf>
    <xf numFmtId="3" fontId="2" fillId="0" borderId="0" xfId="0" applyNumberFormat="1" applyFont="1"/>
    <xf numFmtId="0" fontId="2" fillId="0" borderId="2" xfId="0" applyFont="1" applyBorder="1"/>
    <xf numFmtId="0" fontId="3" fillId="0" borderId="2" xfId="0" applyFont="1" applyBorder="1"/>
    <xf numFmtId="3" fontId="2" fillId="0" borderId="2" xfId="0" applyNumberFormat="1" applyFont="1" applyBorder="1" applyAlignment="1">
      <alignment horizontal="right"/>
    </xf>
    <xf numFmtId="3" fontId="38" fillId="2" borderId="2" xfId="11" applyNumberFormat="1" applyFont="1" applyFill="1" applyBorder="1" applyAlignment="1">
      <alignment horizontal="right" vertical="center"/>
    </xf>
    <xf numFmtId="0" fontId="2" fillId="0" borderId="1" xfId="0" applyFont="1" applyBorder="1"/>
    <xf numFmtId="0" fontId="3" fillId="0" borderId="1" xfId="0" applyFont="1" applyBorder="1"/>
    <xf numFmtId="3" fontId="2" fillId="0" borderId="1" xfId="0" applyNumberFormat="1" applyFont="1" applyBorder="1" applyAlignment="1">
      <alignment horizontal="right"/>
    </xf>
    <xf numFmtId="3" fontId="38" fillId="2" borderId="1" xfId="11" applyNumberFormat="1" applyFont="1" applyFill="1" applyBorder="1" applyAlignment="1">
      <alignment horizontal="right" vertical="center"/>
    </xf>
    <xf numFmtId="0" fontId="35" fillId="0" borderId="1" xfId="0" applyFont="1" applyBorder="1"/>
    <xf numFmtId="0" fontId="36" fillId="0" borderId="1" xfId="0" applyFont="1" applyBorder="1"/>
    <xf numFmtId="3" fontId="2" fillId="0" borderId="1" xfId="0" applyNumberFormat="1" applyFont="1" applyBorder="1"/>
    <xf numFmtId="3" fontId="38" fillId="2" borderId="0" xfId="11" applyNumberFormat="1" applyFont="1" applyFill="1" applyAlignment="1">
      <alignment horizontal="right" vertical="center"/>
    </xf>
    <xf numFmtId="0" fontId="2" fillId="0" borderId="0" xfId="0" applyFont="1" applyAlignment="1">
      <alignment horizontal="right"/>
    </xf>
    <xf numFmtId="0" fontId="2" fillId="5" borderId="0" xfId="0" applyFont="1" applyFill="1"/>
    <xf numFmtId="0" fontId="3" fillId="5" borderId="0" xfId="0" applyFont="1" applyFill="1"/>
    <xf numFmtId="0" fontId="32" fillId="5" borderId="0" xfId="0" applyFont="1" applyFill="1"/>
    <xf numFmtId="0" fontId="39" fillId="0" borderId="0" xfId="0" applyFont="1"/>
    <xf numFmtId="0" fontId="35" fillId="0" borderId="4" xfId="0" applyFont="1" applyBorder="1" applyAlignment="1">
      <alignment horizontal="right" wrapText="1"/>
    </xf>
    <xf numFmtId="0" fontId="35" fillId="5" borderId="0" xfId="0" applyFont="1" applyFill="1"/>
    <xf numFmtId="0" fontId="2" fillId="5" borderId="2" xfId="0" applyFont="1" applyFill="1" applyBorder="1"/>
    <xf numFmtId="0" fontId="2" fillId="5" borderId="1" xfId="0" applyFont="1" applyFill="1" applyBorder="1"/>
    <xf numFmtId="0" fontId="35" fillId="5" borderId="1" xfId="0" applyFont="1" applyFill="1" applyBorder="1"/>
    <xf numFmtId="0" fontId="32" fillId="0" borderId="0" xfId="0" quotePrefix="1" applyFont="1"/>
    <xf numFmtId="0" fontId="2" fillId="0" borderId="3" xfId="0" applyFont="1" applyBorder="1"/>
    <xf numFmtId="0" fontId="3" fillId="0" borderId="3" xfId="0" applyFont="1" applyBorder="1"/>
    <xf numFmtId="3" fontId="2" fillId="0" borderId="3" xfId="0" applyNumberFormat="1" applyFont="1" applyBorder="1" applyAlignment="1">
      <alignment horizontal="right"/>
    </xf>
    <xf numFmtId="3" fontId="2" fillId="0" borderId="3" xfId="0" applyNumberFormat="1" applyFont="1" applyBorder="1"/>
    <xf numFmtId="3" fontId="38" fillId="2" borderId="3" xfId="11" applyNumberFormat="1" applyFont="1" applyFill="1" applyBorder="1" applyAlignment="1">
      <alignment horizontal="right" vertical="center"/>
    </xf>
    <xf numFmtId="3" fontId="2" fillId="0" borderId="2" xfId="0" applyNumberFormat="1" applyFont="1" applyBorder="1"/>
    <xf numFmtId="0" fontId="26" fillId="0" borderId="0" xfId="0" applyFont="1"/>
    <xf numFmtId="0" fontId="2" fillId="0" borderId="5" xfId="0" applyFont="1" applyBorder="1"/>
    <xf numFmtId="3" fontId="2" fillId="0" borderId="5" xfId="0" applyNumberFormat="1" applyFont="1" applyBorder="1" applyAlignment="1">
      <alignment horizontal="right"/>
    </xf>
    <xf numFmtId="3" fontId="2" fillId="0" borderId="5" xfId="0" applyNumberFormat="1" applyFont="1" applyBorder="1"/>
    <xf numFmtId="0" fontId="32" fillId="0" borderId="6" xfId="0" applyFont="1" applyBorder="1"/>
    <xf numFmtId="0" fontId="32" fillId="0" borderId="6" xfId="0" applyFont="1" applyBorder="1" applyAlignment="1">
      <alignment horizontal="right"/>
    </xf>
    <xf numFmtId="0" fontId="0" fillId="0" borderId="0" xfId="0" applyAlignment="1">
      <alignment horizontal="right"/>
    </xf>
    <xf numFmtId="0" fontId="41" fillId="0" borderId="0" xfId="0" applyFont="1" applyAlignment="1">
      <alignment horizontal="right"/>
    </xf>
    <xf numFmtId="0" fontId="41" fillId="0" borderId="0" xfId="0" applyFont="1"/>
    <xf numFmtId="3" fontId="3" fillId="0" borderId="0" xfId="0" applyNumberFormat="1" applyFont="1" applyAlignment="1">
      <alignment horizontal="right"/>
    </xf>
    <xf numFmtId="0" fontId="0" fillId="0" borderId="6" xfId="0" applyBorder="1" applyAlignment="1">
      <alignment horizontal="right"/>
    </xf>
    <xf numFmtId="165" fontId="35" fillId="0" borderId="0" xfId="0" applyNumberFormat="1" applyFont="1" applyAlignment="1">
      <alignment horizontal="right"/>
    </xf>
    <xf numFmtId="165" fontId="37" fillId="2" borderId="0" xfId="11" applyNumberFormat="1" applyFont="1" applyFill="1" applyAlignment="1">
      <alignment horizontal="right" vertical="center"/>
    </xf>
    <xf numFmtId="165" fontId="2" fillId="0" borderId="0" xfId="0" applyNumberFormat="1" applyFont="1" applyAlignment="1">
      <alignment horizontal="right"/>
    </xf>
    <xf numFmtId="165" fontId="2" fillId="0" borderId="0" xfId="0" applyNumberFormat="1" applyFont="1"/>
    <xf numFmtId="165" fontId="2" fillId="0" borderId="2" xfId="0" applyNumberFormat="1" applyFont="1" applyBorder="1" applyAlignment="1">
      <alignment horizontal="right"/>
    </xf>
    <xf numFmtId="165" fontId="38" fillId="2" borderId="2" xfId="11" applyNumberFormat="1" applyFont="1" applyFill="1" applyBorder="1" applyAlignment="1">
      <alignment horizontal="right" vertical="center"/>
    </xf>
    <xf numFmtId="165" fontId="2" fillId="0" borderId="1" xfId="0" applyNumberFormat="1" applyFont="1" applyBorder="1" applyAlignment="1">
      <alignment horizontal="right"/>
    </xf>
    <xf numFmtId="165" fontId="38" fillId="2" borderId="1" xfId="11" applyNumberFormat="1" applyFont="1" applyFill="1" applyBorder="1" applyAlignment="1">
      <alignment horizontal="right" vertical="center"/>
    </xf>
    <xf numFmtId="165" fontId="38" fillId="2" borderId="0" xfId="11" applyNumberFormat="1" applyFont="1" applyFill="1" applyAlignment="1">
      <alignment horizontal="right" vertical="center"/>
    </xf>
    <xf numFmtId="165" fontId="2" fillId="0" borderId="1" xfId="0" applyNumberFormat="1" applyFont="1" applyBorder="1"/>
    <xf numFmtId="0" fontId="32" fillId="0" borderId="0" xfId="0" applyFont="1" applyAlignment="1">
      <alignment horizontal="left"/>
    </xf>
    <xf numFmtId="0" fontId="41" fillId="6" borderId="0" xfId="0" applyFont="1" applyFill="1" applyAlignment="1">
      <alignment horizontal="left"/>
    </xf>
    <xf numFmtId="0" fontId="32" fillId="6" borderId="0" xfId="0" applyFont="1" applyFill="1"/>
    <xf numFmtId="0" fontId="32" fillId="6" borderId="0" xfId="0" applyFont="1" applyFill="1" applyAlignment="1">
      <alignment horizontal="right"/>
    </xf>
    <xf numFmtId="2" fontId="32" fillId="6" borderId="0" xfId="0" applyNumberFormat="1" applyFont="1" applyFill="1"/>
    <xf numFmtId="0" fontId="41" fillId="6" borderId="0" xfId="0" applyFont="1" applyFill="1"/>
    <xf numFmtId="0" fontId="1" fillId="6" borderId="1" xfId="0" applyFont="1" applyFill="1" applyBorder="1"/>
    <xf numFmtId="3" fontId="1" fillId="6" borderId="1" xfId="0" applyNumberFormat="1" applyFont="1" applyFill="1" applyBorder="1" applyAlignment="1">
      <alignment horizontal="right"/>
    </xf>
    <xf numFmtId="3" fontId="42" fillId="6" borderId="7" xfId="0" applyNumberFormat="1" applyFont="1" applyFill="1" applyBorder="1" applyAlignment="1">
      <alignment horizontal="left"/>
    </xf>
    <xf numFmtId="3" fontId="42" fillId="6" borderId="7" xfId="0" applyNumberFormat="1" applyFont="1" applyFill="1" applyBorder="1" applyAlignment="1">
      <alignment horizontal="right"/>
    </xf>
    <xf numFmtId="4" fontId="32" fillId="6" borderId="0" xfId="0" applyNumberFormat="1" applyFont="1" applyFill="1"/>
    <xf numFmtId="3" fontId="42" fillId="6" borderId="8" xfId="0" applyNumberFormat="1" applyFont="1" applyFill="1" applyBorder="1" applyAlignment="1">
      <alignment horizontal="left"/>
    </xf>
    <xf numFmtId="3" fontId="43" fillId="6" borderId="8" xfId="0" applyNumberFormat="1" applyFont="1" applyFill="1" applyBorder="1" applyAlignment="1">
      <alignment horizontal="right"/>
    </xf>
    <xf numFmtId="0" fontId="2" fillId="7" borderId="0" xfId="0" applyFont="1" applyFill="1"/>
    <xf numFmtId="0" fontId="3" fillId="7" borderId="0" xfId="0" applyFont="1" applyFill="1"/>
    <xf numFmtId="2" fontId="2" fillId="8" borderId="0" xfId="10" applyNumberFormat="1" applyFont="1" applyFill="1" applyAlignment="1">
      <alignment horizontal="right"/>
    </xf>
    <xf numFmtId="3" fontId="2" fillId="8" borderId="0" xfId="0" applyNumberFormat="1" applyFont="1" applyFill="1" applyAlignment="1">
      <alignment horizontal="right"/>
    </xf>
    <xf numFmtId="2" fontId="2" fillId="8" borderId="0" xfId="0" applyNumberFormat="1" applyFont="1" applyFill="1" applyAlignment="1">
      <alignment horizontal="right"/>
    </xf>
    <xf numFmtId="2" fontId="2" fillId="8" borderId="1" xfId="10" applyNumberFormat="1" applyFont="1" applyFill="1" applyBorder="1" applyAlignment="1">
      <alignment horizontal="right"/>
    </xf>
    <xf numFmtId="3" fontId="2" fillId="8" borderId="1" xfId="0" applyNumberFormat="1" applyFont="1" applyFill="1" applyBorder="1" applyAlignment="1">
      <alignment horizontal="right"/>
    </xf>
    <xf numFmtId="2" fontId="2" fillId="8" borderId="1" xfId="0" applyNumberFormat="1" applyFont="1" applyFill="1" applyBorder="1" applyAlignment="1">
      <alignment horizontal="right"/>
    </xf>
    <xf numFmtId="0" fontId="35" fillId="9" borderId="2" xfId="0" applyFont="1" applyFill="1" applyBorder="1" applyAlignment="1">
      <alignment horizontal="right" wrapText="1"/>
    </xf>
    <xf numFmtId="0" fontId="36" fillId="9" borderId="3" xfId="0" applyFont="1" applyFill="1" applyBorder="1" applyAlignment="1">
      <alignment horizontal="right" wrapText="1"/>
    </xf>
    <xf numFmtId="164" fontId="32" fillId="9" borderId="0" xfId="0" applyNumberFormat="1" applyFont="1" applyFill="1"/>
    <xf numFmtId="0" fontId="32" fillId="9" borderId="0" xfId="0" applyFont="1" applyFill="1"/>
    <xf numFmtId="2" fontId="32" fillId="9" borderId="0" xfId="0" applyNumberFormat="1" applyFont="1" applyFill="1"/>
    <xf numFmtId="2" fontId="35" fillId="9" borderId="0" xfId="10" applyNumberFormat="1" applyFont="1" applyFill="1" applyAlignment="1">
      <alignment horizontal="right"/>
    </xf>
    <xf numFmtId="3" fontId="35" fillId="9" borderId="0" xfId="0" applyNumberFormat="1" applyFont="1" applyFill="1" applyAlignment="1">
      <alignment horizontal="right"/>
    </xf>
    <xf numFmtId="2" fontId="35" fillId="9" borderId="0" xfId="0" applyNumberFormat="1" applyFont="1" applyFill="1" applyAlignment="1">
      <alignment horizontal="right"/>
    </xf>
    <xf numFmtId="2" fontId="2" fillId="9" borderId="0" xfId="10" applyNumberFormat="1" applyFont="1" applyFill="1" applyAlignment="1">
      <alignment horizontal="right"/>
    </xf>
    <xf numFmtId="3" fontId="2" fillId="9" borderId="0" xfId="0" applyNumberFormat="1" applyFont="1" applyFill="1" applyAlignment="1">
      <alignment horizontal="right"/>
    </xf>
    <xf numFmtId="2" fontId="2" fillId="9" borderId="0" xfId="0" applyNumberFormat="1" applyFont="1" applyFill="1" applyAlignment="1">
      <alignment horizontal="right"/>
    </xf>
    <xf numFmtId="2" fontId="2" fillId="9" borderId="2" xfId="10" applyNumberFormat="1" applyFont="1" applyFill="1" applyBorder="1" applyAlignment="1">
      <alignment horizontal="right"/>
    </xf>
    <xf numFmtId="3" fontId="2" fillId="9" borderId="2" xfId="0" applyNumberFormat="1" applyFont="1" applyFill="1" applyBorder="1" applyAlignment="1">
      <alignment horizontal="right"/>
    </xf>
    <xf numFmtId="2" fontId="2" fillId="9" borderId="2" xfId="0" applyNumberFormat="1" applyFont="1" applyFill="1" applyBorder="1" applyAlignment="1">
      <alignment horizontal="right"/>
    </xf>
    <xf numFmtId="2" fontId="2" fillId="9" borderId="1" xfId="10" applyNumberFormat="1" applyFont="1" applyFill="1" applyBorder="1" applyAlignment="1">
      <alignment horizontal="right"/>
    </xf>
    <xf numFmtId="3" fontId="2" fillId="9" borderId="1" xfId="0" applyNumberFormat="1" applyFont="1" applyFill="1" applyBorder="1" applyAlignment="1">
      <alignment horizontal="right"/>
    </xf>
    <xf numFmtId="2" fontId="2" fillId="9" borderId="1" xfId="0" applyNumberFormat="1" applyFont="1" applyFill="1" applyBorder="1" applyAlignment="1">
      <alignment horizontal="right"/>
    </xf>
    <xf numFmtId="2" fontId="2" fillId="9" borderId="0" xfId="10" applyNumberFormat="1" applyFont="1" applyFill="1" applyBorder="1" applyAlignment="1">
      <alignment horizontal="right"/>
    </xf>
    <xf numFmtId="0" fontId="2" fillId="9" borderId="0" xfId="0" applyFont="1" applyFill="1" applyAlignment="1">
      <alignment horizontal="right"/>
    </xf>
    <xf numFmtId="0" fontId="32" fillId="5" borderId="0" xfId="0" applyFont="1" applyFill="1" applyAlignment="1">
      <alignment horizontal="right"/>
    </xf>
    <xf numFmtId="4" fontId="2" fillId="5" borderId="0" xfId="0" applyNumberFormat="1" applyFont="1" applyFill="1" applyAlignment="1">
      <alignment horizontal="right"/>
    </xf>
    <xf numFmtId="3" fontId="2" fillId="5" borderId="0" xfId="0" applyNumberFormat="1" applyFont="1" applyFill="1" applyAlignment="1">
      <alignment horizontal="left"/>
    </xf>
    <xf numFmtId="0" fontId="35" fillId="5" borderId="0" xfId="0" applyFont="1" applyFill="1" applyAlignment="1">
      <alignment wrapText="1"/>
    </xf>
    <xf numFmtId="3" fontId="2" fillId="5" borderId="0" xfId="0" applyNumberFormat="1" applyFont="1" applyFill="1" applyAlignment="1">
      <alignment horizontal="right"/>
    </xf>
    <xf numFmtId="165" fontId="2" fillId="5" borderId="0" xfId="0" applyNumberFormat="1" applyFont="1" applyFill="1" applyAlignment="1">
      <alignment horizontal="right"/>
    </xf>
    <xf numFmtId="165" fontId="38" fillId="5" borderId="0" xfId="11" applyNumberFormat="1" applyFont="1" applyFill="1" applyAlignment="1">
      <alignment horizontal="right" vertical="center"/>
    </xf>
    <xf numFmtId="0" fontId="0" fillId="10" borderId="0" xfId="0" applyFill="1" applyAlignment="1">
      <alignment horizontal="right"/>
    </xf>
    <xf numFmtId="0" fontId="35" fillId="10" borderId="0" xfId="0" applyFont="1" applyFill="1"/>
    <xf numFmtId="165" fontId="2" fillId="10" borderId="0" xfId="0" applyNumberFormat="1" applyFont="1" applyFill="1" applyAlignment="1">
      <alignment horizontal="left"/>
    </xf>
    <xf numFmtId="165" fontId="2" fillId="10" borderId="0" xfId="0" applyNumberFormat="1" applyFont="1" applyFill="1"/>
    <xf numFmtId="165" fontId="2" fillId="10" borderId="0" xfId="0" applyNumberFormat="1" applyFont="1" applyFill="1" applyAlignment="1">
      <alignment horizontal="right"/>
    </xf>
    <xf numFmtId="0" fontId="0" fillId="10" borderId="0" xfId="0" applyFill="1"/>
    <xf numFmtId="0" fontId="2" fillId="10" borderId="2" xfId="0" applyFont="1" applyFill="1" applyBorder="1"/>
    <xf numFmtId="165" fontId="2" fillId="10" borderId="2" xfId="0" applyNumberFormat="1" applyFont="1" applyFill="1" applyBorder="1" applyAlignment="1">
      <alignment horizontal="right"/>
    </xf>
    <xf numFmtId="165" fontId="38" fillId="10" borderId="2" xfId="11" applyNumberFormat="1" applyFont="1" applyFill="1" applyBorder="1" applyAlignment="1">
      <alignment horizontal="right" vertical="center"/>
    </xf>
    <xf numFmtId="0" fontId="2" fillId="10" borderId="0" xfId="0" applyFont="1" applyFill="1"/>
    <xf numFmtId="165" fontId="38" fillId="10" borderId="0" xfId="11" applyNumberFormat="1" applyFont="1" applyFill="1" applyAlignment="1">
      <alignment horizontal="right" vertical="center"/>
    </xf>
    <xf numFmtId="0" fontId="2" fillId="10" borderId="1" xfId="0" applyFont="1" applyFill="1" applyBorder="1"/>
    <xf numFmtId="165" fontId="2" fillId="10" borderId="1" xfId="0" applyNumberFormat="1" applyFont="1" applyFill="1" applyBorder="1" applyAlignment="1">
      <alignment horizontal="right"/>
    </xf>
    <xf numFmtId="165" fontId="38" fillId="10" borderId="1" xfId="11" applyNumberFormat="1" applyFont="1" applyFill="1" applyBorder="1" applyAlignment="1">
      <alignment horizontal="right" vertical="center"/>
    </xf>
    <xf numFmtId="0" fontId="3" fillId="0" borderId="5" xfId="0" applyFont="1" applyBorder="1"/>
    <xf numFmtId="0" fontId="35" fillId="0" borderId="6" xfId="0" applyFont="1" applyBorder="1" applyAlignment="1">
      <alignment horizontal="right" wrapText="1"/>
    </xf>
    <xf numFmtId="0" fontId="35" fillId="0" borderId="9" xfId="0" applyFont="1" applyBorder="1" applyAlignment="1">
      <alignment horizontal="right" wrapText="1"/>
    </xf>
    <xf numFmtId="0" fontId="36" fillId="0" borderId="9" xfId="0" applyFont="1" applyBorder="1" applyAlignment="1">
      <alignment horizontal="right" wrapText="1"/>
    </xf>
    <xf numFmtId="0" fontId="35" fillId="0" borderId="6" xfId="0" applyFont="1" applyBorder="1" applyAlignment="1">
      <alignment horizontal="left" wrapText="1"/>
    </xf>
    <xf numFmtId="0" fontId="35" fillId="0" borderId="6" xfId="0" applyFont="1" applyBorder="1" applyAlignment="1">
      <alignment horizontal="right"/>
    </xf>
    <xf numFmtId="0" fontId="35" fillId="0" borderId="9" xfId="0" applyFont="1" applyBorder="1"/>
    <xf numFmtId="0" fontId="36" fillId="0" borderId="9" xfId="0" applyFont="1" applyBorder="1"/>
    <xf numFmtId="0" fontId="36" fillId="0" borderId="9" xfId="0" applyFont="1" applyBorder="1" applyAlignment="1">
      <alignment wrapText="1"/>
    </xf>
    <xf numFmtId="0" fontId="36" fillId="0" borderId="9" xfId="0" applyFont="1" applyBorder="1" applyAlignment="1">
      <alignment horizontal="right"/>
    </xf>
    <xf numFmtId="3" fontId="36" fillId="0" borderId="9" xfId="0" applyNumberFormat="1" applyFont="1" applyBorder="1" applyAlignment="1">
      <alignment horizontal="right" wrapText="1"/>
    </xf>
    <xf numFmtId="3" fontId="3" fillId="0" borderId="9" xfId="0" applyNumberFormat="1" applyFont="1" applyBorder="1"/>
    <xf numFmtId="0" fontId="36" fillId="0" borderId="9" xfId="0" applyFont="1" applyBorder="1" applyAlignment="1">
      <alignment horizontal="left" wrapText="1"/>
    </xf>
    <xf numFmtId="3" fontId="38" fillId="2" borderId="5" xfId="11" applyNumberFormat="1" applyFont="1" applyFill="1" applyBorder="1" applyAlignment="1">
      <alignment horizontal="right" vertical="center"/>
    </xf>
    <xf numFmtId="165" fontId="2" fillId="0" borderId="5" xfId="0" applyNumberFormat="1" applyFont="1" applyBorder="1" applyAlignment="1">
      <alignment horizontal="right"/>
    </xf>
    <xf numFmtId="165" fontId="38" fillId="2" borderId="5" xfId="11" applyNumberFormat="1" applyFont="1" applyFill="1" applyBorder="1" applyAlignment="1">
      <alignment horizontal="right" vertical="center"/>
    </xf>
    <xf numFmtId="0" fontId="46" fillId="0" borderId="0" xfId="0" applyFont="1" applyAlignment="1">
      <alignment vertical="center"/>
    </xf>
    <xf numFmtId="0" fontId="36" fillId="5" borderId="0" xfId="0" applyFont="1" applyFill="1"/>
    <xf numFmtId="0" fontId="18" fillId="4" borderId="0" xfId="7" applyFont="1" applyFill="1" applyAlignment="1">
      <alignment vertical="center" wrapText="1"/>
    </xf>
    <xf numFmtId="0" fontId="18" fillId="4" borderId="0" xfId="7" applyFont="1" applyFill="1" applyAlignment="1">
      <alignment horizontal="center" vertical="center" wrapText="1"/>
    </xf>
    <xf numFmtId="0" fontId="18" fillId="4" borderId="0" xfId="7" applyFont="1" applyFill="1" applyAlignment="1">
      <alignment horizontal="left" vertical="center" wrapText="1"/>
    </xf>
    <xf numFmtId="0" fontId="18" fillId="4" borderId="2" xfId="7" applyFont="1" applyFill="1" applyBorder="1" applyAlignment="1">
      <alignment vertical="center" wrapText="1"/>
    </xf>
    <xf numFmtId="0" fontId="18" fillId="4" borderId="0" xfId="7" applyFont="1" applyFill="1" applyAlignment="1">
      <alignment vertical="center"/>
    </xf>
    <xf numFmtId="0" fontId="18" fillId="4" borderId="2" xfId="7" applyFont="1" applyFill="1" applyBorder="1" applyAlignment="1">
      <alignment horizontal="center" vertical="center" wrapText="1"/>
    </xf>
    <xf numFmtId="0" fontId="18" fillId="4" borderId="2" xfId="7" applyFont="1" applyFill="1" applyBorder="1" applyAlignment="1">
      <alignment vertical="center"/>
    </xf>
    <xf numFmtId="0" fontId="4" fillId="4" borderId="2" xfId="7" applyFill="1" applyBorder="1"/>
    <xf numFmtId="0" fontId="18" fillId="4" borderId="3" xfId="7" applyFont="1" applyFill="1" applyBorder="1" applyAlignment="1">
      <alignment vertical="center" wrapText="1"/>
    </xf>
    <xf numFmtId="0" fontId="39" fillId="5" borderId="0" xfId="0" applyFont="1" applyFill="1"/>
    <xf numFmtId="0" fontId="23" fillId="5" borderId="0" xfId="0" applyFont="1" applyFill="1"/>
    <xf numFmtId="0" fontId="18" fillId="4" borderId="3" xfId="7" applyFont="1" applyFill="1" applyBorder="1" applyAlignment="1">
      <alignment horizontal="left" vertical="center" wrapText="1"/>
    </xf>
    <xf numFmtId="0" fontId="49" fillId="0" borderId="0" xfId="0" applyFont="1" applyAlignment="1">
      <alignment horizontal="right"/>
    </xf>
    <xf numFmtId="0" fontId="35" fillId="0" borderId="4" xfId="0" applyFont="1" applyBorder="1" applyAlignment="1">
      <alignment horizontal="left" wrapText="1"/>
    </xf>
    <xf numFmtId="0" fontId="35" fillId="0" borderId="4" xfId="0" applyFont="1" applyBorder="1" applyAlignment="1">
      <alignment horizontal="right"/>
    </xf>
    <xf numFmtId="166" fontId="32" fillId="0" borderId="0" xfId="0" applyNumberFormat="1" applyFont="1"/>
    <xf numFmtId="3" fontId="32" fillId="0" borderId="0" xfId="0" applyNumberFormat="1" applyFont="1"/>
    <xf numFmtId="0" fontId="1" fillId="0" borderId="3" xfId="0" applyFont="1" applyBorder="1"/>
    <xf numFmtId="3" fontId="1" fillId="0" borderId="3" xfId="0" applyNumberFormat="1" applyFont="1" applyBorder="1" applyAlignment="1">
      <alignment horizontal="right"/>
    </xf>
    <xf numFmtId="3" fontId="1" fillId="0" borderId="2" xfId="0" applyNumberFormat="1" applyFont="1" applyBorder="1" applyAlignment="1">
      <alignment horizontal="right"/>
    </xf>
    <xf numFmtId="3" fontId="1" fillId="0" borderId="0" xfId="0" applyNumberFormat="1" applyFont="1" applyAlignment="1">
      <alignment horizontal="right"/>
    </xf>
    <xf numFmtId="3" fontId="1" fillId="0" borderId="1" xfId="0" applyNumberFormat="1" applyFont="1" applyBorder="1" applyAlignment="1">
      <alignment horizontal="right"/>
    </xf>
    <xf numFmtId="0" fontId="2" fillId="0" borderId="10" xfId="0" applyFont="1" applyBorder="1"/>
    <xf numFmtId="3" fontId="2" fillId="0" borderId="10" xfId="0" applyNumberFormat="1" applyFont="1" applyBorder="1" applyAlignment="1">
      <alignment horizontal="right"/>
    </xf>
    <xf numFmtId="3" fontId="38" fillId="2" borderId="10" xfId="11" applyNumberFormat="1" applyFont="1" applyFill="1" applyBorder="1" applyAlignment="1">
      <alignment horizontal="right" vertical="center"/>
    </xf>
    <xf numFmtId="0" fontId="1" fillId="0" borderId="0" xfId="0" applyFont="1"/>
    <xf numFmtId="3" fontId="1" fillId="0" borderId="0" xfId="0" applyNumberFormat="1" applyFont="1"/>
    <xf numFmtId="0" fontId="52" fillId="0" borderId="0" xfId="0" applyFont="1"/>
    <xf numFmtId="0" fontId="2" fillId="0" borderId="2" xfId="0" applyFont="1" applyBorder="1" applyAlignment="1">
      <alignment horizontal="right"/>
    </xf>
    <xf numFmtId="0" fontId="2" fillId="0" borderId="10" xfId="0" applyFont="1" applyBorder="1" applyAlignment="1">
      <alignment horizontal="right"/>
    </xf>
    <xf numFmtId="0" fontId="2" fillId="0" borderId="1" xfId="0" applyFont="1" applyBorder="1" applyAlignment="1">
      <alignment horizontal="right"/>
    </xf>
    <xf numFmtId="3" fontId="2" fillId="0" borderId="11" xfId="0" applyNumberFormat="1" applyFont="1" applyBorder="1" applyAlignment="1">
      <alignment horizontal="right"/>
    </xf>
    <xf numFmtId="3" fontId="38" fillId="2" borderId="11" xfId="11" applyNumberFormat="1" applyFont="1" applyFill="1" applyBorder="1" applyAlignment="1">
      <alignment horizontal="right" vertical="center"/>
    </xf>
    <xf numFmtId="0" fontId="1" fillId="2" borderId="0" xfId="11" applyFill="1" applyAlignment="1">
      <alignment vertical="center"/>
    </xf>
    <xf numFmtId="0" fontId="1" fillId="0" borderId="6" xfId="0" applyFont="1" applyBorder="1"/>
    <xf numFmtId="0" fontId="40" fillId="0" borderId="6" xfId="0" applyFont="1" applyBorder="1" applyAlignment="1">
      <alignment vertical="top"/>
    </xf>
    <xf numFmtId="0" fontId="2" fillId="0" borderId="0" xfId="0" applyFont="1" applyAlignment="1">
      <alignment vertical="top"/>
    </xf>
    <xf numFmtId="0" fontId="49" fillId="0" borderId="0" xfId="0" applyFont="1"/>
    <xf numFmtId="3" fontId="38" fillId="2" borderId="12" xfId="11" applyNumberFormat="1" applyFont="1" applyFill="1" applyBorder="1" applyAlignment="1">
      <alignment horizontal="right" vertical="center"/>
    </xf>
    <xf numFmtId="3" fontId="2" fillId="0" borderId="12" xfId="0" applyNumberFormat="1" applyFont="1" applyBorder="1" applyAlignment="1">
      <alignment horizontal="right"/>
    </xf>
    <xf numFmtId="0" fontId="32" fillId="0" borderId="1" xfId="0" applyFont="1" applyBorder="1"/>
    <xf numFmtId="0" fontId="48" fillId="0" borderId="0" xfId="0" applyFont="1"/>
    <xf numFmtId="165" fontId="1" fillId="0" borderId="2" xfId="0" applyNumberFormat="1" applyFont="1" applyBorder="1" applyAlignment="1">
      <alignment horizontal="right"/>
    </xf>
    <xf numFmtId="165" fontId="1" fillId="0" borderId="0" xfId="0" applyNumberFormat="1" applyFont="1" applyAlignment="1">
      <alignment horizontal="right"/>
    </xf>
    <xf numFmtId="165" fontId="1" fillId="0" borderId="1" xfId="0" applyNumberFormat="1" applyFont="1" applyBorder="1" applyAlignment="1">
      <alignment horizontal="right"/>
    </xf>
    <xf numFmtId="0" fontId="35" fillId="0" borderId="0" xfId="0" applyFont="1" applyAlignment="1">
      <alignment horizontal="left" wrapText="1"/>
    </xf>
    <xf numFmtId="0" fontId="36" fillId="0" borderId="0" xfId="0" applyFont="1" applyAlignment="1">
      <alignment horizontal="left" wrapText="1"/>
    </xf>
    <xf numFmtId="0" fontId="36" fillId="0" borderId="0" xfId="0" applyFont="1" applyAlignment="1">
      <alignment horizontal="right" wrapText="1"/>
    </xf>
    <xf numFmtId="0" fontId="36" fillId="0" borderId="0" xfId="0" applyFont="1" applyAlignment="1">
      <alignment horizontal="right"/>
    </xf>
    <xf numFmtId="0" fontId="34" fillId="0" borderId="1" xfId="0" applyFont="1" applyBorder="1"/>
    <xf numFmtId="0" fontId="36" fillId="0" borderId="3" xfId="0" applyFont="1" applyBorder="1" applyAlignment="1">
      <alignment wrapText="1"/>
    </xf>
    <xf numFmtId="3" fontId="36" fillId="0" borderId="3" xfId="0" applyNumberFormat="1" applyFont="1" applyBorder="1" applyAlignment="1">
      <alignment horizontal="right" wrapText="1"/>
    </xf>
    <xf numFmtId="0" fontId="34" fillId="0" borderId="2" xfId="0" applyFont="1" applyBorder="1"/>
    <xf numFmtId="0" fontId="32" fillId="0" borderId="2" xfId="0" applyFont="1" applyBorder="1"/>
    <xf numFmtId="0" fontId="54" fillId="0" borderId="0" xfId="0" applyFont="1" applyAlignment="1">
      <alignment vertical="center"/>
    </xf>
    <xf numFmtId="0" fontId="46" fillId="0" borderId="13" xfId="0" applyFont="1" applyBorder="1"/>
    <xf numFmtId="0" fontId="46" fillId="0" borderId="12" xfId="0" applyFont="1" applyBorder="1"/>
    <xf numFmtId="0" fontId="56" fillId="0" borderId="12" xfId="0" applyFont="1" applyBorder="1" applyAlignment="1">
      <alignment horizontal="right" vertical="center"/>
    </xf>
    <xf numFmtId="0" fontId="56" fillId="0" borderId="0" xfId="0" applyFont="1" applyAlignment="1">
      <alignment vertical="center"/>
    </xf>
    <xf numFmtId="3" fontId="0" fillId="0" borderId="0" xfId="0" applyNumberFormat="1"/>
    <xf numFmtId="3" fontId="56" fillId="0" borderId="0" xfId="0" applyNumberFormat="1" applyFont="1" applyAlignment="1">
      <alignment horizontal="right" vertical="center"/>
    </xf>
    <xf numFmtId="0" fontId="56" fillId="0" borderId="0" xfId="0" applyFont="1" applyAlignment="1">
      <alignment horizontal="right" vertical="center"/>
    </xf>
    <xf numFmtId="0" fontId="56" fillId="0" borderId="13" xfId="0" applyFont="1" applyBorder="1" applyAlignment="1">
      <alignment vertical="center"/>
    </xf>
    <xf numFmtId="3" fontId="56" fillId="0" borderId="13" xfId="0" applyNumberFormat="1" applyFont="1" applyBorder="1" applyAlignment="1">
      <alignment horizontal="right" vertical="center"/>
    </xf>
    <xf numFmtId="0" fontId="56" fillId="0" borderId="13" xfId="0" applyFont="1" applyBorder="1" applyAlignment="1">
      <alignment horizontal="right" vertical="center"/>
    </xf>
    <xf numFmtId="0" fontId="57" fillId="0" borderId="0" xfId="0" applyFont="1" applyAlignment="1">
      <alignment vertical="center"/>
    </xf>
    <xf numFmtId="0" fontId="32" fillId="11" borderId="0" xfId="0" applyFont="1" applyFill="1"/>
    <xf numFmtId="164" fontId="56" fillId="0" borderId="0" xfId="0" applyNumberFormat="1" applyFont="1" applyAlignment="1">
      <alignment horizontal="right" vertical="center"/>
    </xf>
    <xf numFmtId="164" fontId="56" fillId="0" borderId="3" xfId="0" applyNumberFormat="1" applyFont="1" applyBorder="1" applyAlignment="1">
      <alignment horizontal="right" vertical="center"/>
    </xf>
    <xf numFmtId="0" fontId="20" fillId="4" borderId="0" xfId="7" applyFont="1" applyFill="1" applyAlignment="1">
      <alignment horizontal="left" vertical="center" wrapText="1"/>
    </xf>
    <xf numFmtId="0" fontId="4" fillId="0" borderId="0" xfId="7" applyAlignment="1">
      <alignment horizontal="left"/>
    </xf>
    <xf numFmtId="0" fontId="18" fillId="4" borderId="2" xfId="7" applyFont="1" applyFill="1" applyBorder="1" applyAlignment="1">
      <alignment horizontal="left" vertical="center" wrapText="1"/>
    </xf>
    <xf numFmtId="0" fontId="4" fillId="0" borderId="3" xfId="7" applyBorder="1" applyAlignment="1">
      <alignment horizontal="left"/>
    </xf>
    <xf numFmtId="0" fontId="18" fillId="4" borderId="3" xfId="7" quotePrefix="1" applyFont="1" applyFill="1" applyBorder="1" applyAlignment="1">
      <alignment horizontal="center" vertical="center" wrapText="1"/>
    </xf>
    <xf numFmtId="0" fontId="35" fillId="0" borderId="3" xfId="0" applyFont="1" applyBorder="1" applyAlignment="1">
      <alignment horizontal="right" wrapText="1"/>
    </xf>
    <xf numFmtId="0" fontId="8" fillId="0" borderId="1" xfId="2" applyFont="1" applyBorder="1"/>
    <xf numFmtId="0" fontId="9" fillId="0" borderId="1" xfId="2" applyFont="1" applyBorder="1"/>
    <xf numFmtId="0" fontId="25" fillId="0" borderId="0" xfId="2" applyFont="1"/>
    <xf numFmtId="0" fontId="1" fillId="0" borderId="0" xfId="2" applyFont="1"/>
    <xf numFmtId="0" fontId="59" fillId="0" borderId="0" xfId="2" applyFont="1"/>
    <xf numFmtId="0" fontId="60" fillId="0" borderId="0" xfId="2" applyFont="1"/>
    <xf numFmtId="0" fontId="60" fillId="0" borderId="0" xfId="2" applyFont="1" applyAlignment="1">
      <alignment wrapText="1"/>
    </xf>
    <xf numFmtId="0" fontId="28" fillId="0" borderId="0" xfId="9" applyAlignment="1" applyProtection="1"/>
    <xf numFmtId="0" fontId="13" fillId="2" borderId="0" xfId="5" applyFill="1" applyAlignment="1" applyProtection="1">
      <alignment vertical="top" wrapText="1"/>
    </xf>
    <xf numFmtId="0" fontId="8" fillId="0" borderId="0" xfId="3" applyFont="1" applyAlignment="1">
      <alignment horizontal="center" vertical="center"/>
    </xf>
    <xf numFmtId="0" fontId="61" fillId="0" borderId="0" xfId="3" applyFont="1" applyAlignment="1">
      <alignment horizontal="center" vertical="center"/>
    </xf>
    <xf numFmtId="0" fontId="19" fillId="0" borderId="0" xfId="7" applyFont="1" applyAlignment="1">
      <alignment horizontal="left" vertical="center" wrapText="1"/>
    </xf>
    <xf numFmtId="0" fontId="23" fillId="0" borderId="0" xfId="0" applyFont="1"/>
    <xf numFmtId="0" fontId="1" fillId="4" borderId="0" xfId="2" applyFont="1" applyFill="1"/>
    <xf numFmtId="0" fontId="1" fillId="4" borderId="0" xfId="2" applyFont="1" applyFill="1" applyAlignment="1">
      <alignment wrapText="1"/>
    </xf>
    <xf numFmtId="0" fontId="25" fillId="4" borderId="0" xfId="2" applyFont="1" applyFill="1" applyAlignment="1">
      <alignment wrapText="1"/>
    </xf>
    <xf numFmtId="0" fontId="60" fillId="0" borderId="0" xfId="2" applyFont="1" applyAlignment="1">
      <alignment vertical="top" wrapText="1"/>
    </xf>
    <xf numFmtId="165" fontId="0" fillId="0" borderId="0" xfId="0" applyNumberFormat="1"/>
    <xf numFmtId="0" fontId="58" fillId="0" borderId="0" xfId="0" applyFont="1"/>
    <xf numFmtId="3" fontId="3" fillId="0" borderId="3" xfId="0" applyNumberFormat="1" applyFont="1" applyBorder="1"/>
    <xf numFmtId="0" fontId="1" fillId="0" borderId="2" xfId="0" applyFont="1" applyBorder="1"/>
    <xf numFmtId="0" fontId="11" fillId="4" borderId="0" xfId="2" applyFont="1" applyFill="1" applyAlignment="1">
      <alignment horizontal="center" vertical="center"/>
    </xf>
    <xf numFmtId="0" fontId="24" fillId="4" borderId="0" xfId="2" applyFont="1" applyFill="1" applyAlignment="1">
      <alignment horizontal="left" vertical="center"/>
    </xf>
    <xf numFmtId="0" fontId="23" fillId="4" borderId="0" xfId="0" applyFont="1" applyFill="1" applyAlignment="1">
      <alignment horizontal="left" vertical="center"/>
    </xf>
    <xf numFmtId="0" fontId="2" fillId="4" borderId="0" xfId="0" applyFont="1" applyFill="1"/>
    <xf numFmtId="0" fontId="3" fillId="4" borderId="0" xfId="0" applyFont="1" applyFill="1"/>
    <xf numFmtId="0" fontId="0" fillId="0" borderId="0" xfId="0" applyAlignment="1">
      <alignment horizontal="left" vertical="center" wrapText="1"/>
    </xf>
    <xf numFmtId="0" fontId="8" fillId="4" borderId="1" xfId="2" applyFont="1" applyFill="1" applyBorder="1"/>
    <xf numFmtId="0" fontId="9" fillId="4" borderId="1" xfId="2" applyFont="1" applyFill="1" applyBorder="1"/>
    <xf numFmtId="0" fontId="2" fillId="4" borderId="1" xfId="0" applyFont="1" applyFill="1" applyBorder="1"/>
    <xf numFmtId="0" fontId="25" fillId="4" borderId="1" xfId="2" applyFont="1" applyFill="1" applyBorder="1"/>
    <xf numFmtId="0" fontId="63" fillId="2" borderId="0" xfId="9" applyFont="1" applyFill="1" applyAlignment="1" applyProtection="1">
      <alignment vertical="center" wrapText="1"/>
    </xf>
    <xf numFmtId="0" fontId="64" fillId="2" borderId="0" xfId="6" applyFont="1" applyFill="1" applyAlignment="1" applyProtection="1">
      <alignment vertical="center"/>
    </xf>
    <xf numFmtId="0" fontId="4" fillId="0" borderId="0" xfId="7" applyAlignment="1">
      <alignment horizontal="left" vertical="center"/>
    </xf>
    <xf numFmtId="0" fontId="18" fillId="4" borderId="2" xfId="7" applyFont="1" applyFill="1" applyBorder="1" applyAlignment="1">
      <alignment horizontal="right" vertical="center" wrapText="1"/>
    </xf>
    <xf numFmtId="0" fontId="8" fillId="4" borderId="0" xfId="7" applyFont="1" applyFill="1" applyAlignment="1">
      <alignment vertical="center"/>
    </xf>
    <xf numFmtId="0" fontId="67" fillId="0" borderId="0" xfId="0" applyFont="1" applyAlignment="1">
      <alignment vertical="center"/>
    </xf>
    <xf numFmtId="0" fontId="67" fillId="0" borderId="1" xfId="0" applyFont="1" applyBorder="1" applyAlignment="1">
      <alignment vertical="center"/>
    </xf>
    <xf numFmtId="166" fontId="1" fillId="0" borderId="2" xfId="0" applyNumberFormat="1" applyFont="1" applyBorder="1" applyAlignment="1">
      <alignment horizontal="right"/>
    </xf>
    <xf numFmtId="3" fontId="38" fillId="0" borderId="2" xfId="11" applyNumberFormat="1" applyFont="1" applyBorder="1" applyAlignment="1">
      <alignment horizontal="right" vertical="center"/>
    </xf>
    <xf numFmtId="3" fontId="38" fillId="0" borderId="0" xfId="11" applyNumberFormat="1" applyFont="1" applyAlignment="1">
      <alignment horizontal="right" vertical="center"/>
    </xf>
    <xf numFmtId="3" fontId="38" fillId="0" borderId="1" xfId="11" applyNumberFormat="1" applyFont="1" applyBorder="1" applyAlignment="1">
      <alignment horizontal="right" vertical="center"/>
    </xf>
    <xf numFmtId="166" fontId="2" fillId="0" borderId="1" xfId="0" applyNumberFormat="1" applyFont="1" applyBorder="1" applyAlignment="1">
      <alignment horizontal="right"/>
    </xf>
    <xf numFmtId="166" fontId="2" fillId="0" borderId="1" xfId="0" applyNumberFormat="1" applyFont="1" applyBorder="1"/>
    <xf numFmtId="0" fontId="46" fillId="0" borderId="0" xfId="0" applyFont="1"/>
    <xf numFmtId="0" fontId="35" fillId="0" borderId="3" xfId="0" applyFont="1" applyBorder="1" applyAlignment="1">
      <alignment horizontal="right"/>
    </xf>
    <xf numFmtId="0" fontId="18" fillId="0" borderId="2" xfId="7" applyFont="1" applyBorder="1" applyAlignment="1">
      <alignment horizontal="center" vertical="center" wrapText="1"/>
    </xf>
    <xf numFmtId="0" fontId="55" fillId="0" borderId="13" xfId="0" applyFont="1" applyBorder="1" applyAlignment="1">
      <alignment vertical="center"/>
    </xf>
    <xf numFmtId="0" fontId="5" fillId="3" borderId="0" xfId="1" applyFont="1" applyFill="1" applyAlignment="1">
      <alignment horizontal="center" vertical="center"/>
    </xf>
    <xf numFmtId="0" fontId="11" fillId="3" borderId="0" xfId="2" applyFont="1" applyFill="1" applyAlignment="1">
      <alignment horizontal="center" vertical="center"/>
    </xf>
    <xf numFmtId="0" fontId="5" fillId="3" borderId="0" xfId="3" applyFont="1" applyFill="1" applyAlignment="1">
      <alignment horizontal="center" vertical="center"/>
    </xf>
    <xf numFmtId="0" fontId="16" fillId="4" borderId="0" xfId="7" applyFont="1" applyFill="1" applyAlignment="1">
      <alignment horizontal="left" vertical="center" wrapText="1"/>
    </xf>
    <xf numFmtId="0" fontId="18" fillId="4" borderId="0" xfId="7" applyFont="1" applyFill="1" applyAlignment="1">
      <alignment horizontal="left" vertical="center" wrapText="1"/>
    </xf>
    <xf numFmtId="0" fontId="18" fillId="4" borderId="0" xfId="7" applyFont="1" applyFill="1" applyAlignment="1">
      <alignment vertical="center" wrapText="1"/>
    </xf>
    <xf numFmtId="0" fontId="16" fillId="4" borderId="1" xfId="7" applyFont="1" applyFill="1" applyBorder="1" applyAlignment="1">
      <alignment horizontal="left" vertical="center" wrapText="1"/>
    </xf>
    <xf numFmtId="0" fontId="19" fillId="0" borderId="0" xfId="7" applyFont="1" applyAlignment="1">
      <alignment horizontal="left" vertical="center" wrapText="1"/>
    </xf>
    <xf numFmtId="0" fontId="20" fillId="0" borderId="0" xfId="7" applyFont="1" applyAlignment="1">
      <alignment horizontal="left" vertical="center" wrapText="1"/>
    </xf>
    <xf numFmtId="0" fontId="16" fillId="0" borderId="0" xfId="7" applyFont="1" applyAlignment="1">
      <alignment horizontal="left" vertical="center" wrapText="1"/>
    </xf>
    <xf numFmtId="0" fontId="18" fillId="0" borderId="0" xfId="7"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wrapText="1"/>
    </xf>
    <xf numFmtId="0" fontId="0" fillId="0" borderId="0" xfId="0" applyAlignment="1">
      <alignment wrapText="1"/>
    </xf>
    <xf numFmtId="0" fontId="8" fillId="4" borderId="0" xfId="7" applyFont="1" applyFill="1" applyAlignment="1">
      <alignment vertical="center" wrapText="1"/>
    </xf>
    <xf numFmtId="0" fontId="9" fillId="4" borderId="0" xfId="7" applyFont="1" applyFill="1" applyAlignment="1">
      <alignment vertical="center" wrapText="1"/>
    </xf>
    <xf numFmtId="0" fontId="58" fillId="0" borderId="0" xfId="0" applyFont="1" applyAlignment="1">
      <alignment wrapText="1"/>
    </xf>
    <xf numFmtId="0" fontId="11" fillId="3" borderId="0" xfId="7" applyFont="1" applyFill="1" applyAlignment="1">
      <alignment horizontal="center" vertical="center"/>
    </xf>
    <xf numFmtId="0" fontId="66" fillId="0" borderId="0" xfId="0" applyFont="1" applyAlignment="1">
      <alignment horizontal="left" vertical="center"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2" xfId="0" applyFont="1" applyBorder="1" applyAlignment="1">
      <alignment horizontal="left" wrapText="1"/>
    </xf>
    <xf numFmtId="0" fontId="0" fillId="0" borderId="2" xfId="0" applyBorder="1" applyAlignment="1">
      <alignment wrapText="1"/>
    </xf>
    <xf numFmtId="0" fontId="23" fillId="5" borderId="0" xfId="0" applyFont="1" applyFill="1" applyAlignment="1">
      <alignment horizontal="center" vertical="center" wrapText="1"/>
    </xf>
    <xf numFmtId="0" fontId="2" fillId="0" borderId="0" xfId="0" applyFont="1" applyAlignment="1">
      <alignment wrapText="1"/>
    </xf>
    <xf numFmtId="0" fontId="2" fillId="0" borderId="6" xfId="0" applyFont="1" applyBorder="1" applyAlignment="1">
      <alignment horizontal="left" wrapText="1"/>
    </xf>
    <xf numFmtId="0" fontId="22" fillId="0" borderId="0" xfId="2" applyFont="1" applyAlignment="1">
      <alignment horizontal="left" vertical="center"/>
    </xf>
    <xf numFmtId="0" fontId="23" fillId="0" borderId="0" xfId="0" applyFont="1" applyAlignment="1">
      <alignment horizontal="left" vertical="center"/>
    </xf>
    <xf numFmtId="0" fontId="46" fillId="0" borderId="0" xfId="0" applyFont="1" applyAlignment="1">
      <alignment vertical="center" wrapText="1"/>
    </xf>
    <xf numFmtId="0" fontId="47" fillId="0" borderId="0" xfId="2" applyFont="1" applyAlignment="1">
      <alignment wrapText="1"/>
    </xf>
    <xf numFmtId="0" fontId="8" fillId="4" borderId="0" xfId="1" applyFont="1" applyFill="1"/>
    <xf numFmtId="0" fontId="40" fillId="0" borderId="0" xfId="0" applyFont="1" applyAlignment="1">
      <alignment horizontal="left" vertical="top" wrapText="1"/>
    </xf>
  </cellXfs>
  <cellStyles count="24">
    <cellStyle name="Hyperlänk" xfId="9" builtinId="8"/>
    <cellStyle name="Hyperlänk 2" xfId="5" xr:uid="{AE1D9466-CE19-46E4-87A8-32219AFE8BAF}"/>
    <cellStyle name="Hyperlänk 2 2" xfId="6" xr:uid="{BCDF9B98-4F77-482C-ABCF-85B7BAA6EE7D}"/>
    <cellStyle name="Normal" xfId="0" builtinId="0"/>
    <cellStyle name="Normal 11" xfId="2" xr:uid="{BFB417B1-DFC9-4D4A-8A2E-AB7A93451041}"/>
    <cellStyle name="Normal 2" xfId="1" xr:uid="{79CF02F4-1E62-4442-84DC-E75584D85822}"/>
    <cellStyle name="Normal 2 2" xfId="17" xr:uid="{44F1E7C8-E2E2-40AA-9DB7-7993E8B7D370}"/>
    <cellStyle name="Normal 2 3" xfId="23" xr:uid="{C4BA9601-D71F-40D8-B066-7CFF9CB8860F}"/>
    <cellStyle name="Normal 3" xfId="3" xr:uid="{4E7F9DD0-A788-48BC-8E91-4DDEDFA4F2AE}"/>
    <cellStyle name="Normal 3 2" xfId="12" xr:uid="{8B0EF827-395D-4A19-9DAF-4981F581BFCE}"/>
    <cellStyle name="Normal 3 3" xfId="18" xr:uid="{0CBE2337-055D-42DA-ABDC-2344CE215271}"/>
    <cellStyle name="Normal 4" xfId="13" xr:uid="{A79B725A-D1FE-4913-90A2-B69A932BD112}"/>
    <cellStyle name="Normal 4 2" xfId="14" xr:uid="{7A99EA7A-BB28-4239-9F05-851A792AC33E}"/>
    <cellStyle name="Normal 5" xfId="16" xr:uid="{DEE01651-023A-4E7C-8182-3F2B7FABF821}"/>
    <cellStyle name="Normal 5 4" xfId="7" xr:uid="{253A1885-3CAD-4158-8F97-C3CB63B4EBBD}"/>
    <cellStyle name="Normal 6 4" xfId="8" xr:uid="{2FDB6DBA-77FF-4205-A599-A4ED6CC26236}"/>
    <cellStyle name="Normal_ADP_0.0" xfId="11" xr:uid="{1BB214C9-1550-460B-AC78-00F00B0B0E2E}"/>
    <cellStyle name="Normal_ADP_0.3_Tabellmall" xfId="4" xr:uid="{3E383D83-A0D7-4549-A849-5EE04FAA48F2}"/>
    <cellStyle name="Procent" xfId="10" builtinId="5"/>
    <cellStyle name="Procent 2" xfId="19" xr:uid="{EC6C14B5-8DB2-40C2-B6F2-8E05274DD931}"/>
    <cellStyle name="Procent 2 2" xfId="21" xr:uid="{460C3685-6EF7-45F2-BC0F-0A4A50CCAF09}"/>
    <cellStyle name="Procent 3" xfId="22" xr:uid="{15A911E3-761C-4CA9-A8F9-5242987B613C}"/>
    <cellStyle name="Procent 4" xfId="15" xr:uid="{BBB38DE6-A403-4DE0-A81B-6F9216056DDE}"/>
    <cellStyle name="Resultat" xfId="20" xr:uid="{1E23EE28-78B8-4F02-88EB-CA716D5850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100966</xdr:colOff>
      <xdr:row>4</xdr:row>
      <xdr:rowOff>123825</xdr:rowOff>
    </xdr:from>
    <xdr:to>
      <xdr:col>3</xdr:col>
      <xdr:colOff>373380</xdr:colOff>
      <xdr:row>7</xdr:row>
      <xdr:rowOff>208162</xdr:rowOff>
    </xdr:to>
    <xdr:pic>
      <xdr:nvPicPr>
        <xdr:cNvPr id="4" name="Bildobjekt 3">
          <a:extLst>
            <a:ext uri="{FF2B5EF4-FFF2-40B4-BE49-F238E27FC236}">
              <a16:creationId xmlns:a16="http://schemas.microsoft.com/office/drawing/2014/main" id="{2749D910-0370-BBE1-3822-ACB612982A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4416" y="1038225"/>
          <a:ext cx="2139314" cy="5986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8896350</xdr:colOff>
      <xdr:row>84</xdr:row>
      <xdr:rowOff>133350</xdr:rowOff>
    </xdr:to>
    <xdr:sp macro="" textlink="">
      <xdr:nvSpPr>
        <xdr:cNvPr id="2" name="textruta 1">
          <a:extLst>
            <a:ext uri="{FF2B5EF4-FFF2-40B4-BE49-F238E27FC236}">
              <a16:creationId xmlns:a16="http://schemas.microsoft.com/office/drawing/2014/main" id="{4E3398B5-4A65-46C6-AF99-052C6856E2DB}"/>
            </a:ext>
          </a:extLst>
        </xdr:cNvPr>
        <xdr:cNvSpPr txBox="1"/>
      </xdr:nvSpPr>
      <xdr:spPr>
        <a:xfrm>
          <a:off x="9525" y="0"/>
          <a:ext cx="8886825" cy="1346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Enskild näringsidkare </a:t>
          </a:r>
          <a:r>
            <a:rPr lang="sv-SE" sz="1100">
              <a:solidFill>
                <a:schemeClr val="dk1"/>
              </a:solidFill>
              <a:effectLst/>
              <a:latin typeface="+mn-lt"/>
              <a:ea typeface="+mn-ea"/>
              <a:cs typeface="+mn-cs"/>
            </a:rPr>
            <a:t>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En enskild näringsidkare är en person som själv driver och ansvarar för ett företag.</a:t>
          </a:r>
          <a:r>
            <a:rPr lang="sv-SE" sz="1100" b="0" i="0" baseline="0">
              <a:solidFill>
                <a:schemeClr val="dk1"/>
              </a:solidFill>
              <a:effectLst/>
              <a:latin typeface="+mn-lt"/>
              <a:ea typeface="+mn-ea"/>
              <a:cs typeface="+mn-cs"/>
            </a:rPr>
            <a:t> </a:t>
          </a:r>
          <a:r>
            <a:rPr lang="sv-SE" sz="1100" b="0" i="0">
              <a:solidFill>
                <a:schemeClr val="dk1"/>
              </a:solidFill>
              <a:effectLst/>
              <a:latin typeface="+mn-lt"/>
              <a:ea typeface="+mn-ea"/>
              <a:cs typeface="+mn-cs"/>
            </a:rPr>
            <a:t>Enligt bolagsverket är en enskild näringsidkare inte en juridisk person.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I fordonsstatistiken redovisas dock alla bolagsformer under juridisk person.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Lastbil</a:t>
          </a:r>
          <a:r>
            <a:rPr lang="sv-SE" sz="1100" b="0" i="0" baseline="0">
              <a:solidFill>
                <a:schemeClr val="dk1"/>
              </a:solidFill>
              <a:effectLst/>
              <a:latin typeface="+mn-lt"/>
              <a:ea typeface="+mn-ea"/>
              <a:cs typeface="+mn-cs"/>
            </a:rPr>
            <a:t> </a:t>
          </a:r>
          <a:br>
            <a:rPr lang="sv-SE" sz="1100" b="0" i="0" baseline="0">
              <a:solidFill>
                <a:schemeClr val="dk1"/>
              </a:solidFill>
              <a:effectLst/>
              <a:latin typeface="+mn-lt"/>
              <a:ea typeface="+mn-ea"/>
              <a:cs typeface="+mn-cs"/>
            </a:rPr>
          </a:br>
          <a:r>
            <a:rPr lang="sv-SE" sz="1100" b="0" i="0">
              <a:solidFill>
                <a:schemeClr val="dk1"/>
              </a:solidFill>
              <a:effectLst/>
              <a:latin typeface="+mn-lt"/>
              <a:ea typeface="+mn-ea"/>
              <a:cs typeface="+mn-cs"/>
            </a:rPr>
            <a:t>Med</a:t>
          </a:r>
          <a:r>
            <a:rPr lang="sv-SE" sz="1100" b="0" i="0" baseline="0">
              <a:solidFill>
                <a:schemeClr val="dk1"/>
              </a:solidFill>
              <a:effectLst/>
              <a:latin typeface="+mn-lt"/>
              <a:ea typeface="+mn-ea"/>
              <a:cs typeface="+mn-cs"/>
            </a:rPr>
            <a:t> lätt lastbil avses </a:t>
          </a:r>
          <a:r>
            <a:rPr lang="sv-SE" sz="1100" b="0">
              <a:solidFill>
                <a:schemeClr val="dk1"/>
              </a:solidFill>
              <a:effectLst/>
              <a:latin typeface="+mn-lt"/>
              <a:ea typeface="+mn-ea"/>
              <a:cs typeface="+mn-cs"/>
            </a:rPr>
            <a:t>lastbil </a:t>
          </a:r>
          <a:r>
            <a:rPr lang="sv-SE" sz="1100">
              <a:solidFill>
                <a:schemeClr val="dk1"/>
              </a:solidFill>
              <a:effectLst/>
              <a:latin typeface="+mn-lt"/>
              <a:ea typeface="+mn-ea"/>
              <a:cs typeface="+mn-cs"/>
            </a:rPr>
            <a:t>med en totalvikt på högst 3 500 kg. Tung</a:t>
          </a:r>
          <a:r>
            <a:rPr lang="sv-SE" sz="1100" baseline="0">
              <a:solidFill>
                <a:schemeClr val="dk1"/>
              </a:solidFill>
              <a:effectLst/>
              <a:latin typeface="+mn-lt"/>
              <a:ea typeface="+mn-ea"/>
              <a:cs typeface="+mn-cs"/>
            </a:rPr>
            <a:t> lastbil är de med en totalvikt &gt; 3 500 kg.</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Husbil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En personbil klass II kallas ofta för husbil men en husbil kan också vara registrerad som en lastbil. Om husbilen är registrerad som lastbil, finns det andra krav på förarens behörighet, fordonets utrustning samt skatter och avgifter. Det</a:t>
          </a:r>
          <a:r>
            <a:rPr lang="sv-SE" sz="1100" b="0" i="0" baseline="0">
              <a:solidFill>
                <a:schemeClr val="dk1"/>
              </a:solidFill>
              <a:effectLst/>
              <a:latin typeface="+mn-lt"/>
              <a:ea typeface="+mn-ea"/>
              <a:cs typeface="+mn-cs"/>
            </a:rPr>
            <a:t> är främst äldre husbilar som registreats som lastbil. Idag är nära nog 100 porcent av nyregistrerade husbilar personbil klass II. </a:t>
          </a:r>
          <a:r>
            <a:rPr lang="sv-SE" sz="1100" b="0" i="0">
              <a:solidFill>
                <a:schemeClr val="dk1"/>
              </a:solidFill>
              <a:effectLst/>
              <a:latin typeface="+mn-lt"/>
              <a:ea typeface="+mn-ea"/>
              <a:cs typeface="+mn-cs"/>
            </a:rPr>
            <a:t>Då vi får många frågor på antalet husbilar har vi valt att redovisa dessa i en separat tabell. Uppgifterna är alltså delmängder av personbilar respektive lastbilar.</a:t>
          </a:r>
          <a:r>
            <a:rPr lang="sv-SE" sz="1100">
              <a:solidFill>
                <a:schemeClr val="dk1"/>
              </a:solidFill>
              <a:effectLst/>
              <a:latin typeface="+mn-lt"/>
              <a:ea typeface="+mn-ea"/>
              <a:cs typeface="+mn-cs"/>
            </a:rPr>
            <a:t> </a:t>
          </a:r>
          <a:endParaRPr lang="sv-SE">
            <a:effectLst/>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Bussklass </a:t>
          </a:r>
          <a:r>
            <a:rPr lang="sv-SE"/>
            <a:t> </a:t>
          </a:r>
          <a:br>
            <a:rPr lang="sv-SE"/>
          </a:br>
          <a:r>
            <a:rPr lang="sv-SE" sz="1100">
              <a:solidFill>
                <a:schemeClr val="dk1"/>
              </a:solidFill>
              <a:effectLst/>
              <a:latin typeface="+mn-lt"/>
              <a:ea typeface="+mn-ea"/>
              <a:cs typeface="+mn-cs"/>
            </a:rPr>
            <a:t>För fordon som är inrättade för befordran av fler än 22 passagerare utöver föraren finns följande fordonsklasser enligt direktiv 2001/85/EG bilaga I (beteckning stadsbuss etc. är Trafikanalys egen):</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Klass I "Stadsbuss" – Fordon som tillverkats med utrymmen för ståplatspassagerare för att medge frekventa förflyttningar av passagerare.</a:t>
          </a:r>
        </a:p>
        <a:p>
          <a:r>
            <a:rPr lang="sv-SE" sz="1100">
              <a:solidFill>
                <a:schemeClr val="dk1"/>
              </a:solidFill>
              <a:effectLst/>
              <a:latin typeface="+mn-lt"/>
              <a:ea typeface="+mn-ea"/>
              <a:cs typeface="+mn-cs"/>
            </a:rPr>
            <a:t>Klass II "Regionbuss" – Fordon som huvudsakligen tillverkats för befordran av sittplatspassagerare och som är utformade för att medge befordran av ståplatspassagerare i mittgången och/eller i ett utrymme som inte är större än att det utrymme som upptas för två dubbelsäten. </a:t>
          </a:r>
        </a:p>
        <a:p>
          <a:r>
            <a:rPr lang="sv-SE" sz="1100">
              <a:solidFill>
                <a:schemeClr val="dk1"/>
              </a:solidFill>
              <a:effectLst/>
              <a:latin typeface="+mn-lt"/>
              <a:ea typeface="+mn-ea"/>
              <a:cs typeface="+mn-cs"/>
            </a:rPr>
            <a:t>Klass III "Långfärdsbuss" – Fordon som uteslutande tillverkats för befordran av sittplatspassagerare.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För fordon som är inrättande för befordran av högst 22 passagerare utöver föraren finns följande fordonsklasser:</a:t>
          </a:r>
        </a:p>
        <a:p>
          <a:r>
            <a:rPr lang="sv-SE" sz="1100">
              <a:solidFill>
                <a:schemeClr val="dk1"/>
              </a:solidFill>
              <a:effectLst/>
              <a:latin typeface="+mn-lt"/>
              <a:ea typeface="+mn-ea"/>
              <a:cs typeface="+mn-cs"/>
            </a:rPr>
            <a:t>Klass A "Mindre stadsbuss" – Fordon utformade för befordran av ståplatspassagerare. Ett fordon i denna klass är utrustat med säten och ska ha utrymme för ståplatspassagerare</a:t>
          </a:r>
        </a:p>
        <a:p>
          <a:r>
            <a:rPr lang="sv-SE" sz="1100">
              <a:solidFill>
                <a:schemeClr val="dk1"/>
              </a:solidFill>
              <a:effectLst/>
              <a:latin typeface="+mn-lt"/>
              <a:ea typeface="+mn-ea"/>
              <a:cs typeface="+mn-cs"/>
            </a:rPr>
            <a:t>Klass B "Mindre långfärdsbuss" – Fordon som inte är utformade för befordran av ståplatspassagerare. Ett fordon i denna klass saknar utrymme för ståplatspassagerare.</a:t>
          </a:r>
        </a:p>
        <a:p>
          <a:endParaRPr lang="sv-SE" sz="1100" b="0" i="0" u="none" strike="noStrike">
            <a:solidFill>
              <a:schemeClr val="dk1"/>
            </a:solidFill>
            <a:effectLst/>
            <a:latin typeface="+mn-lt"/>
            <a:ea typeface="+mn-ea"/>
            <a:cs typeface="+mn-cs"/>
          </a:endParaRPr>
        </a:p>
        <a:p>
          <a:r>
            <a:rPr lang="sv-SE" sz="1100" b="1" i="0" baseline="0">
              <a:solidFill>
                <a:schemeClr val="dk1"/>
              </a:solidFill>
              <a:effectLst/>
              <a:latin typeface="+mn-lt"/>
              <a:ea typeface="+mn-ea"/>
              <a:cs typeface="+mn-cs"/>
            </a:rPr>
            <a:t>Drivmedel</a:t>
          </a:r>
          <a:endParaRPr lang="sv-SE">
            <a:effectLst/>
          </a:endParaRPr>
        </a:p>
        <a:p>
          <a:r>
            <a:rPr lang="sv-SE" sz="1100" b="0" i="0" baseline="0">
              <a:solidFill>
                <a:schemeClr val="dk1"/>
              </a:solidFill>
              <a:effectLst/>
              <a:latin typeface="+mn-lt"/>
              <a:ea typeface="+mn-ea"/>
              <a:cs typeface="+mn-cs"/>
            </a:rPr>
            <a:t>Registrerat drivmedel, inte tvingande att ange fler drivmedel även om fordonet kan drivas med tex både bensin och gas. Anger inte vilket drivmedel som faktiskt används.</a:t>
          </a:r>
          <a:endParaRPr lang="sv-SE">
            <a:effectLst/>
          </a:endParaRPr>
        </a:p>
        <a:p>
          <a:r>
            <a:rPr lang="sv-SE" sz="1100" b="0" i="0" baseline="0">
              <a:solidFill>
                <a:schemeClr val="dk1"/>
              </a:solidFill>
              <a:effectLst/>
              <a:latin typeface="+mn-lt"/>
              <a:ea typeface="+mn-ea"/>
              <a:cs typeface="+mn-cs"/>
            </a:rPr>
            <a:t>Grupperingen som används är följande:</a:t>
          </a:r>
          <a:endParaRPr lang="sv-SE">
            <a:effectLst/>
          </a:endParaRPr>
        </a:p>
        <a:p>
          <a:r>
            <a:rPr lang="sv-SE" sz="1100" b="1" i="1">
              <a:solidFill>
                <a:schemeClr val="dk1"/>
              </a:solidFill>
              <a:effectLst/>
              <a:latin typeface="+mn-lt"/>
              <a:ea typeface="+mn-ea"/>
              <a:cs typeface="+mn-cs"/>
            </a:rPr>
            <a:t>Bensin</a:t>
          </a:r>
          <a:r>
            <a:rPr lang="sv-SE" sz="1100" b="0" i="0">
              <a:solidFill>
                <a:schemeClr val="dk1"/>
              </a:solidFill>
              <a:effectLst/>
              <a:latin typeface="+mn-lt"/>
              <a:ea typeface="+mn-ea"/>
              <a:cs typeface="+mn-cs"/>
            </a:rPr>
            <a:t> - fordon som endast har bensin som drivmedel.</a:t>
          </a:r>
          <a:endParaRPr lang="sv-SE">
            <a:effectLst/>
          </a:endParaRPr>
        </a:p>
        <a:p>
          <a:r>
            <a:rPr lang="sv-SE" sz="1100" b="1" i="1">
              <a:solidFill>
                <a:schemeClr val="dk1"/>
              </a:solidFill>
              <a:effectLst/>
              <a:latin typeface="+mn-lt"/>
              <a:ea typeface="+mn-ea"/>
              <a:cs typeface="+mn-cs"/>
            </a:rPr>
            <a:t>Diesel</a:t>
          </a:r>
          <a:r>
            <a:rPr lang="sv-SE" sz="1100" b="0" i="0">
              <a:solidFill>
                <a:schemeClr val="dk1"/>
              </a:solidFill>
              <a:effectLst/>
              <a:latin typeface="+mn-lt"/>
              <a:ea typeface="+mn-ea"/>
              <a:cs typeface="+mn-cs"/>
            </a:rPr>
            <a:t> - fordon som har diesel, biodiesel eller dessa i kombination med varandra som drivmedel.</a:t>
          </a:r>
          <a:endParaRPr lang="sv-SE">
            <a:effectLst/>
          </a:endParaRPr>
        </a:p>
        <a:p>
          <a:r>
            <a:rPr lang="sv-SE" sz="1100" b="1" i="1">
              <a:solidFill>
                <a:schemeClr val="dk1"/>
              </a:solidFill>
              <a:effectLst/>
              <a:latin typeface="+mn-lt"/>
              <a:ea typeface="+mn-ea"/>
              <a:cs typeface="+mn-cs"/>
            </a:rPr>
            <a:t>El</a:t>
          </a:r>
          <a:r>
            <a:rPr lang="sv-SE" sz="1100" b="0" i="0">
              <a:solidFill>
                <a:schemeClr val="dk1"/>
              </a:solidFill>
              <a:effectLst/>
              <a:latin typeface="+mn-lt"/>
              <a:ea typeface="+mn-ea"/>
              <a:cs typeface="+mn-cs"/>
            </a:rPr>
            <a:t> - fordon som endast har el som drivmedel.</a:t>
          </a:r>
          <a:endParaRPr lang="sv-SE">
            <a:effectLst/>
          </a:endParaRPr>
        </a:p>
        <a:p>
          <a:r>
            <a:rPr lang="sv-SE" sz="1100" b="1" i="1">
              <a:solidFill>
                <a:schemeClr val="dk1"/>
              </a:solidFill>
              <a:effectLst/>
              <a:latin typeface="+mn-lt"/>
              <a:ea typeface="+mn-ea"/>
              <a:cs typeface="+mn-cs"/>
            </a:rPr>
            <a:t>Elhybrid</a:t>
          </a:r>
          <a:r>
            <a:rPr lang="sv-SE" sz="1100" b="0" i="0">
              <a:solidFill>
                <a:schemeClr val="dk1"/>
              </a:solidFill>
              <a:effectLst/>
              <a:latin typeface="+mn-lt"/>
              <a:ea typeface="+mn-ea"/>
              <a:cs typeface="+mn-cs"/>
            </a:rPr>
            <a:t> -  fordon som har el i kombination med annat bränsle, tex bensin eller diesel, som drivmedel. Elhybrid kan även urskiljas med hjälp av utsläppsklass och/eller elfordon med märkningen el/elhybrid.</a:t>
          </a:r>
          <a:endParaRPr lang="sv-SE">
            <a:effectLst/>
          </a:endParaRPr>
        </a:p>
        <a:p>
          <a:r>
            <a:rPr lang="sv-SE" sz="1100" b="1" i="1">
              <a:solidFill>
                <a:schemeClr val="dk1"/>
              </a:solidFill>
              <a:effectLst/>
              <a:latin typeface="+mn-lt"/>
              <a:ea typeface="+mn-ea"/>
              <a:cs typeface="+mn-cs"/>
            </a:rPr>
            <a:t>Laddhybrid</a:t>
          </a:r>
          <a:r>
            <a:rPr lang="sv-SE" sz="1100" b="0" i="0">
              <a:solidFill>
                <a:schemeClr val="dk1"/>
              </a:solidFill>
              <a:effectLst/>
              <a:latin typeface="+mn-lt"/>
              <a:ea typeface="+mn-ea"/>
              <a:cs typeface="+mn-cs"/>
            </a:rPr>
            <a:t> - fordon som är laddningsbara via eluttag och som har el i kombination med annat bränsle, tex bensin eller diesel, som drivmedel. Laddhybrid kan urskiljas med hjälp av utsläppsklass och/eller elfordon med märkningen laddhybrid.</a:t>
          </a:r>
          <a:endParaRPr lang="sv-SE">
            <a:effectLst/>
          </a:endParaRPr>
        </a:p>
        <a:p>
          <a:r>
            <a:rPr lang="sv-SE" sz="1100" b="1" i="1">
              <a:solidFill>
                <a:schemeClr val="dk1"/>
              </a:solidFill>
              <a:effectLst/>
              <a:latin typeface="+mn-lt"/>
              <a:ea typeface="+mn-ea"/>
              <a:cs typeface="+mn-cs"/>
            </a:rPr>
            <a:t>Etanol -</a:t>
          </a:r>
          <a:r>
            <a:rPr lang="sv-SE" sz="1100" b="0" i="0">
              <a:solidFill>
                <a:schemeClr val="dk1"/>
              </a:solidFill>
              <a:effectLst/>
              <a:latin typeface="+mn-lt"/>
              <a:ea typeface="+mn-ea"/>
              <a:cs typeface="+mn-cs"/>
            </a:rPr>
            <a:t>  fordon som har etanol, E85 eller ED95 som första eller andra drivmedel.</a:t>
          </a:r>
          <a:endParaRPr lang="sv-SE">
            <a:effectLst/>
          </a:endParaRPr>
        </a:p>
        <a:p>
          <a:r>
            <a:rPr lang="sv-SE" sz="1100" b="1" i="1">
              <a:solidFill>
                <a:schemeClr val="dk1"/>
              </a:solidFill>
              <a:effectLst/>
              <a:latin typeface="+mn-lt"/>
              <a:ea typeface="+mn-ea"/>
              <a:cs typeface="+mn-cs"/>
            </a:rPr>
            <a:t>Gas</a:t>
          </a:r>
          <a:r>
            <a:rPr lang="sv-SE" sz="1100" b="0" i="0">
              <a:solidFill>
                <a:schemeClr val="dk1"/>
              </a:solidFill>
              <a:effectLst/>
              <a:latin typeface="+mn-lt"/>
              <a:ea typeface="+mn-ea"/>
              <a:cs typeface="+mn-cs"/>
            </a:rPr>
            <a:t> - de fordon som har naturgas, biogas eller metangas som första eller andra drivmedel.</a:t>
          </a:r>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1" baseline="0">
              <a:solidFill>
                <a:schemeClr val="dk1"/>
              </a:solidFill>
              <a:effectLst/>
              <a:latin typeface="+mn-lt"/>
              <a:ea typeface="+mn-ea"/>
              <a:cs typeface="+mn-cs"/>
            </a:rPr>
            <a:t>Övriga</a:t>
          </a:r>
          <a:r>
            <a:rPr lang="sv-SE" sz="1100" b="0" i="0" baseline="0">
              <a:solidFill>
                <a:schemeClr val="dk1"/>
              </a:solidFill>
              <a:effectLst/>
              <a:latin typeface="+mn-lt"/>
              <a:ea typeface="+mn-ea"/>
              <a:cs typeface="+mn-cs"/>
            </a:rPr>
            <a:t> - </a:t>
          </a:r>
          <a:r>
            <a:rPr lang="sv-SE" sz="1100">
              <a:solidFill>
                <a:schemeClr val="dk1"/>
              </a:solidFill>
              <a:effectLst/>
              <a:latin typeface="+mn-lt"/>
              <a:ea typeface="+mn-ea"/>
              <a:cs typeface="+mn-cs"/>
            </a:rPr>
            <a:t>motorgas, gengas, vätgas eller okänd.</a:t>
          </a:r>
          <a:endParaRPr lang="sv-SE">
            <a:effectLst/>
          </a:endParaRPr>
        </a:p>
        <a:p>
          <a:endParaRPr lang="sv-SE">
            <a:effectLst/>
          </a:endParaRPr>
        </a:p>
        <a:p>
          <a:r>
            <a:rPr lang="sv-SE" sz="1100" b="1" i="0">
              <a:solidFill>
                <a:schemeClr val="dk1"/>
              </a:solidFill>
              <a:effectLst/>
              <a:latin typeface="+mn-lt"/>
              <a:ea typeface="+mn-ea"/>
              <a:cs typeface="+mn-cs"/>
            </a:rPr>
            <a:t>Elhybrider</a:t>
          </a:r>
          <a:r>
            <a:rPr lang="sv-SE" sz="1100" b="1" i="0" baseline="0">
              <a:solidFill>
                <a:schemeClr val="dk1"/>
              </a:solidFill>
              <a:effectLst/>
              <a:latin typeface="+mn-lt"/>
              <a:ea typeface="+mn-ea"/>
              <a:cs typeface="+mn-cs"/>
            </a:rPr>
            <a:t> </a:t>
          </a:r>
          <a:r>
            <a:rPr lang="sv-SE" sz="1100" b="0" i="0">
              <a:solidFill>
                <a:schemeClr val="dk1"/>
              </a:solidFill>
              <a:effectLst/>
              <a:latin typeface="+mn-lt"/>
              <a:ea typeface="+mn-ea"/>
              <a:cs typeface="+mn-cs"/>
            </a:rPr>
            <a:t>till skillnad från laddhybrider - är inte externt laddbara utan laddas under körning genom att återvinna rörelseenergi.</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"Vanliga" elhybrider drivs av en förbrännings- och en elmotor. Elmotorns batteri laddas under körning. Motorerna samverkar eller driver bilen var för sig.</a:t>
          </a:r>
          <a:endParaRPr lang="sv-SE">
            <a:effectLst/>
          </a:endParaRP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Mildhybrider </a:t>
          </a:r>
          <a:r>
            <a:rPr lang="sv-SE" sz="1100" b="0" i="0">
              <a:solidFill>
                <a:schemeClr val="dk1"/>
              </a:solidFill>
              <a:effectLst/>
              <a:latin typeface="+mn-lt"/>
              <a:ea typeface="+mn-ea"/>
              <a:cs typeface="+mn-cs"/>
            </a:rPr>
            <a:t>drivs med en förbränningsmotor och kan inte köras enbart på el. Den tillkommande elmotorn är så pass liten i en mildhybrid att den inte klarar av att driva bilen utan hjälper förbränningsmotorn och på så sätt minskar bränsleförbrukningen.  Mildhybrider finns med under respektive bränsle (framför allt bensin och diesel).</a:t>
          </a:r>
          <a:r>
            <a:rPr lang="sv-SE" sz="1100">
              <a:solidFill>
                <a:schemeClr val="dk1"/>
              </a:solidFill>
              <a:effectLst/>
              <a:latin typeface="+mn-lt"/>
              <a:ea typeface="+mn-ea"/>
              <a:cs typeface="+mn-cs"/>
            </a:rPr>
            <a:t> </a:t>
          </a:r>
          <a:endParaRPr lang="sv-SE">
            <a:effectLst/>
          </a:endParaRPr>
        </a:p>
        <a:p>
          <a:endParaRPr lang="sv-SE" sz="1100" b="1" baseline="0">
            <a:solidFill>
              <a:schemeClr val="dk1"/>
            </a:solidFill>
            <a:effectLst/>
            <a:latin typeface="+mn-lt"/>
            <a:ea typeface="+mn-ea"/>
            <a:cs typeface="+mn-cs"/>
          </a:endParaRPr>
        </a:p>
        <a:p>
          <a:r>
            <a:rPr lang="sv-SE" sz="1100" b="1" baseline="0">
              <a:solidFill>
                <a:schemeClr val="dk1"/>
              </a:solidFill>
              <a:effectLst/>
              <a:latin typeface="+mn-lt"/>
              <a:ea typeface="+mn-ea"/>
              <a:cs typeface="+mn-cs"/>
            </a:rPr>
            <a:t>Klimatbonusbil</a:t>
          </a:r>
        </a:p>
        <a:p>
          <a:r>
            <a:rPr lang="sv-SE" sz="1100">
              <a:solidFill>
                <a:schemeClr val="dk1"/>
              </a:solidFill>
              <a:effectLst/>
              <a:latin typeface="+mn-lt"/>
              <a:ea typeface="+mn-ea"/>
              <a:cs typeface="+mn-cs"/>
            </a:rPr>
            <a:t>Bonus malus-systemet infördes 1 juli 2018 och inkluderar nyregistrerade personbilar, lätta lastbilar och lätta bussar. Syftet är att öka andelen miljöanpassade fordon och bidra till att uppnå målet om en fossilfri fordonsflotta. Miljöanpassade fordon, så kallade klimatbonusbilar, med inga eller mycket låga utsläpp av koldioxid  premieras med en bonus om maximalt 70 000 kronor. Definitionen av en klimatbonusbil är: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 släpper ut högst 60 gram koldioxid per kilometer om fordonet tagits i trafik första gången före 2020 eller</a:t>
          </a:r>
        </a:p>
        <a:p>
          <a:r>
            <a:rPr lang="sv-SE" sz="1100">
              <a:solidFill>
                <a:schemeClr val="dk1"/>
              </a:solidFill>
              <a:effectLst/>
              <a:latin typeface="+mn-lt"/>
              <a:ea typeface="+mn-ea"/>
              <a:cs typeface="+mn-cs"/>
            </a:rPr>
            <a:t>- släpper ut högst 70 gram koldioxid per kilometer om fordonet tagits i trafik första gången mellan den 1 januari 2020 och den 31 mars 2021 eller</a:t>
          </a:r>
        </a:p>
        <a:p>
          <a:r>
            <a:rPr lang="sv-SE" sz="1100">
              <a:solidFill>
                <a:schemeClr val="dk1"/>
              </a:solidFill>
              <a:effectLst/>
              <a:latin typeface="+mn-lt"/>
              <a:ea typeface="+mn-ea"/>
              <a:cs typeface="+mn-cs"/>
            </a:rPr>
            <a:t>- släpper ut högst 60 gram koldioxid per kilometer om fordonet tagits i trafik första gången den 1 april 2021 eller senare eller</a:t>
          </a:r>
        </a:p>
        <a:p>
          <a:r>
            <a:rPr lang="sv-SE" sz="1100">
              <a:solidFill>
                <a:schemeClr val="dk1"/>
              </a:solidFill>
              <a:effectLst/>
              <a:latin typeface="+mn-lt"/>
              <a:ea typeface="+mn-ea"/>
              <a:cs typeface="+mn-cs"/>
            </a:rPr>
            <a:t>- kan drivas med annat gasbränsle än gasol, till exempel med vätgas, metangas eller gengas</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Malus innebär en förhöjd fordonsskatt under de tre första åren för bensin- och dieseldrivna fordon.</a:t>
          </a:r>
        </a:p>
        <a:p>
          <a:r>
            <a:rPr lang="sv-SE" sz="1100">
              <a:solidFill>
                <a:schemeClr val="dk1"/>
              </a:solidFill>
              <a:effectLst/>
              <a:latin typeface="+mn-lt"/>
              <a:ea typeface="+mn-ea"/>
              <a:cs typeface="+mn-cs"/>
            </a:rPr>
            <a:t>Det är Transportstyrelsen som administrerar klimatbonusen och på deras hemsida finns mer information om klimatbonusbilarna. </a:t>
          </a:r>
          <a:r>
            <a:rPr lang="sv-SE" sz="1100" u="sng">
              <a:solidFill>
                <a:schemeClr val="tx2">
                  <a:lumMod val="60000"/>
                  <a:lumOff val="40000"/>
                </a:schemeClr>
              </a:solidFill>
              <a:effectLst/>
              <a:latin typeface="+mn-lt"/>
              <a:ea typeface="+mn-ea"/>
              <a:cs typeface="+mn-cs"/>
            </a:rPr>
            <a:t>https://www.transportstyrelsen.se/sv/vagtrafik/Fordon/bonus-malus/bonus/berakna-din-preliminara-bonus/?accref=168573#168573</a:t>
          </a:r>
        </a:p>
        <a:p>
          <a:endParaRPr lang="sv-SE" sz="1100" u="sng">
            <a:solidFill>
              <a:schemeClr val="tx2">
                <a:lumMod val="60000"/>
                <a:lumOff val="4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Körkort</a:t>
          </a:r>
          <a:r>
            <a:rPr lang="sv-SE" sz="1100">
              <a:solidFill>
                <a:schemeClr val="dk1"/>
              </a:solidFill>
              <a:effectLst/>
              <a:latin typeface="+mn-lt"/>
              <a:ea typeface="+mn-ea"/>
              <a:cs typeface="+mn-cs"/>
            </a:rPr>
            <a:t>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Körkortsregistret kommer från Transportstyrelsen som ansvarar för detta register. Detta register innehåller uppgifter om alla som har någon typ av körkort. Statistiken avser körkort</a:t>
          </a:r>
          <a:r>
            <a:rPr lang="sv-SE" sz="1100" b="0" i="0" baseline="0">
              <a:solidFill>
                <a:schemeClr val="dk1"/>
              </a:solidFill>
              <a:effectLst/>
              <a:latin typeface="+mn-lt"/>
              <a:ea typeface="+mn-ea"/>
              <a:cs typeface="+mn-cs"/>
            </a:rPr>
            <a:t> för personer folbokförda i Sverige.</a:t>
          </a:r>
          <a:endParaRPr lang="sv-SE">
            <a:effectLst/>
          </a:endParaRPr>
        </a:p>
        <a:p>
          <a:endParaRPr lang="sv-SE" sz="1100" u="sng">
            <a:solidFill>
              <a:schemeClr val="tx2">
                <a:lumMod val="60000"/>
                <a:lumOff val="4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Karosseri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 det nya systemet användas,  men förordningen får användas från 2011-08-04.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u="sng">
            <a:solidFill>
              <a:schemeClr val="tx2">
                <a:lumMod val="60000"/>
                <a:lumOff val="40000"/>
              </a:schemeClr>
            </a:solidFill>
            <a:effectLst/>
            <a:latin typeface="+mn-lt"/>
            <a:ea typeface="+mn-ea"/>
            <a:cs typeface="+mn-cs"/>
          </a:endParaRPr>
        </a:p>
        <a:p>
          <a:endParaRPr lang="sv-SE" sz="1100">
            <a:solidFill>
              <a:schemeClr val="dk1"/>
            </a:solidFill>
            <a:effectLst/>
            <a:latin typeface="+mn-lt"/>
            <a:ea typeface="+mn-ea"/>
            <a:cs typeface="+mn-cs"/>
          </a:endParaRPr>
        </a:p>
        <a:p>
          <a:endParaRPr lang="sv-SE">
            <a:effectLst/>
          </a:endParaRPr>
        </a:p>
        <a:p>
          <a:endParaRPr lang="sv-SE">
            <a:effectLst/>
          </a:endParaRPr>
        </a:p>
        <a:p>
          <a:endParaRPr lang="sv-SE">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21_2022/Publicering/old/ZZZZZZ.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Björn Tano" id="{A838099A-AA45-46AF-B788-69FB1A10ECF5}" userId="S::bjorn.tano@trafa.se::71f646f8-6579-4da7-80ba-10810bdb754d"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2-12-13T10:54:17.48" personId="{A838099A-AA45-46AF-B788-69FB1A10ECF5}" id="{E7E62687-5CB3-4065-B415-3A3862EC84E6}">
    <text>Byt "och skattning av" till "samt"</text>
  </threadedComment>
  <threadedComment ref="A21" dT="2022-12-13T10:56:35.85" personId="{A838099A-AA45-46AF-B788-69FB1A10ECF5}" id="{85BB98C7-FC2C-4350-9A8D-8C5F76D049E4}">
    <text>Flytta upp direkt under Samtliga. Skapa därefter ny rubrik för yrkes/firmabils; "Typ av trafik". Gäller samtliga fem tabeller.</text>
  </threadedComment>
</ThreadedComments>
</file>

<file path=xl/threadedComments/threadedComment2.xml><?xml version="1.0" encoding="utf-8"?>
<ThreadedComments xmlns="http://schemas.microsoft.com/office/spreadsheetml/2018/threadedcomments" xmlns:x="http://schemas.openxmlformats.org/spreadsheetml/2006/main">
  <threadedComment ref="C4" dT="2022-12-13T11:11:58.18" personId="{A838099A-AA45-46AF-B788-69FB1A10ECF5}" id="{F7831483-40EE-4359-8A02-1B99557D453A}">
    <text>Markering av signifikanta skillnader mot föregående år. Gäller samtliga redovisningsvariabler alla tabeller. Förstår dock att det inte går än.</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0.bin"/><Relationship Id="rId4" Type="http://schemas.microsoft.com/office/2017/10/relationships/threadedComment" Target="../threadedComments/threadedComment1.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 Id="rId4" Type="http://schemas.microsoft.com/office/2017/10/relationships/threadedComment" Target="../threadedComments/threadedComment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rafa.se/vagtrafik/latta-lastbilar/" TargetMode="External"/><Relationship Id="rId1" Type="http://schemas.openxmlformats.org/officeDocument/2006/relationships/hyperlink" Target="http://www.trafa.se/vagtrafik/latta-lastbila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7D71-DF4A-49D7-8592-7C6E23B32510}">
  <sheetPr>
    <tabColor rgb="FF00B0F0"/>
  </sheetPr>
  <dimension ref="A2:N20"/>
  <sheetViews>
    <sheetView workbookViewId="0">
      <selection activeCell="L12" sqref="L12"/>
    </sheetView>
  </sheetViews>
  <sheetFormatPr defaultRowHeight="14.4" x14ac:dyDescent="0.3"/>
  <cols>
    <col min="9" max="9" width="23" customWidth="1"/>
    <col min="10" max="12" width="18.88671875" customWidth="1"/>
    <col min="13" max="13" width="14.33203125" customWidth="1"/>
  </cols>
  <sheetData>
    <row r="2" spans="1:14" s="35" customFormat="1" ht="12.75" customHeight="1" x14ac:dyDescent="0.25">
      <c r="A2" s="2" t="s">
        <v>243</v>
      </c>
      <c r="B2" s="2"/>
      <c r="C2" s="67" t="s">
        <v>83</v>
      </c>
      <c r="D2" s="53">
        <v>69846.089000000007</v>
      </c>
      <c r="E2" s="66" t="s">
        <v>80</v>
      </c>
      <c r="F2" s="53">
        <v>3046.6610000000001</v>
      </c>
      <c r="I2" s="70" t="s">
        <v>286</v>
      </c>
    </row>
    <row r="3" spans="1:14" s="35" customFormat="1" ht="12.75" customHeight="1" thickBot="1" x14ac:dyDescent="0.35">
      <c r="A3" s="55" t="s">
        <v>245</v>
      </c>
      <c r="B3" s="55"/>
      <c r="C3" s="212" t="s">
        <v>83</v>
      </c>
      <c r="D3" s="57">
        <v>39455.137000000002</v>
      </c>
      <c r="E3" s="58" t="s">
        <v>80</v>
      </c>
      <c r="F3" s="57">
        <v>2584.768</v>
      </c>
      <c r="I3" s="238" t="s">
        <v>276</v>
      </c>
      <c r="J3"/>
      <c r="K3"/>
      <c r="L3"/>
      <c r="M3"/>
    </row>
    <row r="4" spans="1:14" s="35" customFormat="1" ht="12.75" customHeight="1" thickBot="1" x14ac:dyDescent="0.3">
      <c r="A4" s="206" t="s">
        <v>246</v>
      </c>
      <c r="B4" s="206"/>
      <c r="C4" s="213" t="s">
        <v>83</v>
      </c>
      <c r="D4" s="207">
        <v>43338.716999999997</v>
      </c>
      <c r="E4" s="208" t="s">
        <v>80</v>
      </c>
      <c r="F4" s="207">
        <v>2744.9279999999999</v>
      </c>
      <c r="I4" s="239"/>
      <c r="J4" s="306" t="s">
        <v>277</v>
      </c>
      <c r="K4" s="306"/>
      <c r="L4" s="306"/>
      <c r="M4" s="239"/>
    </row>
    <row r="5" spans="1:14" s="35" customFormat="1" ht="12.75" customHeight="1" thickBot="1" x14ac:dyDescent="0.3">
      <c r="A5" s="59" t="s">
        <v>247</v>
      </c>
      <c r="B5" s="59"/>
      <c r="C5" s="214" t="s">
        <v>83</v>
      </c>
      <c r="D5" s="61">
        <v>82793.854000000007</v>
      </c>
      <c r="E5" s="66" t="s">
        <v>80</v>
      </c>
      <c r="F5" s="61">
        <v>3085.4479999999999</v>
      </c>
      <c r="I5" s="240"/>
      <c r="J5" s="241" t="s">
        <v>278</v>
      </c>
      <c r="K5" s="241" t="s">
        <v>279</v>
      </c>
      <c r="L5" s="241" t="s">
        <v>280</v>
      </c>
      <c r="M5" s="241" t="s">
        <v>281</v>
      </c>
    </row>
    <row r="6" spans="1:14" s="35" customFormat="1" ht="14.25" customHeight="1" x14ac:dyDescent="0.25">
      <c r="A6" s="2" t="s">
        <v>248</v>
      </c>
      <c r="B6" s="2"/>
      <c r="C6" s="67" t="s">
        <v>83</v>
      </c>
      <c r="D6" s="53">
        <v>104236.62699999999</v>
      </c>
      <c r="E6" s="58" t="s">
        <v>80</v>
      </c>
      <c r="F6" s="53">
        <v>2988.82</v>
      </c>
      <c r="I6" s="242" t="s">
        <v>282</v>
      </c>
      <c r="J6" s="244">
        <v>51674</v>
      </c>
      <c r="K6" s="244">
        <v>30045</v>
      </c>
      <c r="L6" s="244">
        <v>81719</v>
      </c>
      <c r="M6" s="245">
        <v>63.2</v>
      </c>
    </row>
    <row r="7" spans="1:14" s="35" customFormat="1" ht="14.25" customHeight="1" thickBot="1" x14ac:dyDescent="0.3">
      <c r="A7" s="206" t="s">
        <v>249</v>
      </c>
      <c r="B7" s="206"/>
      <c r="C7" s="213" t="s">
        <v>83</v>
      </c>
      <c r="D7" s="207">
        <v>48403.315999999999</v>
      </c>
      <c r="E7" s="208" t="s">
        <v>80</v>
      </c>
      <c r="F7" s="207">
        <v>2829.6570000000002</v>
      </c>
      <c r="I7" s="242" t="s">
        <v>283</v>
      </c>
      <c r="J7" s="244">
        <v>3949</v>
      </c>
      <c r="K7" s="244">
        <v>28079</v>
      </c>
      <c r="L7" s="244">
        <v>32028</v>
      </c>
      <c r="M7" s="245">
        <v>12.3</v>
      </c>
    </row>
    <row r="8" spans="1:14" s="35" customFormat="1" ht="14.25" customHeight="1" thickBot="1" x14ac:dyDescent="0.3">
      <c r="A8" s="59" t="s">
        <v>250</v>
      </c>
      <c r="B8" s="59"/>
      <c r="C8" s="214" t="s">
        <v>83</v>
      </c>
      <c r="D8" s="215">
        <v>152639.943</v>
      </c>
      <c r="E8" s="216" t="s">
        <v>80</v>
      </c>
      <c r="F8" s="61">
        <v>1625.0930000000001</v>
      </c>
      <c r="I8" s="246" t="s">
        <v>284</v>
      </c>
      <c r="J8" s="247">
        <v>55623</v>
      </c>
      <c r="K8" s="247">
        <v>58124</v>
      </c>
      <c r="L8" s="247">
        <v>113747</v>
      </c>
      <c r="M8" s="248">
        <v>48.9</v>
      </c>
    </row>
    <row r="9" spans="1:14" x14ac:dyDescent="0.3">
      <c r="I9" s="249" t="s">
        <v>285</v>
      </c>
    </row>
    <row r="10" spans="1:14" x14ac:dyDescent="0.3">
      <c r="A10" s="2" t="s">
        <v>287</v>
      </c>
    </row>
    <row r="11" spans="1:14" x14ac:dyDescent="0.3">
      <c r="A11" s="2" t="s">
        <v>288</v>
      </c>
      <c r="D11" s="243">
        <f>D6-D3</f>
        <v>64781.489999999991</v>
      </c>
    </row>
    <row r="12" spans="1:14" x14ac:dyDescent="0.3">
      <c r="A12" s="2" t="s">
        <v>289</v>
      </c>
      <c r="D12" s="243">
        <f>D7-D4</f>
        <v>5064.599000000002</v>
      </c>
    </row>
    <row r="13" spans="1:14" x14ac:dyDescent="0.3">
      <c r="I13" s="250" t="s">
        <v>290</v>
      </c>
      <c r="J13" s="35"/>
      <c r="K13" s="35"/>
      <c r="L13" s="35"/>
      <c r="M13" s="35"/>
      <c r="N13" s="35"/>
    </row>
    <row r="14" spans="1:14" ht="15" thickBot="1" x14ac:dyDescent="0.35">
      <c r="I14" s="238" t="s">
        <v>276</v>
      </c>
      <c r="N14" s="35"/>
    </row>
    <row r="15" spans="1:14" ht="15" thickBot="1" x14ac:dyDescent="0.35">
      <c r="I15" s="239"/>
      <c r="J15" s="306" t="s">
        <v>277</v>
      </c>
      <c r="K15" s="306"/>
      <c r="L15" s="306"/>
      <c r="M15" s="239"/>
      <c r="N15" s="35"/>
    </row>
    <row r="16" spans="1:14" ht="15" thickBot="1" x14ac:dyDescent="0.35">
      <c r="I16" s="240"/>
      <c r="J16" s="241" t="s">
        <v>278</v>
      </c>
      <c r="K16" s="241" t="s">
        <v>279</v>
      </c>
      <c r="L16" s="241" t="s">
        <v>280</v>
      </c>
      <c r="M16" s="241" t="s">
        <v>281</v>
      </c>
      <c r="N16" s="35"/>
    </row>
    <row r="17" spans="9:14" x14ac:dyDescent="0.3">
      <c r="I17" s="242" t="s">
        <v>282</v>
      </c>
      <c r="J17" s="244">
        <v>64781.489999999991</v>
      </c>
      <c r="K17" s="244">
        <v>39455.137000000002</v>
      </c>
      <c r="L17" s="244">
        <v>104236.62699999999</v>
      </c>
      <c r="M17" s="251">
        <f>100*J17/L17</f>
        <v>62.148490280676477</v>
      </c>
      <c r="N17" s="35"/>
    </row>
    <row r="18" spans="9:14" ht="15" thickBot="1" x14ac:dyDescent="0.35">
      <c r="I18" s="242" t="s">
        <v>283</v>
      </c>
      <c r="J18" s="244">
        <v>5064.599000000002</v>
      </c>
      <c r="K18" s="244">
        <v>43338.716999999997</v>
      </c>
      <c r="L18" s="244">
        <v>48403.315999999999</v>
      </c>
      <c r="M18" s="251">
        <f>100*J18/L18</f>
        <v>10.463330652800733</v>
      </c>
      <c r="N18" s="35"/>
    </row>
    <row r="19" spans="9:14" ht="15" thickBot="1" x14ac:dyDescent="0.35">
      <c r="I19" s="246" t="s">
        <v>284</v>
      </c>
      <c r="J19" s="247">
        <v>69846.089000000007</v>
      </c>
      <c r="K19" s="247">
        <v>82793.854000000007</v>
      </c>
      <c r="L19" s="247">
        <v>152639.943</v>
      </c>
      <c r="M19" s="252">
        <f>100*J19/L19</f>
        <v>45.758723193443544</v>
      </c>
      <c r="N19" s="35"/>
    </row>
    <row r="20" spans="9:14" x14ac:dyDescent="0.3">
      <c r="I20" s="249" t="s">
        <v>285</v>
      </c>
    </row>
  </sheetData>
  <mergeCells count="2">
    <mergeCell ref="J4:L4"/>
    <mergeCell ref="J15:L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6E509-53B4-46D2-B8A4-641404D391FD}">
  <dimension ref="A1:Q62"/>
  <sheetViews>
    <sheetView showGridLines="0" zoomScaleNormal="100" zoomScaleSheetLayoutView="98" workbookViewId="0">
      <pane xSplit="2" ySplit="7" topLeftCell="C8" activePane="bottomRight" state="frozen"/>
      <selection pane="topRight" activeCell="C1" sqref="C1"/>
      <selection pane="bottomLeft" activeCell="A8" sqref="A8"/>
      <selection pane="bottomRight"/>
    </sheetView>
  </sheetViews>
  <sheetFormatPr defaultColWidth="9.109375" defaultRowHeight="13.8" x14ac:dyDescent="0.25"/>
  <cols>
    <col min="1" max="1" width="27.109375" style="35" customWidth="1"/>
    <col min="2" max="2" width="23" style="35" customWidth="1"/>
    <col min="3" max="3" width="15.44140625" style="35" customWidth="1"/>
    <col min="4" max="4" width="1.88671875" style="35" customWidth="1"/>
    <col min="5" max="5" width="7.109375" style="35" customWidth="1"/>
    <col min="6" max="6" width="13.88671875" style="34" customWidth="1"/>
    <col min="7" max="7" width="1.88671875" style="35" customWidth="1"/>
    <col min="8" max="8" width="7.109375" style="34" customWidth="1"/>
    <col min="9" max="9" width="13.88671875" style="34" customWidth="1"/>
    <col min="10" max="10" width="1.88671875" style="35" bestFit="1" customWidth="1"/>
    <col min="11" max="11" width="7.109375" style="34" customWidth="1"/>
    <col min="12" max="12" width="16.33203125" style="35" customWidth="1"/>
    <col min="13" max="13" width="2.109375" style="35" customWidth="1"/>
    <col min="14" max="14" width="9.109375" style="35"/>
    <col min="15" max="15" width="13.5546875" style="35" customWidth="1"/>
    <col min="16" max="16" width="2.109375" style="35" customWidth="1"/>
    <col min="17" max="16384" width="9.109375" style="35"/>
  </cols>
  <sheetData>
    <row r="1" spans="1:17" x14ac:dyDescent="0.25">
      <c r="A1" s="32" t="s">
        <v>373</v>
      </c>
    </row>
    <row r="2" spans="1:17" x14ac:dyDescent="0.25">
      <c r="A2" s="36" t="s">
        <v>374</v>
      </c>
      <c r="B2" s="92"/>
      <c r="C2" s="92"/>
      <c r="D2" s="92"/>
      <c r="E2" s="92"/>
    </row>
    <row r="3" spans="1:17" x14ac:dyDescent="0.25">
      <c r="A3" s="37"/>
      <c r="B3" s="37"/>
      <c r="C3" s="37"/>
      <c r="D3" s="37"/>
      <c r="E3" s="37"/>
    </row>
    <row r="4" spans="1:17" ht="22.2" x14ac:dyDescent="0.25">
      <c r="A4" s="236"/>
      <c r="B4" s="237"/>
      <c r="C4" s="41" t="s">
        <v>389</v>
      </c>
      <c r="D4" s="41"/>
      <c r="E4" s="40" t="s">
        <v>273</v>
      </c>
      <c r="F4" s="41" t="s">
        <v>336</v>
      </c>
      <c r="G4" s="41"/>
      <c r="H4" s="40" t="s">
        <v>273</v>
      </c>
      <c r="I4" s="41" t="s">
        <v>335</v>
      </c>
      <c r="J4" s="41"/>
      <c r="K4" s="40" t="s">
        <v>273</v>
      </c>
      <c r="L4" s="41" t="s">
        <v>334</v>
      </c>
      <c r="M4" s="41"/>
      <c r="N4" s="40" t="s">
        <v>273</v>
      </c>
      <c r="O4" s="41" t="s">
        <v>333</v>
      </c>
      <c r="P4" s="41"/>
      <c r="Q4" s="40" t="s">
        <v>273</v>
      </c>
    </row>
    <row r="5" spans="1:17" ht="31.2" x14ac:dyDescent="0.25">
      <c r="A5" s="233"/>
      <c r="B5" s="224"/>
      <c r="C5" s="44" t="s">
        <v>390</v>
      </c>
      <c r="D5" s="44"/>
      <c r="E5" s="45" t="s">
        <v>274</v>
      </c>
      <c r="F5" s="44" t="s">
        <v>343</v>
      </c>
      <c r="G5" s="234"/>
      <c r="H5" s="45" t="s">
        <v>274</v>
      </c>
      <c r="I5" s="44" t="s">
        <v>337</v>
      </c>
      <c r="J5" s="234"/>
      <c r="K5" s="45" t="s">
        <v>274</v>
      </c>
      <c r="L5" s="235" t="s">
        <v>338</v>
      </c>
      <c r="M5" s="278"/>
      <c r="N5" s="45" t="s">
        <v>274</v>
      </c>
      <c r="O5" s="44" t="s">
        <v>339</v>
      </c>
      <c r="P5" s="234"/>
      <c r="Q5" s="45" t="s">
        <v>274</v>
      </c>
    </row>
    <row r="6" spans="1:17" x14ac:dyDescent="0.25">
      <c r="A6" s="37"/>
      <c r="B6" s="37"/>
      <c r="C6" s="37"/>
      <c r="D6" s="37"/>
      <c r="E6" s="37"/>
    </row>
    <row r="7" spans="1:17" ht="14.25" customHeight="1" x14ac:dyDescent="0.25">
      <c r="A7" s="46" t="s">
        <v>78</v>
      </c>
      <c r="B7" s="47" t="s">
        <v>272</v>
      </c>
      <c r="C7" s="51">
        <v>419.34100000000001</v>
      </c>
      <c r="D7" s="52" t="s">
        <v>80</v>
      </c>
      <c r="E7" s="51">
        <v>4.4649999999999999</v>
      </c>
      <c r="F7" s="51">
        <v>5311650.8629999999</v>
      </c>
      <c r="G7" s="52" t="s">
        <v>80</v>
      </c>
      <c r="H7" s="51">
        <v>361994.15</v>
      </c>
      <c r="I7" s="51">
        <v>11202.362999999999</v>
      </c>
      <c r="J7" s="52" t="s">
        <v>80</v>
      </c>
      <c r="K7" s="51">
        <v>1704.364</v>
      </c>
      <c r="L7" s="51">
        <v>480697.31800000003</v>
      </c>
      <c r="M7" s="52" t="s">
        <v>80</v>
      </c>
      <c r="N7" s="51">
        <v>69378.646999999997</v>
      </c>
      <c r="O7" s="51">
        <v>69846.089000000007</v>
      </c>
      <c r="P7" s="52" t="s">
        <v>80</v>
      </c>
      <c r="Q7" s="51">
        <v>3046.6610000000001</v>
      </c>
    </row>
    <row r="8" spans="1:17" ht="14.25" customHeight="1" x14ac:dyDescent="0.25">
      <c r="A8" s="1" t="s">
        <v>81</v>
      </c>
      <c r="B8" s="1" t="s">
        <v>82</v>
      </c>
      <c r="C8" s="53" t="s">
        <v>83</v>
      </c>
      <c r="D8" s="54" t="s">
        <v>83</v>
      </c>
      <c r="E8" s="53" t="s">
        <v>83</v>
      </c>
      <c r="F8" s="53" t="s">
        <v>83</v>
      </c>
      <c r="G8" s="54" t="s">
        <v>83</v>
      </c>
      <c r="H8" s="53" t="s">
        <v>83</v>
      </c>
      <c r="I8" s="53" t="s">
        <v>83</v>
      </c>
      <c r="J8" s="54" t="s">
        <v>83</v>
      </c>
      <c r="K8" s="53" t="s">
        <v>83</v>
      </c>
      <c r="L8" s="53" t="s">
        <v>83</v>
      </c>
      <c r="M8" s="54" t="s">
        <v>83</v>
      </c>
      <c r="N8" s="53" t="s">
        <v>83</v>
      </c>
      <c r="O8" s="53" t="s">
        <v>83</v>
      </c>
      <c r="P8" s="54" t="s">
        <v>83</v>
      </c>
      <c r="Q8" s="53" t="s">
        <v>83</v>
      </c>
    </row>
    <row r="9" spans="1:17" ht="14.25" customHeight="1" x14ac:dyDescent="0.25">
      <c r="A9" s="55" t="s">
        <v>84</v>
      </c>
      <c r="B9" s="56" t="s">
        <v>85</v>
      </c>
      <c r="C9" s="57">
        <v>27.036000000000001</v>
      </c>
      <c r="D9" s="58" t="s">
        <v>80</v>
      </c>
      <c r="E9" s="57">
        <v>3.411</v>
      </c>
      <c r="F9" s="57">
        <v>575378.61899999995</v>
      </c>
      <c r="G9" s="58" t="s">
        <v>80</v>
      </c>
      <c r="H9" s="57">
        <v>141931.791</v>
      </c>
      <c r="I9" s="57">
        <v>2304.893</v>
      </c>
      <c r="J9" s="58" t="s">
        <v>80</v>
      </c>
      <c r="K9" s="57">
        <v>640.02499999999998</v>
      </c>
      <c r="L9" s="57">
        <v>92734.039000000004</v>
      </c>
      <c r="M9" s="58" t="s">
        <v>80</v>
      </c>
      <c r="N9" s="57">
        <v>28393.74</v>
      </c>
      <c r="O9" s="57">
        <v>4591.6980000000003</v>
      </c>
      <c r="P9" s="58" t="s">
        <v>80</v>
      </c>
      <c r="Q9" s="57">
        <v>918.125</v>
      </c>
    </row>
    <row r="10" spans="1:17" ht="14.25" customHeight="1" x14ac:dyDescent="0.25">
      <c r="A10" s="59" t="s">
        <v>86</v>
      </c>
      <c r="B10" s="60" t="s">
        <v>87</v>
      </c>
      <c r="C10" s="61">
        <v>392.30399999999997</v>
      </c>
      <c r="D10" s="62" t="s">
        <v>80</v>
      </c>
      <c r="E10" s="61">
        <v>5.38</v>
      </c>
      <c r="F10" s="61">
        <v>4736272.2439999999</v>
      </c>
      <c r="G10" s="62" t="s">
        <v>80</v>
      </c>
      <c r="H10" s="61">
        <v>342022.19699999999</v>
      </c>
      <c r="I10" s="61">
        <v>8897.4699999999993</v>
      </c>
      <c r="J10" s="62" t="s">
        <v>80</v>
      </c>
      <c r="K10" s="61">
        <v>1593.231</v>
      </c>
      <c r="L10" s="61">
        <v>387963.27899999998</v>
      </c>
      <c r="M10" s="62" t="s">
        <v>80</v>
      </c>
      <c r="N10" s="61">
        <v>63912.533000000003</v>
      </c>
      <c r="O10" s="61">
        <v>65254.391000000003</v>
      </c>
      <c r="P10" s="62" t="s">
        <v>80</v>
      </c>
      <c r="Q10" s="61">
        <v>3020.433</v>
      </c>
    </row>
    <row r="11" spans="1:17" ht="15" customHeight="1" x14ac:dyDescent="0.25">
      <c r="A11" s="2"/>
      <c r="B11" s="2"/>
      <c r="C11" s="53" t="s">
        <v>83</v>
      </c>
      <c r="D11" s="54" t="s">
        <v>83</v>
      </c>
      <c r="E11" s="53" t="s">
        <v>83</v>
      </c>
      <c r="F11" s="53" t="s">
        <v>83</v>
      </c>
      <c r="G11" s="54" t="s">
        <v>83</v>
      </c>
      <c r="H11" s="53" t="s">
        <v>83</v>
      </c>
      <c r="I11" s="53" t="s">
        <v>83</v>
      </c>
      <c r="J11" s="54" t="s">
        <v>83</v>
      </c>
      <c r="K11" s="53" t="s">
        <v>83</v>
      </c>
      <c r="L11" s="53" t="s">
        <v>83</v>
      </c>
      <c r="M11" s="54" t="s">
        <v>83</v>
      </c>
      <c r="N11" s="53" t="s">
        <v>83</v>
      </c>
      <c r="O11" s="53" t="s">
        <v>83</v>
      </c>
      <c r="P11" s="54" t="s">
        <v>83</v>
      </c>
      <c r="Q11" s="53" t="s">
        <v>83</v>
      </c>
    </row>
    <row r="12" spans="1:17" ht="14.25" customHeight="1" x14ac:dyDescent="0.25">
      <c r="A12" s="63" t="s">
        <v>325</v>
      </c>
      <c r="B12" s="64" t="s">
        <v>186</v>
      </c>
      <c r="C12" s="301"/>
      <c r="D12" s="302"/>
      <c r="E12" s="301"/>
      <c r="F12" s="61" t="s">
        <v>83</v>
      </c>
      <c r="G12" s="65" t="s">
        <v>83</v>
      </c>
      <c r="H12" s="61" t="s">
        <v>83</v>
      </c>
      <c r="I12" s="61" t="s">
        <v>83</v>
      </c>
      <c r="J12" s="65" t="s">
        <v>83</v>
      </c>
      <c r="K12" s="61" t="s">
        <v>83</v>
      </c>
      <c r="L12" s="61" t="s">
        <v>83</v>
      </c>
      <c r="M12" s="65" t="s">
        <v>83</v>
      </c>
      <c r="N12" s="61" t="s">
        <v>83</v>
      </c>
      <c r="O12" s="61" t="s">
        <v>83</v>
      </c>
      <c r="P12" s="65" t="s">
        <v>83</v>
      </c>
      <c r="Q12" s="61" t="s">
        <v>83</v>
      </c>
    </row>
    <row r="13" spans="1:17" ht="14.25" customHeight="1" x14ac:dyDescent="0.25">
      <c r="A13" s="2" t="s">
        <v>88</v>
      </c>
      <c r="B13" s="1" t="s">
        <v>89</v>
      </c>
      <c r="C13" s="53">
        <v>165.304</v>
      </c>
      <c r="D13" s="66" t="s">
        <v>80</v>
      </c>
      <c r="E13" s="53">
        <v>6.31</v>
      </c>
      <c r="F13" s="53">
        <v>2201286.4449999998</v>
      </c>
      <c r="G13" s="66" t="s">
        <v>80</v>
      </c>
      <c r="H13" s="53">
        <v>250964.35200000001</v>
      </c>
      <c r="I13" s="53">
        <v>3291.9369999999999</v>
      </c>
      <c r="J13" s="66" t="s">
        <v>80</v>
      </c>
      <c r="K13" s="53">
        <v>540.29999999999995</v>
      </c>
      <c r="L13" s="57">
        <v>149806.78</v>
      </c>
      <c r="M13" s="58" t="s">
        <v>80</v>
      </c>
      <c r="N13" s="57">
        <v>29004.737000000001</v>
      </c>
      <c r="O13" s="53">
        <v>29280.715</v>
      </c>
      <c r="P13" s="66" t="s">
        <v>80</v>
      </c>
      <c r="Q13" s="53">
        <v>2254.1579999999999</v>
      </c>
    </row>
    <row r="14" spans="1:17" ht="14.25" customHeight="1" x14ac:dyDescent="0.25">
      <c r="A14" s="2" t="s">
        <v>90</v>
      </c>
      <c r="B14" s="1" t="s">
        <v>91</v>
      </c>
      <c r="C14" s="53">
        <v>45.405999999999999</v>
      </c>
      <c r="D14" s="66" t="s">
        <v>80</v>
      </c>
      <c r="E14" s="53">
        <v>4.1840000000000002</v>
      </c>
      <c r="F14" s="53">
        <v>458846.43400000001</v>
      </c>
      <c r="G14" s="66" t="s">
        <v>80</v>
      </c>
      <c r="H14" s="53">
        <v>97186.544999999998</v>
      </c>
      <c r="I14" s="53">
        <v>1147.7639999999999</v>
      </c>
      <c r="J14" s="66" t="s">
        <v>80</v>
      </c>
      <c r="K14" s="53">
        <v>550.279</v>
      </c>
      <c r="L14" s="53">
        <v>43489.279000000002</v>
      </c>
      <c r="M14" s="66" t="s">
        <v>80</v>
      </c>
      <c r="N14" s="53">
        <v>24834.248</v>
      </c>
      <c r="O14" s="53">
        <v>7578.3320000000003</v>
      </c>
      <c r="P14" s="66" t="s">
        <v>80</v>
      </c>
      <c r="Q14" s="53">
        <v>1105.8510000000001</v>
      </c>
    </row>
    <row r="15" spans="1:17" ht="14.25" customHeight="1" x14ac:dyDescent="0.25">
      <c r="A15" s="2" t="s">
        <v>92</v>
      </c>
      <c r="B15" s="1" t="s">
        <v>93</v>
      </c>
      <c r="C15" s="53">
        <v>38.866999999999997</v>
      </c>
      <c r="D15" s="66" t="s">
        <v>80</v>
      </c>
      <c r="E15" s="53">
        <v>4.2850000000000001</v>
      </c>
      <c r="F15" s="53">
        <v>485896.73800000001</v>
      </c>
      <c r="G15" s="66" t="s">
        <v>80</v>
      </c>
      <c r="H15" s="53">
        <v>128103.459</v>
      </c>
      <c r="I15" s="53">
        <v>1823.479</v>
      </c>
      <c r="J15" s="66" t="s">
        <v>80</v>
      </c>
      <c r="K15" s="53">
        <v>1302.7650000000001</v>
      </c>
      <c r="L15" s="53">
        <v>68610.998000000007</v>
      </c>
      <c r="M15" s="66" t="s">
        <v>80</v>
      </c>
      <c r="N15" s="53">
        <v>39822.622000000003</v>
      </c>
      <c r="O15" s="53">
        <v>5798.6589999999997</v>
      </c>
      <c r="P15" s="66" t="s">
        <v>80</v>
      </c>
      <c r="Q15" s="53">
        <v>1073.674</v>
      </c>
    </row>
    <row r="16" spans="1:17" ht="14.25" customHeight="1" x14ac:dyDescent="0.25">
      <c r="A16" s="2" t="s">
        <v>166</v>
      </c>
      <c r="B16" s="1" t="s">
        <v>167</v>
      </c>
      <c r="C16" s="53">
        <v>25.853000000000002</v>
      </c>
      <c r="D16" s="66" t="s">
        <v>80</v>
      </c>
      <c r="E16" s="53">
        <v>3.6259999999999999</v>
      </c>
      <c r="F16" s="53">
        <v>372808.18199999997</v>
      </c>
      <c r="G16" s="66" t="s">
        <v>80</v>
      </c>
      <c r="H16" s="53">
        <v>105576.931</v>
      </c>
      <c r="I16" s="53">
        <v>758.673</v>
      </c>
      <c r="J16" s="66" t="s">
        <v>80</v>
      </c>
      <c r="K16" s="53">
        <v>339.90199999999999</v>
      </c>
      <c r="L16" s="53">
        <v>44238.574000000001</v>
      </c>
      <c r="M16" s="66" t="s">
        <v>80</v>
      </c>
      <c r="N16" s="53">
        <v>25405.328000000001</v>
      </c>
      <c r="O16" s="53">
        <v>4507.1719999999996</v>
      </c>
      <c r="P16" s="66" t="s">
        <v>80</v>
      </c>
      <c r="Q16" s="53">
        <v>961.06299999999999</v>
      </c>
    </row>
    <row r="17" spans="1:17" ht="14.25" customHeight="1" x14ac:dyDescent="0.25">
      <c r="A17" s="2" t="s">
        <v>94</v>
      </c>
      <c r="B17" s="1" t="s">
        <v>95</v>
      </c>
      <c r="C17" s="53">
        <v>28.532</v>
      </c>
      <c r="D17" s="66" t="s">
        <v>80</v>
      </c>
      <c r="E17" s="53">
        <v>3.7490000000000001</v>
      </c>
      <c r="F17" s="53">
        <v>303153.51</v>
      </c>
      <c r="G17" s="66" t="s">
        <v>80</v>
      </c>
      <c r="H17" s="53">
        <v>85969.278000000006</v>
      </c>
      <c r="I17" s="53">
        <v>663.64099999999996</v>
      </c>
      <c r="J17" s="66" t="s">
        <v>80</v>
      </c>
      <c r="K17" s="53">
        <v>268.762</v>
      </c>
      <c r="L17" s="53">
        <v>29386.016</v>
      </c>
      <c r="M17" s="66" t="s">
        <v>80</v>
      </c>
      <c r="N17" s="53">
        <v>13133.838</v>
      </c>
      <c r="O17" s="53">
        <v>4000.1480000000001</v>
      </c>
      <c r="P17" s="66" t="s">
        <v>80</v>
      </c>
      <c r="Q17" s="53">
        <v>910.48099999999999</v>
      </c>
    </row>
    <row r="18" spans="1:17" ht="14.25" customHeight="1" x14ac:dyDescent="0.25">
      <c r="A18" s="2" t="s">
        <v>96</v>
      </c>
      <c r="B18" s="1" t="s">
        <v>97</v>
      </c>
      <c r="C18" s="53">
        <v>34.448999999999998</v>
      </c>
      <c r="D18" s="66" t="s">
        <v>80</v>
      </c>
      <c r="E18" s="53">
        <v>3.806</v>
      </c>
      <c r="F18" s="53">
        <v>598346.24699999997</v>
      </c>
      <c r="G18" s="66" t="s">
        <v>80</v>
      </c>
      <c r="H18" s="53">
        <v>140540.93900000001</v>
      </c>
      <c r="I18" s="53">
        <v>2137.9639999999999</v>
      </c>
      <c r="J18" s="66" t="s">
        <v>80</v>
      </c>
      <c r="K18" s="53">
        <v>613.03800000000001</v>
      </c>
      <c r="L18" s="53">
        <v>87660.986999999994</v>
      </c>
      <c r="M18" s="66" t="s">
        <v>80</v>
      </c>
      <c r="N18" s="53">
        <v>27682.277999999998</v>
      </c>
      <c r="O18" s="53">
        <v>5505.2780000000002</v>
      </c>
      <c r="P18" s="66" t="s">
        <v>80</v>
      </c>
      <c r="Q18" s="53">
        <v>1011.107</v>
      </c>
    </row>
    <row r="19" spans="1:17" ht="14.25" customHeight="1" x14ac:dyDescent="0.25">
      <c r="A19" s="59" t="s">
        <v>98</v>
      </c>
      <c r="B19" s="60" t="s">
        <v>99</v>
      </c>
      <c r="C19" s="61">
        <v>80.929000000000002</v>
      </c>
      <c r="D19" s="62" t="s">
        <v>80</v>
      </c>
      <c r="E19" s="61">
        <v>6.1840000000000002</v>
      </c>
      <c r="F19" s="61">
        <v>891313.30599999998</v>
      </c>
      <c r="G19" s="62" t="s">
        <v>80</v>
      </c>
      <c r="H19" s="61">
        <v>157669.31299999999</v>
      </c>
      <c r="I19" s="61">
        <v>1378.905</v>
      </c>
      <c r="J19" s="62" t="s">
        <v>80</v>
      </c>
      <c r="K19" s="61">
        <v>366.64100000000002</v>
      </c>
      <c r="L19" s="61">
        <v>57504.684999999998</v>
      </c>
      <c r="M19" s="62" t="s">
        <v>80</v>
      </c>
      <c r="N19" s="61">
        <v>18734.649000000001</v>
      </c>
      <c r="O19" s="61">
        <v>13175.786</v>
      </c>
      <c r="P19" s="62" t="s">
        <v>80</v>
      </c>
      <c r="Q19" s="61">
        <v>1695.577</v>
      </c>
    </row>
    <row r="20" spans="1:17" ht="14.25" customHeight="1" x14ac:dyDescent="0.25">
      <c r="A20" s="2"/>
      <c r="B20" s="2"/>
      <c r="C20" s="2" t="s">
        <v>83</v>
      </c>
      <c r="D20" s="2" t="s">
        <v>83</v>
      </c>
      <c r="E20" s="2" t="s">
        <v>83</v>
      </c>
      <c r="F20" s="53" t="s">
        <v>83</v>
      </c>
      <c r="G20" s="54" t="s">
        <v>83</v>
      </c>
      <c r="H20" s="53" t="s">
        <v>83</v>
      </c>
      <c r="I20" s="53" t="s">
        <v>83</v>
      </c>
      <c r="J20" s="54" t="s">
        <v>83</v>
      </c>
      <c r="K20" s="53" t="s">
        <v>83</v>
      </c>
      <c r="L20" s="53" t="s">
        <v>83</v>
      </c>
      <c r="M20" s="54" t="s">
        <v>83</v>
      </c>
      <c r="N20" s="53" t="s">
        <v>83</v>
      </c>
      <c r="O20" s="53" t="s">
        <v>83</v>
      </c>
      <c r="P20" s="54" t="s">
        <v>83</v>
      </c>
      <c r="Q20" s="53" t="s">
        <v>83</v>
      </c>
    </row>
    <row r="21" spans="1:17" ht="14.25" customHeight="1" x14ac:dyDescent="0.25">
      <c r="A21" s="46" t="s">
        <v>0</v>
      </c>
      <c r="B21" s="46" t="s">
        <v>117</v>
      </c>
      <c r="C21" s="46" t="s">
        <v>83</v>
      </c>
      <c r="D21" s="63" t="s">
        <v>83</v>
      </c>
      <c r="E21" s="46" t="s">
        <v>83</v>
      </c>
      <c r="F21" s="53" t="s">
        <v>83</v>
      </c>
      <c r="G21" s="54" t="s">
        <v>83</v>
      </c>
      <c r="H21" s="53" t="s">
        <v>83</v>
      </c>
      <c r="I21" s="53" t="s">
        <v>83</v>
      </c>
      <c r="J21" s="54" t="s">
        <v>83</v>
      </c>
      <c r="K21" s="53" t="s">
        <v>83</v>
      </c>
      <c r="L21" s="53" t="s">
        <v>83</v>
      </c>
      <c r="M21" s="54" t="s">
        <v>83</v>
      </c>
      <c r="N21" s="53" t="s">
        <v>83</v>
      </c>
      <c r="O21" s="53" t="s">
        <v>83</v>
      </c>
      <c r="P21" s="54" t="s">
        <v>83</v>
      </c>
      <c r="Q21" s="53" t="s">
        <v>83</v>
      </c>
    </row>
    <row r="22" spans="1:17" ht="14.25" customHeight="1" x14ac:dyDescent="0.25">
      <c r="A22" s="55" t="s">
        <v>1</v>
      </c>
      <c r="B22" s="56" t="s">
        <v>1</v>
      </c>
      <c r="C22" s="57">
        <v>17.925999999999998</v>
      </c>
      <c r="D22" s="66" t="s">
        <v>80</v>
      </c>
      <c r="E22" s="57">
        <v>3.0259999999999998</v>
      </c>
      <c r="F22" s="57">
        <v>808591.09100000001</v>
      </c>
      <c r="G22" s="58" t="s">
        <v>80</v>
      </c>
      <c r="H22" s="57">
        <v>162158.73800000001</v>
      </c>
      <c r="I22" s="57">
        <v>3866.9870000000001</v>
      </c>
      <c r="J22" s="58" t="s">
        <v>80</v>
      </c>
      <c r="K22" s="57">
        <v>1453.221</v>
      </c>
      <c r="L22" s="57">
        <v>137091.568</v>
      </c>
      <c r="M22" s="58" t="s">
        <v>80</v>
      </c>
      <c r="N22" s="57">
        <v>42000.178999999996</v>
      </c>
      <c r="O22" s="57">
        <v>6525.2340000000004</v>
      </c>
      <c r="P22" s="58" t="s">
        <v>80</v>
      </c>
      <c r="Q22" s="57">
        <v>1101.502</v>
      </c>
    </row>
    <row r="23" spans="1:17" ht="14.25" customHeight="1" x14ac:dyDescent="0.25">
      <c r="A23" s="2" t="s">
        <v>2</v>
      </c>
      <c r="B23" s="1" t="s">
        <v>393</v>
      </c>
      <c r="C23" s="53">
        <v>11.574999999999999</v>
      </c>
      <c r="D23" s="66" t="s">
        <v>80</v>
      </c>
      <c r="E23" s="53">
        <v>2.508</v>
      </c>
      <c r="F23" s="53">
        <v>308466.989</v>
      </c>
      <c r="G23" s="66" t="s">
        <v>80</v>
      </c>
      <c r="H23" s="53">
        <v>84911.591</v>
      </c>
      <c r="I23" s="53">
        <v>1345.673</v>
      </c>
      <c r="J23" s="66" t="s">
        <v>80</v>
      </c>
      <c r="K23" s="53">
        <v>385.03</v>
      </c>
      <c r="L23" s="53">
        <v>68764.178</v>
      </c>
      <c r="M23" s="66" t="s">
        <v>80</v>
      </c>
      <c r="N23" s="53">
        <v>27528.807000000001</v>
      </c>
      <c r="O23" s="53">
        <v>4213.3919999999998</v>
      </c>
      <c r="P23" s="66" t="s">
        <v>80</v>
      </c>
      <c r="Q23" s="53">
        <v>912.76400000000001</v>
      </c>
    </row>
    <row r="24" spans="1:17" ht="14.25" customHeight="1" x14ac:dyDescent="0.25">
      <c r="A24" s="2" t="s">
        <v>119</v>
      </c>
      <c r="B24" s="1" t="s">
        <v>120</v>
      </c>
      <c r="C24" s="53">
        <v>80.477999999999994</v>
      </c>
      <c r="D24" s="66" t="s">
        <v>80</v>
      </c>
      <c r="E24" s="53">
        <v>6.5750000000000002</v>
      </c>
      <c r="F24" s="53">
        <v>2209284.1269999999</v>
      </c>
      <c r="G24" s="66" t="s">
        <v>80</v>
      </c>
      <c r="H24" s="53">
        <v>257605.59099999999</v>
      </c>
      <c r="I24" s="53">
        <v>4776.3919999999998</v>
      </c>
      <c r="J24" s="66" t="s">
        <v>80</v>
      </c>
      <c r="K24" s="53">
        <v>640.63400000000001</v>
      </c>
      <c r="L24" s="53">
        <v>226475.34299999999</v>
      </c>
      <c r="M24" s="66" t="s">
        <v>80</v>
      </c>
      <c r="N24" s="53">
        <v>42334.076000000001</v>
      </c>
      <c r="O24" s="53">
        <v>29293.833999999999</v>
      </c>
      <c r="P24" s="66" t="s">
        <v>80</v>
      </c>
      <c r="Q24" s="53">
        <v>2393.14</v>
      </c>
    </row>
    <row r="25" spans="1:17" ht="14.25" customHeight="1" x14ac:dyDescent="0.25">
      <c r="A25" s="2" t="s">
        <v>121</v>
      </c>
      <c r="B25" s="1" t="s">
        <v>122</v>
      </c>
      <c r="C25" s="53">
        <v>53.731999999999999</v>
      </c>
      <c r="D25" s="66" t="s">
        <v>80</v>
      </c>
      <c r="E25" s="53">
        <v>5.6630000000000003</v>
      </c>
      <c r="F25" s="53">
        <v>1380715.9839999999</v>
      </c>
      <c r="G25" s="66" t="s">
        <v>80</v>
      </c>
      <c r="H25" s="53">
        <v>200867.79199999999</v>
      </c>
      <c r="I25" s="53" t="s">
        <v>28</v>
      </c>
      <c r="J25" s="54" t="s">
        <v>83</v>
      </c>
      <c r="K25" s="53" t="s">
        <v>83</v>
      </c>
      <c r="L25" s="53" t="s">
        <v>28</v>
      </c>
      <c r="M25" s="54" t="s">
        <v>83</v>
      </c>
      <c r="N25" s="53" t="s">
        <v>83</v>
      </c>
      <c r="O25" s="53">
        <v>19558.328000000001</v>
      </c>
      <c r="P25" s="66" t="s">
        <v>80</v>
      </c>
      <c r="Q25" s="53">
        <v>2061.3180000000002</v>
      </c>
    </row>
    <row r="26" spans="1:17" ht="14.25" customHeight="1" x14ac:dyDescent="0.25">
      <c r="A26" s="2" t="s">
        <v>123</v>
      </c>
      <c r="B26" s="1" t="s">
        <v>124</v>
      </c>
      <c r="C26" s="53">
        <v>21.291</v>
      </c>
      <c r="D26" s="66" t="s">
        <v>80</v>
      </c>
      <c r="E26" s="53">
        <v>3.0510000000000002</v>
      </c>
      <c r="F26" s="53">
        <v>468763.82299999997</v>
      </c>
      <c r="G26" s="66" t="s">
        <v>80</v>
      </c>
      <c r="H26" s="53">
        <v>97766.59</v>
      </c>
      <c r="I26" s="53">
        <v>1167.2349999999999</v>
      </c>
      <c r="J26" s="66" t="s">
        <v>80</v>
      </c>
      <c r="K26" s="53">
        <v>550.74199999999996</v>
      </c>
      <c r="L26" s="53">
        <v>44507.385999999999</v>
      </c>
      <c r="M26" s="66" t="s">
        <v>80</v>
      </c>
      <c r="N26" s="53">
        <v>24899.967000000001</v>
      </c>
      <c r="O26" s="53">
        <v>7749.8670000000002</v>
      </c>
      <c r="P26" s="66" t="s">
        <v>80</v>
      </c>
      <c r="Q26" s="53">
        <v>1110.5409999999999</v>
      </c>
    </row>
    <row r="27" spans="1:17" ht="14.25" customHeight="1" x14ac:dyDescent="0.25">
      <c r="A27" s="59" t="s">
        <v>125</v>
      </c>
      <c r="B27" s="60" t="s">
        <v>64</v>
      </c>
      <c r="C27" s="53">
        <v>6.883</v>
      </c>
      <c r="D27" s="66" t="s">
        <v>80</v>
      </c>
      <c r="E27" s="61">
        <v>2.1539999999999999</v>
      </c>
      <c r="F27" s="61">
        <v>135828.85</v>
      </c>
      <c r="G27" s="62" t="s">
        <v>80</v>
      </c>
      <c r="H27" s="61">
        <v>77407.504000000001</v>
      </c>
      <c r="I27" s="61">
        <v>46.076999999999998</v>
      </c>
      <c r="J27" s="62" t="s">
        <v>80</v>
      </c>
      <c r="K27" s="61">
        <v>35.640999999999998</v>
      </c>
      <c r="L27" s="61">
        <v>3858.8429999999998</v>
      </c>
      <c r="M27" s="62" t="s">
        <v>80</v>
      </c>
      <c r="N27" s="61">
        <v>3845.1439999999998</v>
      </c>
      <c r="O27" s="61">
        <v>2505.4349999999999</v>
      </c>
      <c r="P27" s="62" t="s">
        <v>80</v>
      </c>
      <c r="Q27" s="61">
        <v>784.04499999999996</v>
      </c>
    </row>
    <row r="28" spans="1:17" ht="14.25" customHeight="1" x14ac:dyDescent="0.25">
      <c r="A28" s="201" t="s">
        <v>239</v>
      </c>
      <c r="B28" s="79" t="s">
        <v>127</v>
      </c>
      <c r="C28" s="203">
        <v>227.45599999999999</v>
      </c>
      <c r="D28" s="58" t="s">
        <v>80</v>
      </c>
      <c r="E28" s="203">
        <v>8.4770000000000003</v>
      </c>
      <c r="F28" s="57" t="s">
        <v>83</v>
      </c>
      <c r="G28" s="83" t="s">
        <v>83</v>
      </c>
      <c r="H28" s="57" t="s">
        <v>83</v>
      </c>
      <c r="I28" s="57" t="s">
        <v>83</v>
      </c>
      <c r="J28" s="83" t="s">
        <v>83</v>
      </c>
      <c r="K28" s="57" t="s">
        <v>83</v>
      </c>
      <c r="L28" s="80" t="s">
        <v>83</v>
      </c>
      <c r="M28" s="81" t="s">
        <v>83</v>
      </c>
      <c r="N28" s="80" t="s">
        <v>83</v>
      </c>
      <c r="O28" s="80" t="s">
        <v>83</v>
      </c>
      <c r="P28" s="81" t="s">
        <v>83</v>
      </c>
      <c r="Q28" s="80" t="s">
        <v>83</v>
      </c>
    </row>
    <row r="29" spans="1:17" ht="14.25" customHeight="1" x14ac:dyDescent="0.25">
      <c r="A29" s="279"/>
      <c r="B29" s="56"/>
      <c r="C29" s="297"/>
      <c r="D29" s="58"/>
      <c r="E29" s="203"/>
      <c r="F29" s="57"/>
      <c r="G29" s="83"/>
      <c r="H29" s="57"/>
      <c r="I29" s="57"/>
      <c r="J29" s="83"/>
      <c r="K29" s="57"/>
      <c r="L29" s="53" t="s">
        <v>83</v>
      </c>
      <c r="M29" s="54" t="s">
        <v>83</v>
      </c>
      <c r="N29" s="53" t="s">
        <v>83</v>
      </c>
      <c r="O29" s="53" t="s">
        <v>83</v>
      </c>
      <c r="P29" s="54" t="s">
        <v>83</v>
      </c>
      <c r="Q29" s="53" t="s">
        <v>83</v>
      </c>
    </row>
    <row r="30" spans="1:17" ht="14.25" customHeight="1" x14ac:dyDescent="0.25">
      <c r="A30" s="46" t="s">
        <v>326</v>
      </c>
      <c r="B30" s="47" t="s">
        <v>327</v>
      </c>
      <c r="C30" s="204"/>
      <c r="D30" s="66"/>
      <c r="E30" s="204"/>
      <c r="F30" s="53"/>
      <c r="G30" s="54"/>
      <c r="H30" s="53"/>
      <c r="I30" s="53"/>
      <c r="J30" s="54"/>
      <c r="K30" s="53"/>
      <c r="L30" s="53" t="s">
        <v>83</v>
      </c>
      <c r="M30" s="54" t="s">
        <v>83</v>
      </c>
      <c r="N30" s="53" t="s">
        <v>83</v>
      </c>
      <c r="O30" s="53" t="s">
        <v>83</v>
      </c>
      <c r="P30" s="54" t="s">
        <v>83</v>
      </c>
      <c r="Q30" s="53" t="s">
        <v>83</v>
      </c>
    </row>
    <row r="31" spans="1:17" ht="14.25" customHeight="1" x14ac:dyDescent="0.25">
      <c r="A31" s="55" t="s">
        <v>4</v>
      </c>
      <c r="B31" s="56" t="s">
        <v>57</v>
      </c>
      <c r="C31" s="203">
        <v>54.411000000000001</v>
      </c>
      <c r="D31" s="58" t="s">
        <v>80</v>
      </c>
      <c r="E31" s="203">
        <v>5.6680000000000001</v>
      </c>
      <c r="F31" s="57">
        <v>1484838.611</v>
      </c>
      <c r="G31" s="58" t="s">
        <v>80</v>
      </c>
      <c r="H31" s="57">
        <v>217117.90100000001</v>
      </c>
      <c r="I31" s="57">
        <v>4070.1889999999999</v>
      </c>
      <c r="J31" s="58" t="s">
        <v>80</v>
      </c>
      <c r="K31" s="57">
        <v>1451.4590000000001</v>
      </c>
      <c r="L31" s="57">
        <v>172583.15900000001</v>
      </c>
      <c r="M31" s="58" t="s">
        <v>80</v>
      </c>
      <c r="N31" s="57">
        <v>50940.105000000003</v>
      </c>
      <c r="O31" s="57">
        <v>19805.455000000002</v>
      </c>
      <c r="P31" s="58" t="s">
        <v>80</v>
      </c>
      <c r="Q31" s="57">
        <v>2063.2399999999998</v>
      </c>
    </row>
    <row r="32" spans="1:17" ht="14.25" customHeight="1" x14ac:dyDescent="0.25">
      <c r="A32" s="2" t="s">
        <v>6</v>
      </c>
      <c r="B32" s="1" t="s">
        <v>58</v>
      </c>
      <c r="C32" s="204">
        <v>7.5979999999999999</v>
      </c>
      <c r="D32" s="66" t="s">
        <v>80</v>
      </c>
      <c r="E32" s="204">
        <v>2.1150000000000002</v>
      </c>
      <c r="F32" s="53">
        <v>224160.08199999999</v>
      </c>
      <c r="G32" s="66" t="s">
        <v>80</v>
      </c>
      <c r="H32" s="53">
        <v>79744.028000000006</v>
      </c>
      <c r="I32" s="53">
        <v>967.98800000000006</v>
      </c>
      <c r="J32" s="66" t="s">
        <v>80</v>
      </c>
      <c r="K32" s="53">
        <v>341.57600000000002</v>
      </c>
      <c r="L32" s="53">
        <v>36270.423000000003</v>
      </c>
      <c r="M32" s="66" t="s">
        <v>80</v>
      </c>
      <c r="N32" s="53">
        <v>13502.362999999999</v>
      </c>
      <c r="O32" s="53">
        <v>2765.759</v>
      </c>
      <c r="P32" s="66" t="s">
        <v>80</v>
      </c>
      <c r="Q32" s="53">
        <v>769.86</v>
      </c>
    </row>
    <row r="33" spans="1:17" ht="14.25" customHeight="1" x14ac:dyDescent="0.25">
      <c r="A33" s="2" t="s">
        <v>7</v>
      </c>
      <c r="B33" s="1" t="s">
        <v>44</v>
      </c>
      <c r="C33" s="204">
        <v>23.574000000000002</v>
      </c>
      <c r="D33" s="66" t="s">
        <v>80</v>
      </c>
      <c r="E33" s="204">
        <v>3.778</v>
      </c>
      <c r="F33" s="53">
        <v>725643.49100000004</v>
      </c>
      <c r="G33" s="66" t="s">
        <v>80</v>
      </c>
      <c r="H33" s="53">
        <v>159242.67000000001</v>
      </c>
      <c r="I33" s="53">
        <v>1554.5609999999999</v>
      </c>
      <c r="J33" s="66" t="s">
        <v>80</v>
      </c>
      <c r="K33" s="53">
        <v>389.35899999999998</v>
      </c>
      <c r="L33" s="53">
        <v>87018.615999999995</v>
      </c>
      <c r="M33" s="66" t="s">
        <v>80</v>
      </c>
      <c r="N33" s="53">
        <v>31237.686000000002</v>
      </c>
      <c r="O33" s="53">
        <v>8580.8269999999993</v>
      </c>
      <c r="P33" s="66" t="s">
        <v>80</v>
      </c>
      <c r="Q33" s="53">
        <v>1375.135</v>
      </c>
    </row>
    <row r="34" spans="1:17" ht="14.25" customHeight="1" x14ac:dyDescent="0.25">
      <c r="A34" s="2" t="s">
        <v>346</v>
      </c>
      <c r="B34" s="1" t="s">
        <v>341</v>
      </c>
      <c r="C34" s="204">
        <v>8.1180000000000003</v>
      </c>
      <c r="D34" s="66" t="s">
        <v>80</v>
      </c>
      <c r="E34" s="204">
        <v>1.8640000000000001</v>
      </c>
      <c r="F34" s="53">
        <v>166091.89000000001</v>
      </c>
      <c r="G34" s="66" t="s">
        <v>80</v>
      </c>
      <c r="H34" s="53">
        <v>43250.913</v>
      </c>
      <c r="I34" s="53">
        <v>700.81100000000004</v>
      </c>
      <c r="J34" s="66" t="s">
        <v>80</v>
      </c>
      <c r="K34" s="53">
        <v>210.922</v>
      </c>
      <c r="L34" s="53">
        <v>26579.712</v>
      </c>
      <c r="M34" s="66" t="s">
        <v>80</v>
      </c>
      <c r="N34" s="53">
        <v>10189.629999999999</v>
      </c>
      <c r="O34" s="53">
        <v>2954.9389999999999</v>
      </c>
      <c r="P34" s="66" t="s">
        <v>80</v>
      </c>
      <c r="Q34" s="53">
        <v>678.53099999999995</v>
      </c>
    </row>
    <row r="35" spans="1:17" ht="14.25" customHeight="1" x14ac:dyDescent="0.25">
      <c r="A35" s="2" t="s">
        <v>8</v>
      </c>
      <c r="B35" s="1" t="s">
        <v>60</v>
      </c>
      <c r="C35" s="204">
        <v>1.8939999999999999</v>
      </c>
      <c r="D35" s="66" t="s">
        <v>80</v>
      </c>
      <c r="E35" s="204">
        <v>1.159</v>
      </c>
      <c r="F35" s="53">
        <v>75063.273000000001</v>
      </c>
      <c r="G35" s="66" t="s">
        <v>80</v>
      </c>
      <c r="H35" s="53">
        <v>46647.061000000002</v>
      </c>
      <c r="I35" s="53">
        <v>179.36600000000001</v>
      </c>
      <c r="J35" s="66" t="s">
        <v>80</v>
      </c>
      <c r="K35" s="53">
        <v>119.242</v>
      </c>
      <c r="L35" s="53">
        <v>10237.287</v>
      </c>
      <c r="M35" s="66" t="s">
        <v>80</v>
      </c>
      <c r="N35" s="53">
        <v>8215.018</v>
      </c>
      <c r="O35" s="53">
        <v>689.38699999999994</v>
      </c>
      <c r="P35" s="66" t="s">
        <v>80</v>
      </c>
      <c r="Q35" s="53">
        <v>421.83600000000001</v>
      </c>
    </row>
    <row r="36" spans="1:17" ht="14.25" customHeight="1" x14ac:dyDescent="0.25">
      <c r="A36" s="2" t="s">
        <v>3</v>
      </c>
      <c r="B36" s="1" t="s">
        <v>62</v>
      </c>
      <c r="C36" s="204">
        <v>6.5389999999999997</v>
      </c>
      <c r="D36" s="66" t="s">
        <v>80</v>
      </c>
      <c r="E36" s="204">
        <v>1.9219999999999999</v>
      </c>
      <c r="F36" s="53">
        <v>289573.66899999999</v>
      </c>
      <c r="G36" s="66" t="s">
        <v>80</v>
      </c>
      <c r="H36" s="53">
        <v>111825.213</v>
      </c>
      <c r="I36" s="53">
        <v>940.38199999999995</v>
      </c>
      <c r="J36" s="66" t="s">
        <v>80</v>
      </c>
      <c r="K36" s="53">
        <v>419.42</v>
      </c>
      <c r="L36" s="53">
        <v>31155.563999999998</v>
      </c>
      <c r="M36" s="66" t="s">
        <v>80</v>
      </c>
      <c r="N36" s="53">
        <v>11635.566999999999</v>
      </c>
      <c r="O36" s="53">
        <v>2380.0639999999999</v>
      </c>
      <c r="P36" s="66" t="s">
        <v>80</v>
      </c>
      <c r="Q36" s="53">
        <v>699.74599999999998</v>
      </c>
    </row>
    <row r="37" spans="1:17" ht="14.25" customHeight="1" x14ac:dyDescent="0.25">
      <c r="A37" s="2" t="s">
        <v>9</v>
      </c>
      <c r="B37" s="29" t="s">
        <v>61</v>
      </c>
      <c r="C37" s="204">
        <v>8.07</v>
      </c>
      <c r="D37" s="66" t="s">
        <v>80</v>
      </c>
      <c r="E37" s="204">
        <v>2.0459999999999998</v>
      </c>
      <c r="F37" s="53">
        <v>319130.54499999998</v>
      </c>
      <c r="G37" s="66" t="s">
        <v>80</v>
      </c>
      <c r="H37" s="53">
        <v>97161.475000000006</v>
      </c>
      <c r="I37" s="53">
        <v>1192.9849999999999</v>
      </c>
      <c r="J37" s="66" t="s">
        <v>80</v>
      </c>
      <c r="K37" s="53">
        <v>456.97699999999998</v>
      </c>
      <c r="L37" s="53">
        <v>54780.531000000003</v>
      </c>
      <c r="M37" s="66" t="s">
        <v>80</v>
      </c>
      <c r="N37" s="53">
        <v>25263.724999999999</v>
      </c>
      <c r="O37" s="53">
        <v>2937.422</v>
      </c>
      <c r="P37" s="66" t="s">
        <v>80</v>
      </c>
      <c r="Q37" s="53">
        <v>744.65599999999995</v>
      </c>
    </row>
    <row r="38" spans="1:17" ht="14.25" customHeight="1" x14ac:dyDescent="0.25">
      <c r="A38" s="2" t="s">
        <v>10</v>
      </c>
      <c r="B38" s="29" t="s">
        <v>64</v>
      </c>
      <c r="C38" s="204">
        <v>14.282</v>
      </c>
      <c r="D38" s="66" t="s">
        <v>80</v>
      </c>
      <c r="E38" s="204">
        <v>2.7869999999999999</v>
      </c>
      <c r="F38" s="53">
        <v>372986.72499999998</v>
      </c>
      <c r="G38" s="66" t="s">
        <v>80</v>
      </c>
      <c r="H38" s="53">
        <v>84282.08</v>
      </c>
      <c r="I38" s="53">
        <v>1596.08</v>
      </c>
      <c r="J38" s="66" t="s">
        <v>80</v>
      </c>
      <c r="K38" s="53">
        <v>439.76600000000002</v>
      </c>
      <c r="L38" s="53">
        <v>62072.025000000001</v>
      </c>
      <c r="M38" s="66" t="s">
        <v>80</v>
      </c>
      <c r="N38" s="53">
        <v>17706.127</v>
      </c>
      <c r="O38" s="53">
        <v>5198.83</v>
      </c>
      <c r="P38" s="66" t="s">
        <v>80</v>
      </c>
      <c r="Q38" s="53">
        <v>1014.39</v>
      </c>
    </row>
    <row r="39" spans="1:17" ht="14.25" customHeight="1" x14ac:dyDescent="0.25">
      <c r="A39" s="59" t="s">
        <v>11</v>
      </c>
      <c r="B39" s="29" t="s">
        <v>63</v>
      </c>
      <c r="C39" s="205">
        <v>67.399000000000001</v>
      </c>
      <c r="D39" s="62" t="s">
        <v>80</v>
      </c>
      <c r="E39" s="204">
        <v>6.15</v>
      </c>
      <c r="F39" s="61">
        <v>1654162.577</v>
      </c>
      <c r="G39" s="62" t="s">
        <v>80</v>
      </c>
      <c r="H39" s="61">
        <v>217864.21100000001</v>
      </c>
      <c r="I39" s="61" t="s">
        <v>28</v>
      </c>
      <c r="J39" s="65" t="s">
        <v>83</v>
      </c>
      <c r="K39" s="61" t="s">
        <v>83</v>
      </c>
      <c r="L39" s="61" t="s">
        <v>28</v>
      </c>
      <c r="M39" s="65" t="s">
        <v>83</v>
      </c>
      <c r="N39" s="61" t="s">
        <v>83</v>
      </c>
      <c r="O39" s="61">
        <v>24533.406999999999</v>
      </c>
      <c r="P39" s="62" t="s">
        <v>80</v>
      </c>
      <c r="Q39" s="61">
        <v>2238.4290000000001</v>
      </c>
    </row>
    <row r="40" spans="1:17" ht="14.25" customHeight="1" x14ac:dyDescent="0.25">
      <c r="A40" s="201" t="s">
        <v>239</v>
      </c>
      <c r="B40" s="79" t="s">
        <v>127</v>
      </c>
      <c r="C40" s="202">
        <v>227.45599999999999</v>
      </c>
      <c r="D40" s="82" t="s">
        <v>80</v>
      </c>
      <c r="E40" s="202">
        <v>8.4770000000000003</v>
      </c>
      <c r="F40" s="80" t="s">
        <v>83</v>
      </c>
      <c r="G40" s="81" t="s">
        <v>83</v>
      </c>
      <c r="H40" s="80" t="s">
        <v>83</v>
      </c>
      <c r="I40" s="80" t="s">
        <v>83</v>
      </c>
      <c r="J40" s="81" t="s">
        <v>83</v>
      </c>
      <c r="K40" s="80" t="s">
        <v>83</v>
      </c>
      <c r="L40" s="80" t="s">
        <v>83</v>
      </c>
      <c r="M40" s="81" t="s">
        <v>83</v>
      </c>
      <c r="N40" s="80" t="s">
        <v>83</v>
      </c>
      <c r="O40" s="80" t="s">
        <v>83</v>
      </c>
      <c r="P40" s="81" t="s">
        <v>83</v>
      </c>
      <c r="Q40" s="80" t="s">
        <v>83</v>
      </c>
    </row>
    <row r="41" spans="1:17" ht="14.25" customHeight="1" x14ac:dyDescent="0.25">
      <c r="A41" s="2"/>
      <c r="B41" s="2"/>
      <c r="C41" s="2" t="s">
        <v>83</v>
      </c>
      <c r="D41" s="2" t="s">
        <v>83</v>
      </c>
      <c r="E41" s="2" t="s">
        <v>83</v>
      </c>
      <c r="F41" s="53" t="s">
        <v>83</v>
      </c>
      <c r="G41" s="54" t="s">
        <v>83</v>
      </c>
      <c r="H41" s="53" t="s">
        <v>83</v>
      </c>
      <c r="I41" s="53" t="s">
        <v>83</v>
      </c>
      <c r="J41" s="54" t="s">
        <v>83</v>
      </c>
      <c r="K41" s="53" t="s">
        <v>83</v>
      </c>
      <c r="L41" s="53" t="s">
        <v>83</v>
      </c>
      <c r="M41" s="54" t="s">
        <v>83</v>
      </c>
      <c r="N41" s="53" t="s">
        <v>83</v>
      </c>
      <c r="O41" s="53" t="s">
        <v>83</v>
      </c>
      <c r="P41" s="54" t="s">
        <v>83</v>
      </c>
      <c r="Q41" s="53" t="s">
        <v>83</v>
      </c>
    </row>
    <row r="42" spans="1:17" ht="14.25" customHeight="1" x14ac:dyDescent="0.25">
      <c r="A42" s="46" t="s">
        <v>130</v>
      </c>
      <c r="B42" s="47" t="s">
        <v>131</v>
      </c>
      <c r="C42" s="46" t="s">
        <v>83</v>
      </c>
      <c r="D42" s="46" t="s">
        <v>83</v>
      </c>
      <c r="E42" s="46" t="s">
        <v>83</v>
      </c>
      <c r="F42" s="53" t="s">
        <v>83</v>
      </c>
      <c r="G42" s="54" t="s">
        <v>83</v>
      </c>
      <c r="H42" s="53" t="s">
        <v>83</v>
      </c>
      <c r="I42" s="53" t="s">
        <v>83</v>
      </c>
      <c r="J42" s="54" t="s">
        <v>83</v>
      </c>
      <c r="K42" s="53" t="s">
        <v>83</v>
      </c>
      <c r="L42" s="53" t="s">
        <v>83</v>
      </c>
      <c r="M42" s="54" t="s">
        <v>83</v>
      </c>
      <c r="N42" s="53" t="s">
        <v>83</v>
      </c>
      <c r="O42" s="53" t="s">
        <v>83</v>
      </c>
      <c r="P42" s="54" t="s">
        <v>83</v>
      </c>
      <c r="Q42" s="53" t="s">
        <v>83</v>
      </c>
    </row>
    <row r="43" spans="1:17" ht="12.75" customHeight="1" x14ac:dyDescent="0.25">
      <c r="A43" s="55" t="s">
        <v>241</v>
      </c>
      <c r="B43" s="56" t="s">
        <v>133</v>
      </c>
      <c r="C43" s="203">
        <v>177.971</v>
      </c>
      <c r="D43" s="58" t="s">
        <v>80</v>
      </c>
      <c r="E43" s="203">
        <v>8.2590000000000003</v>
      </c>
      <c r="F43" s="57">
        <v>4988579.7810000004</v>
      </c>
      <c r="G43" s="58" t="s">
        <v>80</v>
      </c>
      <c r="H43" s="57">
        <v>351490.266</v>
      </c>
      <c r="I43" s="57">
        <v>10398.442999999999</v>
      </c>
      <c r="J43" s="58" t="s">
        <v>80</v>
      </c>
      <c r="K43" s="57">
        <v>1686.7819999999999</v>
      </c>
      <c r="L43" s="57">
        <v>436465.10399999999</v>
      </c>
      <c r="M43" s="58" t="s">
        <v>80</v>
      </c>
      <c r="N43" s="57">
        <v>65721.91</v>
      </c>
      <c r="O43" s="57">
        <v>64781.491000000002</v>
      </c>
      <c r="P43" s="58" t="s">
        <v>80</v>
      </c>
      <c r="Q43" s="57">
        <v>3006.3249999999998</v>
      </c>
    </row>
    <row r="44" spans="1:17" ht="12.75" customHeight="1" x14ac:dyDescent="0.25">
      <c r="A44" s="206" t="s">
        <v>242</v>
      </c>
      <c r="B44" s="1" t="s">
        <v>135</v>
      </c>
      <c r="C44" s="204">
        <v>13.914</v>
      </c>
      <c r="D44" s="66" t="s">
        <v>80</v>
      </c>
      <c r="E44" s="204">
        <v>2.7469999999999999</v>
      </c>
      <c r="F44" s="207">
        <v>323071.08199999999</v>
      </c>
      <c r="G44" s="208" t="s">
        <v>80</v>
      </c>
      <c r="H44" s="207">
        <v>103214.93700000001</v>
      </c>
      <c r="I44" s="207">
        <v>803.92</v>
      </c>
      <c r="J44" s="208" t="s">
        <v>80</v>
      </c>
      <c r="K44" s="207">
        <v>279.48399999999998</v>
      </c>
      <c r="L44" s="53">
        <v>44232.214</v>
      </c>
      <c r="M44" s="66" t="s">
        <v>80</v>
      </c>
      <c r="N44" s="53">
        <v>23177.042000000001</v>
      </c>
      <c r="O44" s="207">
        <v>5064.598</v>
      </c>
      <c r="P44" s="208" t="s">
        <v>80</v>
      </c>
      <c r="Q44" s="207">
        <v>999.81200000000001</v>
      </c>
    </row>
    <row r="45" spans="1:17" ht="12.75" customHeight="1" x14ac:dyDescent="0.25">
      <c r="A45" s="201" t="s">
        <v>239</v>
      </c>
      <c r="B45" s="56" t="s">
        <v>127</v>
      </c>
      <c r="C45" s="202">
        <v>227.45599999999999</v>
      </c>
      <c r="D45" s="82" t="s">
        <v>80</v>
      </c>
      <c r="E45" s="202">
        <v>8.4770000000000003</v>
      </c>
      <c r="F45" s="80" t="s">
        <v>83</v>
      </c>
      <c r="G45" s="81" t="s">
        <v>83</v>
      </c>
      <c r="H45" s="80" t="s">
        <v>83</v>
      </c>
      <c r="I45" s="80" t="s">
        <v>83</v>
      </c>
      <c r="J45" s="81" t="s">
        <v>83</v>
      </c>
      <c r="K45" s="80" t="s">
        <v>83</v>
      </c>
      <c r="L45" s="80" t="s">
        <v>83</v>
      </c>
      <c r="M45" s="81" t="s">
        <v>83</v>
      </c>
      <c r="N45" s="80" t="s">
        <v>83</v>
      </c>
      <c r="O45" s="80" t="s">
        <v>83</v>
      </c>
      <c r="P45" s="81" t="s">
        <v>83</v>
      </c>
      <c r="Q45" s="80" t="s">
        <v>83</v>
      </c>
    </row>
    <row r="46" spans="1:17" s="211" customFormat="1" ht="12.75" customHeight="1" x14ac:dyDescent="0.25">
      <c r="A46" s="209"/>
      <c r="B46" s="56"/>
      <c r="C46" s="204" t="s">
        <v>83</v>
      </c>
      <c r="D46" s="210" t="s">
        <v>83</v>
      </c>
      <c r="E46" s="204" t="s">
        <v>83</v>
      </c>
      <c r="F46" s="204" t="s">
        <v>83</v>
      </c>
      <c r="G46" s="210" t="s">
        <v>83</v>
      </c>
      <c r="H46" s="204" t="s">
        <v>83</v>
      </c>
      <c r="I46" s="204" t="s">
        <v>83</v>
      </c>
      <c r="J46" s="210" t="s">
        <v>83</v>
      </c>
      <c r="K46" s="204" t="s">
        <v>83</v>
      </c>
      <c r="L46" s="204" t="s">
        <v>83</v>
      </c>
      <c r="M46" s="210" t="s">
        <v>83</v>
      </c>
      <c r="N46" s="204" t="s">
        <v>83</v>
      </c>
      <c r="O46" s="204" t="s">
        <v>83</v>
      </c>
      <c r="P46" s="210" t="s">
        <v>83</v>
      </c>
      <c r="Q46" s="204" t="s">
        <v>83</v>
      </c>
    </row>
    <row r="47" spans="1:17" ht="14.25" customHeight="1" x14ac:dyDescent="0.25">
      <c r="A47" s="63" t="s">
        <v>331</v>
      </c>
      <c r="B47" s="63" t="s">
        <v>329</v>
      </c>
      <c r="C47" s="2" t="s">
        <v>83</v>
      </c>
      <c r="D47" s="2" t="s">
        <v>83</v>
      </c>
      <c r="E47" s="2" t="s">
        <v>83</v>
      </c>
      <c r="F47" s="61" t="s">
        <v>83</v>
      </c>
      <c r="G47" s="65" t="s">
        <v>83</v>
      </c>
      <c r="H47" s="61" t="s">
        <v>83</v>
      </c>
      <c r="I47" s="61" t="s">
        <v>83</v>
      </c>
      <c r="J47" s="65" t="s">
        <v>83</v>
      </c>
      <c r="K47" s="61" t="s">
        <v>83</v>
      </c>
    </row>
    <row r="48" spans="1:17" ht="14.25" customHeight="1" x14ac:dyDescent="0.25">
      <c r="A48" s="217" t="s">
        <v>252</v>
      </c>
      <c r="B48" s="217" t="s">
        <v>293</v>
      </c>
      <c r="C48" s="203">
        <v>72.495999999999995</v>
      </c>
      <c r="D48" s="58" t="s">
        <v>80</v>
      </c>
      <c r="E48" s="203">
        <v>6.2859999999999996</v>
      </c>
      <c r="F48" s="203">
        <v>1005895.856</v>
      </c>
      <c r="G48" s="58" t="s">
        <v>80</v>
      </c>
      <c r="H48" s="203">
        <v>191069.89</v>
      </c>
      <c r="I48" s="203">
        <v>2304.6149999999998</v>
      </c>
      <c r="J48" s="58" t="s">
        <v>80</v>
      </c>
      <c r="K48" s="203">
        <v>559.25699999999995</v>
      </c>
      <c r="L48" s="203">
        <v>91070.434999999998</v>
      </c>
      <c r="M48" s="58" t="s">
        <v>80</v>
      </c>
      <c r="N48" s="203">
        <v>24997.491000000002</v>
      </c>
      <c r="O48" s="203">
        <v>12097.071</v>
      </c>
      <c r="P48" s="58" t="s">
        <v>80</v>
      </c>
      <c r="Q48" s="203">
        <v>1653.144</v>
      </c>
    </row>
    <row r="49" spans="1:17" ht="14.25" customHeight="1" x14ac:dyDescent="0.25">
      <c r="A49" s="217" t="s">
        <v>254</v>
      </c>
      <c r="B49" s="217" t="s">
        <v>295</v>
      </c>
      <c r="C49" s="204">
        <v>32.863</v>
      </c>
      <c r="D49" s="66" t="s">
        <v>80</v>
      </c>
      <c r="E49" s="204">
        <v>4.5229999999999997</v>
      </c>
      <c r="F49" s="204">
        <v>498988.21399999998</v>
      </c>
      <c r="G49" s="66" t="s">
        <v>80</v>
      </c>
      <c r="H49" s="204">
        <v>148664.26199999999</v>
      </c>
      <c r="I49" s="204">
        <v>844.83100000000002</v>
      </c>
      <c r="J49" s="66" t="s">
        <v>80</v>
      </c>
      <c r="K49" s="204">
        <v>268.28500000000003</v>
      </c>
      <c r="L49" s="204">
        <v>39365.213000000003</v>
      </c>
      <c r="M49" s="66" t="s">
        <v>80</v>
      </c>
      <c r="N49" s="204">
        <v>15383.24</v>
      </c>
      <c r="O49" s="204">
        <v>5922.23</v>
      </c>
      <c r="P49" s="66" t="s">
        <v>80</v>
      </c>
      <c r="Q49" s="204">
        <v>1232.749</v>
      </c>
    </row>
    <row r="50" spans="1:17" ht="14.25" customHeight="1" x14ac:dyDescent="0.25">
      <c r="A50" s="217" t="s">
        <v>253</v>
      </c>
      <c r="B50" s="217" t="s">
        <v>294</v>
      </c>
      <c r="C50" s="204">
        <v>22.312000000000001</v>
      </c>
      <c r="D50" s="66" t="s">
        <v>80</v>
      </c>
      <c r="E50" s="204">
        <v>3.8660000000000001</v>
      </c>
      <c r="F50" s="204">
        <v>298926.06699999998</v>
      </c>
      <c r="G50" s="66" t="s">
        <v>80</v>
      </c>
      <c r="H50" s="204">
        <v>80645.376999999993</v>
      </c>
      <c r="I50" s="204">
        <v>820.077</v>
      </c>
      <c r="J50" s="66" t="s">
        <v>80</v>
      </c>
      <c r="K50" s="204">
        <v>405.04599999999999</v>
      </c>
      <c r="L50" s="204">
        <v>38974.065000000002</v>
      </c>
      <c r="M50" s="66" t="s">
        <v>80</v>
      </c>
      <c r="N50" s="204">
        <v>20870.069</v>
      </c>
      <c r="O50" s="204">
        <v>4077.0239999999999</v>
      </c>
      <c r="P50" s="66" t="s">
        <v>80</v>
      </c>
      <c r="Q50" s="204">
        <v>1007.5410000000001</v>
      </c>
    </row>
    <row r="51" spans="1:17" ht="14.25" customHeight="1" x14ac:dyDescent="0.25">
      <c r="A51" s="59" t="s">
        <v>255</v>
      </c>
      <c r="B51" s="59" t="s">
        <v>296</v>
      </c>
      <c r="C51" s="205">
        <v>291.67</v>
      </c>
      <c r="D51" s="62" t="s">
        <v>80</v>
      </c>
      <c r="E51" s="205">
        <v>8.2449999999999992</v>
      </c>
      <c r="F51" s="205">
        <v>3507840.7259999998</v>
      </c>
      <c r="G51" s="62" t="s">
        <v>80</v>
      </c>
      <c r="H51" s="205">
        <v>295036.15700000001</v>
      </c>
      <c r="I51" s="205">
        <v>7232.84</v>
      </c>
      <c r="J51" s="62" t="s">
        <v>80</v>
      </c>
      <c r="K51" s="205">
        <v>1562.2339999999999</v>
      </c>
      <c r="L51" s="205">
        <v>311287.60499999998</v>
      </c>
      <c r="M51" s="62" t="s">
        <v>80</v>
      </c>
      <c r="N51" s="205">
        <v>60442.389000000003</v>
      </c>
      <c r="O51" s="205">
        <v>47749.764999999999</v>
      </c>
      <c r="P51" s="62" t="s">
        <v>80</v>
      </c>
      <c r="Q51" s="205">
        <v>2798.134</v>
      </c>
    </row>
    <row r="52" spans="1:17" ht="14.25" customHeight="1" x14ac:dyDescent="0.25">
      <c r="A52" s="2"/>
      <c r="B52" s="2"/>
      <c r="C52" s="2" t="s">
        <v>83</v>
      </c>
      <c r="D52" s="2" t="s">
        <v>83</v>
      </c>
      <c r="E52" s="2" t="s">
        <v>83</v>
      </c>
      <c r="F52" s="67" t="s">
        <v>83</v>
      </c>
      <c r="G52" s="2" t="s">
        <v>83</v>
      </c>
      <c r="H52" s="67" t="s">
        <v>83</v>
      </c>
      <c r="I52" s="67" t="s">
        <v>83</v>
      </c>
      <c r="J52" s="2" t="s">
        <v>83</v>
      </c>
      <c r="K52" s="67" t="s">
        <v>83</v>
      </c>
      <c r="L52" s="53" t="s">
        <v>83</v>
      </c>
      <c r="M52" s="54" t="s">
        <v>83</v>
      </c>
      <c r="N52" s="53" t="s">
        <v>83</v>
      </c>
      <c r="O52" s="67" t="s">
        <v>83</v>
      </c>
      <c r="P52" s="2" t="s">
        <v>83</v>
      </c>
      <c r="Q52" s="67" t="s">
        <v>83</v>
      </c>
    </row>
    <row r="53" spans="1:17" ht="14.25" customHeight="1" x14ac:dyDescent="0.25">
      <c r="A53" s="63" t="s">
        <v>100</v>
      </c>
      <c r="B53" s="64" t="s">
        <v>101</v>
      </c>
      <c r="C53" s="63" t="s">
        <v>83</v>
      </c>
      <c r="D53" s="63" t="s">
        <v>83</v>
      </c>
      <c r="E53" s="63" t="s">
        <v>83</v>
      </c>
      <c r="F53" s="61" t="s">
        <v>83</v>
      </c>
      <c r="G53" s="65" t="s">
        <v>83</v>
      </c>
      <c r="H53" s="61" t="s">
        <v>83</v>
      </c>
      <c r="I53" s="61" t="s">
        <v>83</v>
      </c>
      <c r="J53" s="65" t="s">
        <v>83</v>
      </c>
      <c r="K53" s="61" t="s">
        <v>83</v>
      </c>
      <c r="L53" s="53" t="s">
        <v>83</v>
      </c>
      <c r="M53" s="54" t="s">
        <v>83</v>
      </c>
      <c r="N53" s="53" t="s">
        <v>83</v>
      </c>
      <c r="O53" s="61" t="s">
        <v>83</v>
      </c>
      <c r="P53" s="65" t="s">
        <v>83</v>
      </c>
      <c r="Q53" s="61" t="s">
        <v>83</v>
      </c>
    </row>
    <row r="54" spans="1:17" s="2" customFormat="1" ht="14.25" customHeight="1" x14ac:dyDescent="0.2">
      <c r="A54" s="2" t="s">
        <v>102</v>
      </c>
      <c r="B54" s="1" t="s">
        <v>103</v>
      </c>
      <c r="C54" s="53">
        <v>412.04899999999998</v>
      </c>
      <c r="D54" s="66" t="s">
        <v>80</v>
      </c>
      <c r="E54" s="53">
        <v>10.334</v>
      </c>
      <c r="F54" s="53">
        <v>1144609.317</v>
      </c>
      <c r="G54" s="66" t="s">
        <v>80</v>
      </c>
      <c r="H54" s="53">
        <v>148909.73499999999</v>
      </c>
      <c r="I54" s="53">
        <v>2244.9929999999999</v>
      </c>
      <c r="J54" s="66" t="s">
        <v>80</v>
      </c>
      <c r="K54" s="53">
        <v>437.37900000000002</v>
      </c>
      <c r="L54" s="57">
        <v>82516.687999999995</v>
      </c>
      <c r="M54" s="58" t="s">
        <v>80</v>
      </c>
      <c r="N54" s="57">
        <v>18030.454000000002</v>
      </c>
      <c r="O54" s="53">
        <v>16204.425999999999</v>
      </c>
      <c r="P54" s="66" t="s">
        <v>80</v>
      </c>
      <c r="Q54" s="53">
        <v>1449.798</v>
      </c>
    </row>
    <row r="55" spans="1:17" ht="14.25" customHeight="1" x14ac:dyDescent="0.25">
      <c r="A55" s="2" t="s">
        <v>104</v>
      </c>
      <c r="B55" s="1" t="s">
        <v>105</v>
      </c>
      <c r="C55" s="53">
        <v>420.19499999999999</v>
      </c>
      <c r="D55" s="66" t="s">
        <v>80</v>
      </c>
      <c r="E55" s="53">
        <v>8.4710000000000001</v>
      </c>
      <c r="F55" s="53">
        <v>1467711.23</v>
      </c>
      <c r="G55" s="66" t="s">
        <v>80</v>
      </c>
      <c r="H55" s="53">
        <v>196700.52600000001</v>
      </c>
      <c r="I55" s="53">
        <v>3301.1179999999999</v>
      </c>
      <c r="J55" s="66" t="s">
        <v>80</v>
      </c>
      <c r="K55" s="53">
        <v>777.68700000000001</v>
      </c>
      <c r="L55" s="53">
        <v>151965.87299999999</v>
      </c>
      <c r="M55" s="66" t="s">
        <v>80</v>
      </c>
      <c r="N55" s="53">
        <v>43140.754999999997</v>
      </c>
      <c r="O55" s="53">
        <v>19233.726999999999</v>
      </c>
      <c r="P55" s="66" t="s">
        <v>80</v>
      </c>
      <c r="Q55" s="53">
        <v>1588.271</v>
      </c>
    </row>
    <row r="56" spans="1:17" ht="14.25" customHeight="1" x14ac:dyDescent="0.25">
      <c r="A56" s="2" t="s">
        <v>106</v>
      </c>
      <c r="B56" s="1" t="s">
        <v>107</v>
      </c>
      <c r="C56" s="53">
        <v>432.322</v>
      </c>
      <c r="D56" s="66" t="s">
        <v>80</v>
      </c>
      <c r="E56" s="53">
        <v>7.2549999999999999</v>
      </c>
      <c r="F56" s="53">
        <v>1409807.2590000001</v>
      </c>
      <c r="G56" s="66" t="s">
        <v>80</v>
      </c>
      <c r="H56" s="53">
        <v>197044.76500000001</v>
      </c>
      <c r="I56" s="53">
        <v>3289.6709999999998</v>
      </c>
      <c r="J56" s="66" t="s">
        <v>80</v>
      </c>
      <c r="K56" s="53">
        <v>1369.665</v>
      </c>
      <c r="L56" s="53">
        <v>146567.42499999999</v>
      </c>
      <c r="M56" s="66" t="s">
        <v>80</v>
      </c>
      <c r="N56" s="53">
        <v>46405.610999999997</v>
      </c>
      <c r="O56" s="53">
        <v>17774.383999999998</v>
      </c>
      <c r="P56" s="66" t="s">
        <v>80</v>
      </c>
      <c r="Q56" s="53">
        <v>1599.547</v>
      </c>
    </row>
    <row r="57" spans="1:17" ht="14.25" customHeight="1" x14ac:dyDescent="0.25">
      <c r="A57" s="59" t="s">
        <v>108</v>
      </c>
      <c r="B57" s="60" t="s">
        <v>109</v>
      </c>
      <c r="C57" s="61">
        <v>412.79700000000003</v>
      </c>
      <c r="D57" s="62" t="s">
        <v>80</v>
      </c>
      <c r="E57" s="61">
        <v>9.3659999999999997</v>
      </c>
      <c r="F57" s="61">
        <v>1289523.057</v>
      </c>
      <c r="G57" s="62" t="s">
        <v>80</v>
      </c>
      <c r="H57" s="61">
        <v>177053.43599999999</v>
      </c>
      <c r="I57" s="61">
        <v>2366.5810000000001</v>
      </c>
      <c r="J57" s="62" t="s">
        <v>80</v>
      </c>
      <c r="K57" s="61">
        <v>482.46800000000002</v>
      </c>
      <c r="L57" s="61">
        <v>99647.331999999995</v>
      </c>
      <c r="M57" s="62" t="s">
        <v>80</v>
      </c>
      <c r="N57" s="61">
        <v>21764.510999999999</v>
      </c>
      <c r="O57" s="61">
        <v>16633.552</v>
      </c>
      <c r="P57" s="62" t="s">
        <v>80</v>
      </c>
      <c r="Q57" s="61">
        <v>1448.818</v>
      </c>
    </row>
    <row r="58" spans="1:17" ht="9" customHeight="1" x14ac:dyDescent="0.25">
      <c r="A58" s="2"/>
      <c r="B58" s="1"/>
      <c r="C58" s="53"/>
      <c r="D58" s="66"/>
      <c r="E58" s="53"/>
      <c r="F58" s="53"/>
      <c r="G58" s="66"/>
      <c r="H58" s="53"/>
      <c r="I58" s="53"/>
      <c r="J58" s="66"/>
      <c r="K58" s="53"/>
      <c r="L58" s="53"/>
      <c r="M58" s="66"/>
      <c r="N58" s="53"/>
      <c r="O58" s="53"/>
      <c r="P58" s="66"/>
      <c r="Q58" s="53"/>
    </row>
    <row r="59" spans="1:17" ht="30" customHeight="1" x14ac:dyDescent="0.3">
      <c r="A59" s="328" t="s">
        <v>340</v>
      </c>
      <c r="B59" s="328"/>
      <c r="C59" s="328"/>
      <c r="D59" s="328"/>
      <c r="E59" s="328"/>
      <c r="F59" s="328"/>
      <c r="G59" s="328"/>
      <c r="H59" s="328"/>
      <c r="I59" s="329"/>
      <c r="J59" s="329"/>
      <c r="K59" s="329"/>
      <c r="L59" s="329"/>
      <c r="M59" s="329"/>
      <c r="N59" s="329"/>
      <c r="O59" s="329"/>
      <c r="P59" s="329"/>
      <c r="Q59" s="329"/>
    </row>
    <row r="60" spans="1:17" ht="30" customHeight="1" x14ac:dyDescent="0.3">
      <c r="A60" s="328" t="s">
        <v>388</v>
      </c>
      <c r="B60" s="328"/>
      <c r="C60" s="328"/>
      <c r="D60" s="328"/>
      <c r="E60" s="328"/>
      <c r="F60" s="328"/>
      <c r="G60" s="328"/>
      <c r="H60" s="328"/>
      <c r="I60" s="329"/>
      <c r="J60" s="329"/>
      <c r="K60" s="329"/>
      <c r="L60" s="329"/>
      <c r="M60" s="329"/>
      <c r="N60" s="329"/>
      <c r="O60" s="329"/>
      <c r="P60" s="329"/>
      <c r="Q60" s="329"/>
    </row>
    <row r="61" spans="1:17" ht="14.25" customHeight="1" x14ac:dyDescent="0.25">
      <c r="I61" s="220"/>
      <c r="J61" s="220"/>
      <c r="K61" s="220"/>
    </row>
    <row r="62" spans="1:17" ht="14.25" customHeight="1" x14ac:dyDescent="0.25"/>
  </sheetData>
  <mergeCells count="2">
    <mergeCell ref="A59:Q59"/>
    <mergeCell ref="A60:Q60"/>
  </mergeCells>
  <pageMargins left="0.75" right="0.75" top="1" bottom="1" header="0.5" footer="0.5"/>
  <pageSetup paperSize="9" scale="4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2FBEF-38CA-4BDC-BA91-A30C3F74AAB6}">
  <sheetPr>
    <tabColor rgb="FF00B0F0"/>
  </sheetPr>
  <dimension ref="A2:T70"/>
  <sheetViews>
    <sheetView showGridLines="0" topLeftCell="A41" zoomScaleNormal="100" workbookViewId="0">
      <selection activeCell="K13" sqref="K13"/>
    </sheetView>
  </sheetViews>
  <sheetFormatPr defaultColWidth="9.109375" defaultRowHeight="13.8" x14ac:dyDescent="0.25"/>
  <cols>
    <col min="1" max="1" width="30" style="35" bestFit="1" customWidth="1"/>
    <col min="2" max="2" width="30" style="35" customWidth="1"/>
    <col min="3" max="3" width="16.6640625" style="35" customWidth="1"/>
    <col min="4" max="4" width="1.88671875" style="35" customWidth="1"/>
    <col min="5" max="5" width="7.109375" style="35" customWidth="1"/>
    <col min="6" max="6" width="13.88671875" style="34" customWidth="1"/>
    <col min="7" max="7" width="1.88671875" style="35" customWidth="1"/>
    <col min="8" max="8" width="7.109375" style="34" customWidth="1"/>
    <col min="9" max="9" width="13.88671875" style="34" customWidth="1"/>
    <col min="10" max="10" width="1.88671875" style="35" bestFit="1" customWidth="1"/>
    <col min="11" max="11" width="7.109375" style="34" customWidth="1"/>
    <col min="12" max="12" width="13.88671875" style="34" customWidth="1"/>
    <col min="13" max="13" width="1.88671875" style="35" customWidth="1"/>
    <col min="14" max="14" width="7.109375" style="34" customWidth="1"/>
    <col min="15" max="15" width="13.88671875" style="34" customWidth="1"/>
    <col min="16" max="16" width="1.88671875" style="35" customWidth="1"/>
    <col min="17" max="17" width="7.109375" style="34" customWidth="1"/>
    <col min="18" max="18" width="11" style="35" bestFit="1" customWidth="1"/>
    <col min="19" max="19" width="3.33203125" style="35" customWidth="1"/>
    <col min="20" max="20" width="10.109375" style="35" bestFit="1" customWidth="1"/>
    <col min="21" max="16384" width="9.109375" style="35"/>
  </cols>
  <sheetData>
    <row r="2" spans="1:20" x14ac:dyDescent="0.25">
      <c r="A2" s="92" t="s">
        <v>236</v>
      </c>
      <c r="B2" s="92"/>
      <c r="C2" s="92"/>
      <c r="D2" s="92"/>
      <c r="E2" s="92"/>
    </row>
    <row r="3" spans="1:20" x14ac:dyDescent="0.25">
      <c r="A3" s="37" t="s">
        <v>237</v>
      </c>
      <c r="B3" s="37"/>
      <c r="C3" s="37"/>
      <c r="D3" s="37"/>
      <c r="E3" s="37"/>
    </row>
    <row r="4" spans="1:20" ht="14.4" thickBot="1" x14ac:dyDescent="0.3">
      <c r="A4" s="37"/>
      <c r="B4" s="37"/>
      <c r="C4" s="37"/>
      <c r="D4" s="37"/>
      <c r="E4" s="37"/>
    </row>
    <row r="5" spans="1:20" ht="23.4" thickTop="1" thickBot="1" x14ac:dyDescent="0.3">
      <c r="A5" s="197"/>
      <c r="B5" s="197"/>
      <c r="C5" s="72" t="s">
        <v>238</v>
      </c>
      <c r="D5" s="72"/>
      <c r="E5" s="198" t="s">
        <v>73</v>
      </c>
      <c r="F5" s="72" t="s">
        <v>113</v>
      </c>
      <c r="G5" s="72"/>
      <c r="H5" s="198" t="s">
        <v>73</v>
      </c>
      <c r="I5" s="72" t="s">
        <v>114</v>
      </c>
      <c r="J5" s="72"/>
      <c r="K5" s="198" t="s">
        <v>73</v>
      </c>
      <c r="L5" s="72" t="s">
        <v>115</v>
      </c>
      <c r="M5" s="72"/>
      <c r="N5" s="198" t="s">
        <v>73</v>
      </c>
      <c r="O5" s="72" t="s">
        <v>116</v>
      </c>
      <c r="P5" s="72"/>
      <c r="Q5" s="198" t="s">
        <v>73</v>
      </c>
    </row>
    <row r="6" spans="1:20" ht="14.25" customHeight="1" thickTop="1" x14ac:dyDescent="0.25">
      <c r="A6" s="46"/>
      <c r="B6" s="46"/>
      <c r="C6" s="46"/>
      <c r="D6" s="46"/>
      <c r="E6" s="46"/>
      <c r="F6" s="48"/>
      <c r="G6" s="49"/>
      <c r="H6" s="50"/>
      <c r="I6" s="48"/>
      <c r="J6" s="49"/>
      <c r="K6" s="50"/>
      <c r="L6" s="53"/>
      <c r="M6" s="54"/>
      <c r="N6" s="53"/>
      <c r="O6" s="48"/>
      <c r="P6" s="49"/>
      <c r="Q6" s="50"/>
    </row>
    <row r="7" spans="1:20" ht="14.25" customHeight="1" x14ac:dyDescent="0.25">
      <c r="A7" s="46" t="s">
        <v>78</v>
      </c>
      <c r="B7" s="46"/>
      <c r="C7" s="51">
        <v>419.34100000000001</v>
      </c>
      <c r="D7" s="52" t="s">
        <v>80</v>
      </c>
      <c r="E7" s="51">
        <v>4.4649999999999999</v>
      </c>
      <c r="F7" s="51">
        <v>5311650.8629999999</v>
      </c>
      <c r="G7" s="52" t="s">
        <v>80</v>
      </c>
      <c r="H7" s="51">
        <v>361994.15</v>
      </c>
      <c r="I7" s="51">
        <v>11202.362999999999</v>
      </c>
      <c r="J7" s="52" t="s">
        <v>80</v>
      </c>
      <c r="K7" s="51">
        <v>1704.364</v>
      </c>
      <c r="L7" s="51">
        <v>480697.31800000003</v>
      </c>
      <c r="M7" s="52" t="s">
        <v>80</v>
      </c>
      <c r="N7" s="51">
        <v>69378.646999999997</v>
      </c>
      <c r="O7" s="51">
        <v>69846.089000000007</v>
      </c>
      <c r="P7" s="52" t="s">
        <v>80</v>
      </c>
      <c r="Q7" s="51">
        <v>3046.6610000000001</v>
      </c>
      <c r="T7" s="199"/>
    </row>
    <row r="8" spans="1:20" ht="14.25" customHeight="1" x14ac:dyDescent="0.25">
      <c r="A8" s="1" t="s">
        <v>81</v>
      </c>
      <c r="B8" s="1"/>
      <c r="C8" s="53" t="s">
        <v>83</v>
      </c>
      <c r="D8" s="54" t="s">
        <v>83</v>
      </c>
      <c r="E8" s="53" t="s">
        <v>83</v>
      </c>
      <c r="F8" s="53" t="s">
        <v>83</v>
      </c>
      <c r="G8" s="54" t="s">
        <v>83</v>
      </c>
      <c r="H8" s="53" t="s">
        <v>83</v>
      </c>
      <c r="I8" s="53" t="s">
        <v>83</v>
      </c>
      <c r="J8" s="54" t="s">
        <v>83</v>
      </c>
      <c r="K8" s="53" t="s">
        <v>83</v>
      </c>
      <c r="L8" s="53" t="s">
        <v>83</v>
      </c>
      <c r="M8" s="54" t="s">
        <v>83</v>
      </c>
      <c r="N8" s="53" t="s">
        <v>83</v>
      </c>
      <c r="O8" s="53" t="s">
        <v>83</v>
      </c>
      <c r="P8" s="54" t="s">
        <v>83</v>
      </c>
      <c r="Q8" s="53" t="s">
        <v>83</v>
      </c>
    </row>
    <row r="9" spans="1:20" ht="14.25" customHeight="1" x14ac:dyDescent="0.25">
      <c r="A9" s="55" t="s">
        <v>84</v>
      </c>
      <c r="B9" s="55"/>
      <c r="C9" s="57">
        <v>27.036000000000001</v>
      </c>
      <c r="D9" s="58" t="s">
        <v>80</v>
      </c>
      <c r="E9" s="57">
        <v>3.411</v>
      </c>
      <c r="F9" s="57">
        <v>575378.61899999995</v>
      </c>
      <c r="G9" s="58" t="s">
        <v>80</v>
      </c>
      <c r="H9" s="57">
        <v>141931.791</v>
      </c>
      <c r="I9" s="57">
        <v>2304.893</v>
      </c>
      <c r="J9" s="58" t="s">
        <v>80</v>
      </c>
      <c r="K9" s="57">
        <v>640.02499999999998</v>
      </c>
      <c r="L9" s="57">
        <v>92734.039000000004</v>
      </c>
      <c r="M9" s="58" t="s">
        <v>80</v>
      </c>
      <c r="N9" s="57">
        <v>28393.74</v>
      </c>
      <c r="O9" s="57">
        <v>4591.6980000000003</v>
      </c>
      <c r="P9" s="58" t="s">
        <v>80</v>
      </c>
      <c r="Q9" s="57">
        <v>918.125</v>
      </c>
      <c r="T9" s="200"/>
    </row>
    <row r="10" spans="1:20" ht="14.25" customHeight="1" x14ac:dyDescent="0.25">
      <c r="A10" s="59" t="s">
        <v>86</v>
      </c>
      <c r="B10" s="59"/>
      <c r="C10" s="61">
        <v>392.30399999999997</v>
      </c>
      <c r="D10" s="62" t="s">
        <v>80</v>
      </c>
      <c r="E10" s="61">
        <v>5.38</v>
      </c>
      <c r="F10" s="61">
        <v>4736272.2439999999</v>
      </c>
      <c r="G10" s="62" t="s">
        <v>80</v>
      </c>
      <c r="H10" s="61">
        <v>342022.19699999999</v>
      </c>
      <c r="I10" s="61">
        <v>8897.4699999999993</v>
      </c>
      <c r="J10" s="62" t="s">
        <v>80</v>
      </c>
      <c r="K10" s="61">
        <v>1593.231</v>
      </c>
      <c r="L10" s="61">
        <v>387963.27899999998</v>
      </c>
      <c r="M10" s="62" t="s">
        <v>80</v>
      </c>
      <c r="N10" s="61">
        <v>63912.533000000003</v>
      </c>
      <c r="O10" s="61">
        <v>65254.391000000003</v>
      </c>
      <c r="P10" s="62" t="s">
        <v>80</v>
      </c>
      <c r="Q10" s="61">
        <v>3020.433</v>
      </c>
      <c r="T10" s="200"/>
    </row>
    <row r="11" spans="1:20" ht="15" customHeight="1" x14ac:dyDescent="0.25">
      <c r="A11" s="2"/>
      <c r="B11" s="2"/>
      <c r="C11" s="53" t="s">
        <v>83</v>
      </c>
      <c r="D11" s="54" t="s">
        <v>83</v>
      </c>
      <c r="E11" s="53" t="s">
        <v>83</v>
      </c>
      <c r="F11" s="53" t="s">
        <v>83</v>
      </c>
      <c r="G11" s="54" t="s">
        <v>83</v>
      </c>
      <c r="H11" s="53" t="s">
        <v>83</v>
      </c>
      <c r="I11" s="53" t="s">
        <v>83</v>
      </c>
      <c r="J11" s="54" t="s">
        <v>83</v>
      </c>
      <c r="K11" s="53" t="s">
        <v>83</v>
      </c>
      <c r="L11" s="53" t="s">
        <v>83</v>
      </c>
      <c r="M11" s="54" t="s">
        <v>83</v>
      </c>
      <c r="N11" s="53" t="s">
        <v>83</v>
      </c>
      <c r="O11" s="53" t="s">
        <v>83</v>
      </c>
      <c r="P11" s="54" t="s">
        <v>83</v>
      </c>
      <c r="Q11" s="53" t="s">
        <v>83</v>
      </c>
    </row>
    <row r="12" spans="1:20" ht="14.25" customHeight="1" x14ac:dyDescent="0.25">
      <c r="A12" s="63" t="s">
        <v>5</v>
      </c>
      <c r="B12" s="63"/>
      <c r="C12" s="61" t="s">
        <v>83</v>
      </c>
      <c r="D12" s="65" t="s">
        <v>83</v>
      </c>
      <c r="E12" s="61" t="s">
        <v>83</v>
      </c>
      <c r="F12" s="61" t="s">
        <v>83</v>
      </c>
      <c r="G12" s="65" t="s">
        <v>83</v>
      </c>
      <c r="H12" s="61" t="s">
        <v>83</v>
      </c>
      <c r="I12" s="61" t="s">
        <v>83</v>
      </c>
      <c r="J12" s="65" t="s">
        <v>83</v>
      </c>
      <c r="K12" s="61" t="s">
        <v>83</v>
      </c>
      <c r="L12" s="61" t="s">
        <v>83</v>
      </c>
      <c r="M12" s="65" t="s">
        <v>83</v>
      </c>
      <c r="N12" s="61" t="s">
        <v>83</v>
      </c>
      <c r="O12" s="61" t="s">
        <v>83</v>
      </c>
      <c r="P12" s="65" t="s">
        <v>83</v>
      </c>
      <c r="Q12" s="61" t="s">
        <v>83</v>
      </c>
    </row>
    <row r="13" spans="1:20" ht="14.25" customHeight="1" x14ac:dyDescent="0.25">
      <c r="A13" s="2" t="s">
        <v>88</v>
      </c>
      <c r="B13" s="2"/>
      <c r="C13" s="53">
        <v>165.304</v>
      </c>
      <c r="D13" s="66" t="s">
        <v>80</v>
      </c>
      <c r="E13" s="53">
        <v>6.31</v>
      </c>
      <c r="F13" s="53">
        <v>2201286.4449999998</v>
      </c>
      <c r="G13" s="66" t="s">
        <v>80</v>
      </c>
      <c r="H13" s="53">
        <v>250964.35200000001</v>
      </c>
      <c r="I13" s="53">
        <v>3291.9369999999999</v>
      </c>
      <c r="J13" s="66" t="s">
        <v>80</v>
      </c>
      <c r="K13" s="53">
        <v>540.29999999999995</v>
      </c>
      <c r="L13" s="57">
        <v>149806.78</v>
      </c>
      <c r="M13" s="58" t="s">
        <v>80</v>
      </c>
      <c r="N13" s="57">
        <v>29004.737000000001</v>
      </c>
      <c r="O13" s="53">
        <v>29280.715</v>
      </c>
      <c r="P13" s="66" t="s">
        <v>80</v>
      </c>
      <c r="Q13" s="53">
        <v>2254.1579999999999</v>
      </c>
      <c r="T13" s="77"/>
    </row>
    <row r="14" spans="1:20" ht="14.25" customHeight="1" x14ac:dyDescent="0.25">
      <c r="A14" s="2" t="s">
        <v>90</v>
      </c>
      <c r="B14" s="2"/>
      <c r="C14" s="53">
        <v>45.405999999999999</v>
      </c>
      <c r="D14" s="66" t="s">
        <v>80</v>
      </c>
      <c r="E14" s="53">
        <v>4.1840000000000002</v>
      </c>
      <c r="F14" s="53">
        <v>458846.43400000001</v>
      </c>
      <c r="G14" s="66" t="s">
        <v>80</v>
      </c>
      <c r="H14" s="53">
        <v>97186.544999999998</v>
      </c>
      <c r="I14" s="53">
        <v>1147.7639999999999</v>
      </c>
      <c r="J14" s="66" t="s">
        <v>80</v>
      </c>
      <c r="K14" s="53">
        <v>550.279</v>
      </c>
      <c r="L14" s="53">
        <v>43489.279000000002</v>
      </c>
      <c r="M14" s="66" t="s">
        <v>80</v>
      </c>
      <c r="N14" s="53">
        <v>24834.248</v>
      </c>
      <c r="O14" s="53">
        <v>7578.3320000000003</v>
      </c>
      <c r="P14" s="66" t="s">
        <v>80</v>
      </c>
      <c r="Q14" s="53">
        <v>1105.8510000000001</v>
      </c>
    </row>
    <row r="15" spans="1:20" ht="14.25" customHeight="1" x14ac:dyDescent="0.25">
      <c r="A15" s="2" t="s">
        <v>92</v>
      </c>
      <c r="B15" s="2"/>
      <c r="C15" s="53">
        <v>38.866999999999997</v>
      </c>
      <c r="D15" s="66" t="s">
        <v>80</v>
      </c>
      <c r="E15" s="53">
        <v>4.2850000000000001</v>
      </c>
      <c r="F15" s="53">
        <v>485896.73800000001</v>
      </c>
      <c r="G15" s="66" t="s">
        <v>80</v>
      </c>
      <c r="H15" s="53">
        <v>128103.459</v>
      </c>
      <c r="I15" s="53">
        <v>1823.479</v>
      </c>
      <c r="J15" s="66" t="s">
        <v>80</v>
      </c>
      <c r="K15" s="53">
        <v>1302.7650000000001</v>
      </c>
      <c r="L15" s="53">
        <v>68610.998000000007</v>
      </c>
      <c r="M15" s="66" t="s">
        <v>80</v>
      </c>
      <c r="N15" s="53">
        <v>39822.622000000003</v>
      </c>
      <c r="O15" s="53">
        <v>5798.6589999999997</v>
      </c>
      <c r="P15" s="66" t="s">
        <v>80</v>
      </c>
      <c r="Q15" s="53">
        <v>1073.674</v>
      </c>
    </row>
    <row r="16" spans="1:20" ht="14.25" customHeight="1" x14ac:dyDescent="0.25">
      <c r="A16" s="2" t="s">
        <v>234</v>
      </c>
      <c r="B16" s="2"/>
      <c r="C16" s="53">
        <v>25.853000000000002</v>
      </c>
      <c r="D16" s="66" t="s">
        <v>80</v>
      </c>
      <c r="E16" s="53">
        <v>3.6259999999999999</v>
      </c>
      <c r="F16" s="53">
        <v>372808.18199999997</v>
      </c>
      <c r="G16" s="66" t="s">
        <v>80</v>
      </c>
      <c r="H16" s="53">
        <v>105576.931</v>
      </c>
      <c r="I16" s="53">
        <v>758.673</v>
      </c>
      <c r="J16" s="66" t="s">
        <v>80</v>
      </c>
      <c r="K16" s="53">
        <v>339.90199999999999</v>
      </c>
      <c r="L16" s="53">
        <v>44238.574000000001</v>
      </c>
      <c r="M16" s="66" t="s">
        <v>80</v>
      </c>
      <c r="N16" s="53">
        <v>25405.328000000001</v>
      </c>
      <c r="O16" s="53">
        <v>4507.1719999999996</v>
      </c>
      <c r="P16" s="66" t="s">
        <v>80</v>
      </c>
      <c r="Q16" s="53">
        <v>961.06299999999999</v>
      </c>
    </row>
    <row r="17" spans="1:17" ht="14.25" customHeight="1" x14ac:dyDescent="0.25">
      <c r="A17" s="2" t="s">
        <v>94</v>
      </c>
      <c r="B17" s="2"/>
      <c r="C17" s="53">
        <v>28.532</v>
      </c>
      <c r="D17" s="66" t="s">
        <v>80</v>
      </c>
      <c r="E17" s="53">
        <v>3.7490000000000001</v>
      </c>
      <c r="F17" s="53">
        <v>303153.51</v>
      </c>
      <c r="G17" s="66" t="s">
        <v>80</v>
      </c>
      <c r="H17" s="53">
        <v>85969.278000000006</v>
      </c>
      <c r="I17" s="53">
        <v>663.64099999999996</v>
      </c>
      <c r="J17" s="66" t="s">
        <v>80</v>
      </c>
      <c r="K17" s="53">
        <v>268.762</v>
      </c>
      <c r="L17" s="53">
        <v>29386.016</v>
      </c>
      <c r="M17" s="66" t="s">
        <v>80</v>
      </c>
      <c r="N17" s="53">
        <v>13133.838</v>
      </c>
      <c r="O17" s="53">
        <v>4000.1480000000001</v>
      </c>
      <c r="P17" s="66" t="s">
        <v>80</v>
      </c>
      <c r="Q17" s="53">
        <v>910.48099999999999</v>
      </c>
    </row>
    <row r="18" spans="1:17" ht="14.25" customHeight="1" x14ac:dyDescent="0.25">
      <c r="A18" s="2" t="s">
        <v>96</v>
      </c>
      <c r="B18" s="2"/>
      <c r="C18" s="53">
        <v>34.448999999999998</v>
      </c>
      <c r="D18" s="66" t="s">
        <v>80</v>
      </c>
      <c r="E18" s="53">
        <v>3.806</v>
      </c>
      <c r="F18" s="53">
        <v>598346.24699999997</v>
      </c>
      <c r="G18" s="66" t="s">
        <v>80</v>
      </c>
      <c r="H18" s="53">
        <v>140540.93900000001</v>
      </c>
      <c r="I18" s="53">
        <v>2137.9639999999999</v>
      </c>
      <c r="J18" s="66" t="s">
        <v>80</v>
      </c>
      <c r="K18" s="53">
        <v>613.03800000000001</v>
      </c>
      <c r="L18" s="53">
        <v>87660.986999999994</v>
      </c>
      <c r="M18" s="66" t="s">
        <v>80</v>
      </c>
      <c r="N18" s="53">
        <v>27682.277999999998</v>
      </c>
      <c r="O18" s="53">
        <v>5505.2780000000002</v>
      </c>
      <c r="P18" s="66" t="s">
        <v>80</v>
      </c>
      <c r="Q18" s="53">
        <v>1011.107</v>
      </c>
    </row>
    <row r="19" spans="1:17" ht="14.25" customHeight="1" x14ac:dyDescent="0.25">
      <c r="A19" s="59" t="s">
        <v>98</v>
      </c>
      <c r="B19" s="59"/>
      <c r="C19" s="61">
        <v>80.929000000000002</v>
      </c>
      <c r="D19" s="62" t="s">
        <v>80</v>
      </c>
      <c r="E19" s="61">
        <v>6.1840000000000002</v>
      </c>
      <c r="F19" s="61">
        <v>891313.30599999998</v>
      </c>
      <c r="G19" s="62" t="s">
        <v>80</v>
      </c>
      <c r="H19" s="61">
        <v>157669.31299999999</v>
      </c>
      <c r="I19" s="61">
        <v>1378.905</v>
      </c>
      <c r="J19" s="62" t="s">
        <v>80</v>
      </c>
      <c r="K19" s="61">
        <v>366.64100000000002</v>
      </c>
      <c r="L19" s="61">
        <v>57504.684999999998</v>
      </c>
      <c r="M19" s="62" t="s">
        <v>80</v>
      </c>
      <c r="N19" s="61">
        <v>18734.649000000001</v>
      </c>
      <c r="O19" s="61">
        <v>13175.786</v>
      </c>
      <c r="P19" s="62" t="s">
        <v>80</v>
      </c>
      <c r="Q19" s="61">
        <v>1695.577</v>
      </c>
    </row>
    <row r="20" spans="1:17" ht="14.25" customHeight="1" x14ac:dyDescent="0.25">
      <c r="A20" s="2"/>
      <c r="B20" s="2"/>
      <c r="C20" s="2" t="s">
        <v>83</v>
      </c>
      <c r="D20" s="2" t="s">
        <v>83</v>
      </c>
      <c r="E20" s="2" t="s">
        <v>83</v>
      </c>
      <c r="F20" s="53" t="s">
        <v>83</v>
      </c>
      <c r="G20" s="54" t="s">
        <v>83</v>
      </c>
      <c r="H20" s="53" t="s">
        <v>83</v>
      </c>
      <c r="I20" s="53" t="s">
        <v>83</v>
      </c>
      <c r="J20" s="54" t="s">
        <v>83</v>
      </c>
      <c r="K20" s="53" t="s">
        <v>83</v>
      </c>
      <c r="L20" s="53" t="s">
        <v>83</v>
      </c>
      <c r="M20" s="54" t="s">
        <v>83</v>
      </c>
      <c r="N20" s="53" t="s">
        <v>83</v>
      </c>
      <c r="O20" s="53" t="s">
        <v>83</v>
      </c>
      <c r="P20" s="54" t="s">
        <v>83</v>
      </c>
      <c r="Q20" s="53" t="s">
        <v>83</v>
      </c>
    </row>
    <row r="21" spans="1:17" ht="14.25" customHeight="1" x14ac:dyDescent="0.25">
      <c r="A21" s="46" t="s">
        <v>0</v>
      </c>
      <c r="B21" s="46"/>
      <c r="C21" s="46" t="s">
        <v>83</v>
      </c>
      <c r="D21" s="63" t="s">
        <v>83</v>
      </c>
      <c r="E21" s="46" t="s">
        <v>83</v>
      </c>
      <c r="F21" s="53" t="s">
        <v>83</v>
      </c>
      <c r="G21" s="54" t="s">
        <v>83</v>
      </c>
      <c r="H21" s="53" t="s">
        <v>83</v>
      </c>
      <c r="I21" s="53" t="s">
        <v>83</v>
      </c>
      <c r="J21" s="54" t="s">
        <v>83</v>
      </c>
      <c r="K21" s="53" t="s">
        <v>83</v>
      </c>
      <c r="L21" s="53" t="s">
        <v>83</v>
      </c>
      <c r="M21" s="54" t="s">
        <v>83</v>
      </c>
      <c r="N21" s="53" t="s">
        <v>83</v>
      </c>
      <c r="O21" s="53" t="s">
        <v>83</v>
      </c>
      <c r="P21" s="54" t="s">
        <v>83</v>
      </c>
      <c r="Q21" s="53" t="s">
        <v>83</v>
      </c>
    </row>
    <row r="22" spans="1:17" ht="14.25" customHeight="1" x14ac:dyDescent="0.25">
      <c r="A22" s="55" t="s">
        <v>1</v>
      </c>
      <c r="B22" s="55"/>
      <c r="C22" s="57">
        <v>17.925999999999998</v>
      </c>
      <c r="D22" s="66" t="s">
        <v>80</v>
      </c>
      <c r="E22" s="57">
        <v>3.0259999999999998</v>
      </c>
      <c r="F22" s="57">
        <v>808591.09100000001</v>
      </c>
      <c r="G22" s="58" t="s">
        <v>80</v>
      </c>
      <c r="H22" s="57">
        <v>162158.73800000001</v>
      </c>
      <c r="I22" s="57">
        <v>3866.9870000000001</v>
      </c>
      <c r="J22" s="58" t="s">
        <v>80</v>
      </c>
      <c r="K22" s="57">
        <v>1453.221</v>
      </c>
      <c r="L22" s="57">
        <v>137091.568</v>
      </c>
      <c r="M22" s="58" t="s">
        <v>80</v>
      </c>
      <c r="N22" s="57">
        <v>42000.178999999996</v>
      </c>
      <c r="O22" s="57">
        <v>6525.2340000000004</v>
      </c>
      <c r="P22" s="58" t="s">
        <v>80</v>
      </c>
      <c r="Q22" s="57">
        <v>1101.502</v>
      </c>
    </row>
    <row r="23" spans="1:17" ht="14.25" customHeight="1" x14ac:dyDescent="0.25">
      <c r="A23" s="2" t="s">
        <v>2</v>
      </c>
      <c r="B23" s="2"/>
      <c r="C23" s="53">
        <v>11.574999999999999</v>
      </c>
      <c r="D23" s="66" t="s">
        <v>80</v>
      </c>
      <c r="E23" s="53">
        <v>2.508</v>
      </c>
      <c r="F23" s="53">
        <v>308466.989</v>
      </c>
      <c r="G23" s="66" t="s">
        <v>80</v>
      </c>
      <c r="H23" s="53">
        <v>84911.591</v>
      </c>
      <c r="I23" s="53">
        <v>1345.673</v>
      </c>
      <c r="J23" s="66" t="s">
        <v>80</v>
      </c>
      <c r="K23" s="53">
        <v>385.03</v>
      </c>
      <c r="L23" s="53">
        <v>68764.178</v>
      </c>
      <c r="M23" s="66" t="s">
        <v>80</v>
      </c>
      <c r="N23" s="53">
        <v>27528.807000000001</v>
      </c>
      <c r="O23" s="53">
        <v>4213.3919999999998</v>
      </c>
      <c r="P23" s="66" t="s">
        <v>80</v>
      </c>
      <c r="Q23" s="53">
        <v>912.76400000000001</v>
      </c>
    </row>
    <row r="24" spans="1:17" ht="14.25" customHeight="1" x14ac:dyDescent="0.25">
      <c r="A24" s="2" t="s">
        <v>119</v>
      </c>
      <c r="B24" s="2"/>
      <c r="C24" s="53">
        <v>80.477999999999994</v>
      </c>
      <c r="D24" s="66" t="s">
        <v>80</v>
      </c>
      <c r="E24" s="53">
        <v>6.5750000000000002</v>
      </c>
      <c r="F24" s="53">
        <v>2209284.1269999999</v>
      </c>
      <c r="G24" s="66" t="s">
        <v>80</v>
      </c>
      <c r="H24" s="53">
        <v>257605.59099999999</v>
      </c>
      <c r="I24" s="53">
        <v>4776.3919999999998</v>
      </c>
      <c r="J24" s="66" t="s">
        <v>80</v>
      </c>
      <c r="K24" s="53">
        <v>640.63400000000001</v>
      </c>
      <c r="L24" s="53">
        <v>226475.34299999999</v>
      </c>
      <c r="M24" s="66" t="s">
        <v>80</v>
      </c>
      <c r="N24" s="53">
        <v>42334.076000000001</v>
      </c>
      <c r="O24" s="53">
        <v>29293.833999999999</v>
      </c>
      <c r="P24" s="66" t="s">
        <v>80</v>
      </c>
      <c r="Q24" s="53">
        <v>2393.14</v>
      </c>
    </row>
    <row r="25" spans="1:17" ht="14.25" customHeight="1" x14ac:dyDescent="0.25">
      <c r="A25" s="2" t="s">
        <v>121</v>
      </c>
      <c r="B25" s="2"/>
      <c r="C25" s="53">
        <v>53.731999999999999</v>
      </c>
      <c r="D25" s="66" t="s">
        <v>80</v>
      </c>
      <c r="E25" s="53">
        <v>5.6630000000000003</v>
      </c>
      <c r="F25" s="53">
        <v>1380715.9839999999</v>
      </c>
      <c r="G25" s="66" t="s">
        <v>80</v>
      </c>
      <c r="H25" s="53">
        <v>200867.79199999999</v>
      </c>
      <c r="I25" s="53" t="s">
        <v>28</v>
      </c>
      <c r="J25" s="54" t="s">
        <v>83</v>
      </c>
      <c r="K25" s="53" t="s">
        <v>83</v>
      </c>
      <c r="L25" s="53" t="s">
        <v>28</v>
      </c>
      <c r="M25" s="54" t="s">
        <v>83</v>
      </c>
      <c r="N25" s="53" t="s">
        <v>83</v>
      </c>
      <c r="O25" s="53">
        <v>19558.328000000001</v>
      </c>
      <c r="P25" s="66" t="s">
        <v>80</v>
      </c>
      <c r="Q25" s="53">
        <v>2061.3180000000002</v>
      </c>
    </row>
    <row r="26" spans="1:17" ht="14.25" customHeight="1" x14ac:dyDescent="0.25">
      <c r="A26" s="2" t="s">
        <v>123</v>
      </c>
      <c r="B26" s="2"/>
      <c r="C26" s="53">
        <v>21.291</v>
      </c>
      <c r="D26" s="66" t="s">
        <v>80</v>
      </c>
      <c r="E26" s="53">
        <v>3.0510000000000002</v>
      </c>
      <c r="F26" s="53">
        <v>468763.82299999997</v>
      </c>
      <c r="G26" s="66" t="s">
        <v>80</v>
      </c>
      <c r="H26" s="53">
        <v>97766.59</v>
      </c>
      <c r="I26" s="53">
        <v>1167.2349999999999</v>
      </c>
      <c r="J26" s="66" t="s">
        <v>80</v>
      </c>
      <c r="K26" s="53">
        <v>550.74199999999996</v>
      </c>
      <c r="L26" s="53">
        <v>44507.385999999999</v>
      </c>
      <c r="M26" s="66" t="s">
        <v>80</v>
      </c>
      <c r="N26" s="53">
        <v>24899.967000000001</v>
      </c>
      <c r="O26" s="53">
        <v>7749.8670000000002</v>
      </c>
      <c r="P26" s="66" t="s">
        <v>80</v>
      </c>
      <c r="Q26" s="53">
        <v>1110.5409999999999</v>
      </c>
    </row>
    <row r="27" spans="1:17" ht="14.25" customHeight="1" x14ac:dyDescent="0.25">
      <c r="A27" s="59" t="s">
        <v>125</v>
      </c>
      <c r="B27" s="2"/>
      <c r="C27" s="53">
        <v>6.883</v>
      </c>
      <c r="D27" s="66" t="s">
        <v>80</v>
      </c>
      <c r="E27" s="61">
        <v>2.1539999999999999</v>
      </c>
      <c r="F27" s="61">
        <v>135828.85</v>
      </c>
      <c r="G27" s="62" t="s">
        <v>80</v>
      </c>
      <c r="H27" s="61">
        <v>77407.504000000001</v>
      </c>
      <c r="I27" s="61">
        <v>46.076999999999998</v>
      </c>
      <c r="J27" s="62" t="s">
        <v>80</v>
      </c>
      <c r="K27" s="61">
        <v>35.640999999999998</v>
      </c>
      <c r="L27" s="61">
        <v>3858.8429999999998</v>
      </c>
      <c r="M27" s="62" t="s">
        <v>80</v>
      </c>
      <c r="N27" s="61">
        <v>3845.1439999999998</v>
      </c>
      <c r="O27" s="61">
        <v>2505.4349999999999</v>
      </c>
      <c r="P27" s="62" t="s">
        <v>80</v>
      </c>
      <c r="Q27" s="61">
        <v>784.04499999999996</v>
      </c>
    </row>
    <row r="28" spans="1:17" ht="14.25" customHeight="1" x14ac:dyDescent="0.25">
      <c r="A28" s="201" t="s">
        <v>239</v>
      </c>
      <c r="B28" s="201"/>
      <c r="C28" s="202">
        <v>227.45599999999999</v>
      </c>
      <c r="D28" s="82" t="s">
        <v>80</v>
      </c>
      <c r="E28" s="202">
        <v>8.4770000000000003</v>
      </c>
      <c r="F28" s="80" t="s">
        <v>83</v>
      </c>
      <c r="G28" s="81" t="s">
        <v>83</v>
      </c>
      <c r="H28" s="80" t="s">
        <v>83</v>
      </c>
      <c r="I28" s="80" t="s">
        <v>83</v>
      </c>
      <c r="J28" s="81" t="s">
        <v>83</v>
      </c>
      <c r="K28" s="80" t="s">
        <v>83</v>
      </c>
      <c r="L28" s="80" t="s">
        <v>83</v>
      </c>
      <c r="M28" s="81" t="s">
        <v>83</v>
      </c>
      <c r="N28" s="80" t="s">
        <v>83</v>
      </c>
      <c r="O28" s="80" t="s">
        <v>83</v>
      </c>
      <c r="P28" s="81" t="s">
        <v>83</v>
      </c>
      <c r="Q28" s="80" t="s">
        <v>83</v>
      </c>
    </row>
    <row r="29" spans="1:17" ht="14.25" customHeight="1" x14ac:dyDescent="0.25">
      <c r="A29" s="2"/>
      <c r="B29" s="2"/>
      <c r="C29" s="2" t="s">
        <v>83</v>
      </c>
      <c r="D29" s="2" t="s">
        <v>83</v>
      </c>
      <c r="E29" s="2" t="s">
        <v>83</v>
      </c>
      <c r="F29" s="53" t="s">
        <v>83</v>
      </c>
      <c r="G29" s="54" t="s">
        <v>83</v>
      </c>
      <c r="H29" s="53" t="s">
        <v>83</v>
      </c>
      <c r="I29" s="53" t="s">
        <v>83</v>
      </c>
      <c r="J29" s="54" t="s">
        <v>83</v>
      </c>
      <c r="K29" s="53" t="s">
        <v>83</v>
      </c>
      <c r="L29" s="53" t="s">
        <v>83</v>
      </c>
      <c r="M29" s="54" t="s">
        <v>83</v>
      </c>
      <c r="N29" s="53" t="s">
        <v>83</v>
      </c>
      <c r="O29" s="53" t="s">
        <v>83</v>
      </c>
      <c r="P29" s="54" t="s">
        <v>83</v>
      </c>
      <c r="Q29" s="53" t="s">
        <v>83</v>
      </c>
    </row>
    <row r="30" spans="1:17" ht="14.25" customHeight="1" x14ac:dyDescent="0.25">
      <c r="A30" s="46" t="s">
        <v>128</v>
      </c>
      <c r="B30" s="46"/>
      <c r="C30" s="46" t="s">
        <v>83</v>
      </c>
      <c r="D30" s="46" t="s">
        <v>83</v>
      </c>
      <c r="E30" s="46" t="s">
        <v>83</v>
      </c>
      <c r="F30" s="53" t="s">
        <v>83</v>
      </c>
      <c r="G30" s="54" t="s">
        <v>83</v>
      </c>
      <c r="H30" s="53" t="s">
        <v>83</v>
      </c>
      <c r="I30" s="53" t="s">
        <v>83</v>
      </c>
      <c r="J30" s="54" t="s">
        <v>83</v>
      </c>
      <c r="K30" s="53" t="s">
        <v>83</v>
      </c>
      <c r="L30" s="53" t="s">
        <v>83</v>
      </c>
      <c r="M30" s="54" t="s">
        <v>83</v>
      </c>
      <c r="N30" s="53" t="s">
        <v>83</v>
      </c>
      <c r="O30" s="53" t="s">
        <v>83</v>
      </c>
      <c r="P30" s="54" t="s">
        <v>83</v>
      </c>
      <c r="Q30" s="53" t="s">
        <v>83</v>
      </c>
    </row>
    <row r="31" spans="1:17" ht="14.25" customHeight="1" x14ac:dyDescent="0.25">
      <c r="A31" s="55" t="s">
        <v>4</v>
      </c>
      <c r="B31" s="55"/>
      <c r="C31" s="203">
        <v>54.411000000000001</v>
      </c>
      <c r="D31" s="58" t="s">
        <v>80</v>
      </c>
      <c r="E31" s="203">
        <v>5.6680000000000001</v>
      </c>
      <c r="F31" s="57">
        <v>1484838.611</v>
      </c>
      <c r="G31" s="58" t="s">
        <v>80</v>
      </c>
      <c r="H31" s="57">
        <v>217117.90100000001</v>
      </c>
      <c r="I31" s="57">
        <v>4070.1889999999999</v>
      </c>
      <c r="J31" s="58" t="s">
        <v>80</v>
      </c>
      <c r="K31" s="57">
        <v>1451.4590000000001</v>
      </c>
      <c r="L31" s="57">
        <v>172583.15900000001</v>
      </c>
      <c r="M31" s="58" t="s">
        <v>80</v>
      </c>
      <c r="N31" s="57">
        <v>50940.105000000003</v>
      </c>
      <c r="O31" s="57">
        <v>19805.455000000002</v>
      </c>
      <c r="P31" s="58" t="s">
        <v>80</v>
      </c>
      <c r="Q31" s="57">
        <v>2063.2399999999998</v>
      </c>
    </row>
    <row r="32" spans="1:17" ht="14.25" customHeight="1" x14ac:dyDescent="0.25">
      <c r="A32" s="2" t="s">
        <v>6</v>
      </c>
      <c r="B32" s="2"/>
      <c r="C32" s="204">
        <v>7.5979999999999999</v>
      </c>
      <c r="D32" s="66" t="s">
        <v>80</v>
      </c>
      <c r="E32" s="204">
        <v>2.1150000000000002</v>
      </c>
      <c r="F32" s="53">
        <v>224160.08199999999</v>
      </c>
      <c r="G32" s="66" t="s">
        <v>80</v>
      </c>
      <c r="H32" s="53">
        <v>79744.028000000006</v>
      </c>
      <c r="I32" s="53">
        <v>967.98800000000006</v>
      </c>
      <c r="J32" s="66" t="s">
        <v>80</v>
      </c>
      <c r="K32" s="53">
        <v>341.57600000000002</v>
      </c>
      <c r="L32" s="53">
        <v>36270.423000000003</v>
      </c>
      <c r="M32" s="66" t="s">
        <v>80</v>
      </c>
      <c r="N32" s="53">
        <v>13502.362999999999</v>
      </c>
      <c r="O32" s="53">
        <v>2765.759</v>
      </c>
      <c r="P32" s="66" t="s">
        <v>80</v>
      </c>
      <c r="Q32" s="53">
        <v>769.86</v>
      </c>
    </row>
    <row r="33" spans="1:19" ht="14.25" customHeight="1" x14ac:dyDescent="0.25">
      <c r="A33" s="2" t="s">
        <v>7</v>
      </c>
      <c r="B33" s="2"/>
      <c r="C33" s="204">
        <v>23.574000000000002</v>
      </c>
      <c r="D33" s="66" t="s">
        <v>80</v>
      </c>
      <c r="E33" s="204">
        <v>3.778</v>
      </c>
      <c r="F33" s="53">
        <v>725643.49100000004</v>
      </c>
      <c r="G33" s="66" t="s">
        <v>80</v>
      </c>
      <c r="H33" s="53">
        <v>159242.67000000001</v>
      </c>
      <c r="I33" s="53">
        <v>1554.5609999999999</v>
      </c>
      <c r="J33" s="66" t="s">
        <v>80</v>
      </c>
      <c r="K33" s="53">
        <v>389.35899999999998</v>
      </c>
      <c r="L33" s="53">
        <v>87018.615999999995</v>
      </c>
      <c r="M33" s="66" t="s">
        <v>80</v>
      </c>
      <c r="N33" s="53">
        <v>31237.686000000002</v>
      </c>
      <c r="O33" s="53">
        <v>8580.8269999999993</v>
      </c>
      <c r="P33" s="66" t="s">
        <v>80</v>
      </c>
      <c r="Q33" s="53">
        <v>1375.135</v>
      </c>
    </row>
    <row r="34" spans="1:19" ht="14.25" customHeight="1" x14ac:dyDescent="0.25">
      <c r="A34" s="2" t="s">
        <v>240</v>
      </c>
      <c r="B34" s="2"/>
      <c r="C34" s="204">
        <v>8.1180000000000003</v>
      </c>
      <c r="D34" s="66" t="s">
        <v>80</v>
      </c>
      <c r="E34" s="204">
        <v>1.8640000000000001</v>
      </c>
      <c r="F34" s="53">
        <v>166091.89000000001</v>
      </c>
      <c r="G34" s="66" t="s">
        <v>80</v>
      </c>
      <c r="H34" s="53">
        <v>43250.913</v>
      </c>
      <c r="I34" s="53">
        <v>700.81100000000004</v>
      </c>
      <c r="J34" s="66" t="s">
        <v>80</v>
      </c>
      <c r="K34" s="53">
        <v>210.922</v>
      </c>
      <c r="L34" s="53">
        <v>26579.712</v>
      </c>
      <c r="M34" s="66" t="s">
        <v>80</v>
      </c>
      <c r="N34" s="53">
        <v>10189.629999999999</v>
      </c>
      <c r="O34" s="53">
        <v>2954.9389999999999</v>
      </c>
      <c r="P34" s="66" t="s">
        <v>80</v>
      </c>
      <c r="Q34" s="53">
        <v>678.53099999999995</v>
      </c>
    </row>
    <row r="35" spans="1:19" ht="14.25" customHeight="1" x14ac:dyDescent="0.25">
      <c r="A35" s="2" t="s">
        <v>8</v>
      </c>
      <c r="B35" s="2"/>
      <c r="C35" s="204">
        <v>1.8939999999999999</v>
      </c>
      <c r="D35" s="66" t="s">
        <v>80</v>
      </c>
      <c r="E35" s="204">
        <v>1.159</v>
      </c>
      <c r="F35" s="53">
        <v>75063.273000000001</v>
      </c>
      <c r="G35" s="66" t="s">
        <v>80</v>
      </c>
      <c r="H35" s="53">
        <v>46647.061000000002</v>
      </c>
      <c r="I35" s="53">
        <v>179.36600000000001</v>
      </c>
      <c r="J35" s="66" t="s">
        <v>80</v>
      </c>
      <c r="K35" s="53">
        <v>119.242</v>
      </c>
      <c r="L35" s="53">
        <v>10237.287</v>
      </c>
      <c r="M35" s="66" t="s">
        <v>80</v>
      </c>
      <c r="N35" s="53">
        <v>8215.018</v>
      </c>
      <c r="O35" s="53">
        <v>689.38699999999994</v>
      </c>
      <c r="P35" s="66" t="s">
        <v>80</v>
      </c>
      <c r="Q35" s="53">
        <v>421.83600000000001</v>
      </c>
    </row>
    <row r="36" spans="1:19" ht="14.25" customHeight="1" x14ac:dyDescent="0.25">
      <c r="A36" s="2" t="s">
        <v>3</v>
      </c>
      <c r="B36" s="2"/>
      <c r="C36" s="204">
        <v>6.5389999999999997</v>
      </c>
      <c r="D36" s="66" t="s">
        <v>80</v>
      </c>
      <c r="E36" s="204">
        <v>1.9219999999999999</v>
      </c>
      <c r="F36" s="53">
        <v>289573.66899999999</v>
      </c>
      <c r="G36" s="66" t="s">
        <v>80</v>
      </c>
      <c r="H36" s="53">
        <v>111825.213</v>
      </c>
      <c r="I36" s="53">
        <v>940.38199999999995</v>
      </c>
      <c r="J36" s="66" t="s">
        <v>80</v>
      </c>
      <c r="K36" s="53">
        <v>419.42</v>
      </c>
      <c r="L36" s="53">
        <v>31155.563999999998</v>
      </c>
      <c r="M36" s="66" t="s">
        <v>80</v>
      </c>
      <c r="N36" s="53">
        <v>11635.566999999999</v>
      </c>
      <c r="O36" s="53">
        <v>2380.0639999999999</v>
      </c>
      <c r="P36" s="66" t="s">
        <v>80</v>
      </c>
      <c r="Q36" s="53">
        <v>699.74599999999998</v>
      </c>
    </row>
    <row r="37" spans="1:19" ht="14.25" customHeight="1" x14ac:dyDescent="0.25">
      <c r="A37" s="2" t="s">
        <v>9</v>
      </c>
      <c r="B37" s="2"/>
      <c r="C37" s="204">
        <v>8.07</v>
      </c>
      <c r="D37" s="66" t="s">
        <v>80</v>
      </c>
      <c r="E37" s="204">
        <v>2.0459999999999998</v>
      </c>
      <c r="F37" s="53">
        <v>319130.54499999998</v>
      </c>
      <c r="G37" s="66" t="s">
        <v>80</v>
      </c>
      <c r="H37" s="53">
        <v>97161.475000000006</v>
      </c>
      <c r="I37" s="53">
        <v>1192.9849999999999</v>
      </c>
      <c r="J37" s="66" t="s">
        <v>80</v>
      </c>
      <c r="K37" s="53">
        <v>456.97699999999998</v>
      </c>
      <c r="L37" s="53">
        <v>54780.531000000003</v>
      </c>
      <c r="M37" s="66" t="s">
        <v>80</v>
      </c>
      <c r="N37" s="53">
        <v>25263.724999999999</v>
      </c>
      <c r="O37" s="53">
        <v>2937.422</v>
      </c>
      <c r="P37" s="66" t="s">
        <v>80</v>
      </c>
      <c r="Q37" s="53">
        <v>744.65599999999995</v>
      </c>
    </row>
    <row r="38" spans="1:19" ht="14.25" customHeight="1" x14ac:dyDescent="0.25">
      <c r="A38" s="2" t="s">
        <v>10</v>
      </c>
      <c r="B38" s="2"/>
      <c r="C38" s="204">
        <v>14.282</v>
      </c>
      <c r="D38" s="66" t="s">
        <v>80</v>
      </c>
      <c r="E38" s="204">
        <v>2.7869999999999999</v>
      </c>
      <c r="F38" s="53">
        <v>372986.72499999998</v>
      </c>
      <c r="G38" s="66" t="s">
        <v>80</v>
      </c>
      <c r="H38" s="53">
        <v>84282.08</v>
      </c>
      <c r="I38" s="53">
        <v>1596.08</v>
      </c>
      <c r="J38" s="66" t="s">
        <v>80</v>
      </c>
      <c r="K38" s="53">
        <v>439.76600000000002</v>
      </c>
      <c r="L38" s="53">
        <v>62072.025000000001</v>
      </c>
      <c r="M38" s="66" t="s">
        <v>80</v>
      </c>
      <c r="N38" s="53">
        <v>17706.127</v>
      </c>
      <c r="O38" s="53">
        <v>5198.83</v>
      </c>
      <c r="P38" s="66" t="s">
        <v>80</v>
      </c>
      <c r="Q38" s="53">
        <v>1014.39</v>
      </c>
    </row>
    <row r="39" spans="1:19" ht="14.25" customHeight="1" x14ac:dyDescent="0.25">
      <c r="A39" s="59" t="s">
        <v>11</v>
      </c>
      <c r="B39" s="59"/>
      <c r="C39" s="205">
        <v>67.399000000000001</v>
      </c>
      <c r="D39" s="62" t="s">
        <v>80</v>
      </c>
      <c r="E39" s="204">
        <v>6.15</v>
      </c>
      <c r="F39" s="61">
        <v>1654162.577</v>
      </c>
      <c r="G39" s="62" t="s">
        <v>80</v>
      </c>
      <c r="H39" s="61">
        <v>217864.21100000001</v>
      </c>
      <c r="I39" s="61" t="s">
        <v>28</v>
      </c>
      <c r="J39" s="65" t="s">
        <v>83</v>
      </c>
      <c r="K39" s="61" t="s">
        <v>83</v>
      </c>
      <c r="L39" s="61" t="s">
        <v>28</v>
      </c>
      <c r="M39" s="65" t="s">
        <v>83</v>
      </c>
      <c r="N39" s="61" t="s">
        <v>83</v>
      </c>
      <c r="O39" s="61">
        <v>24533.406999999999</v>
      </c>
      <c r="P39" s="62" t="s">
        <v>80</v>
      </c>
      <c r="Q39" s="61">
        <v>2238.4290000000001</v>
      </c>
    </row>
    <row r="40" spans="1:19" ht="14.25" customHeight="1" x14ac:dyDescent="0.25">
      <c r="A40" s="201" t="s">
        <v>239</v>
      </c>
      <c r="B40" s="201"/>
      <c r="C40" s="202">
        <v>227.45599999999999</v>
      </c>
      <c r="D40" s="82" t="s">
        <v>80</v>
      </c>
      <c r="E40" s="202">
        <v>8.4770000000000003</v>
      </c>
      <c r="F40" s="80" t="s">
        <v>83</v>
      </c>
      <c r="G40" s="81" t="s">
        <v>83</v>
      </c>
      <c r="H40" s="80" t="s">
        <v>83</v>
      </c>
      <c r="I40" s="80" t="s">
        <v>83</v>
      </c>
      <c r="J40" s="81" t="s">
        <v>83</v>
      </c>
      <c r="K40" s="80" t="s">
        <v>83</v>
      </c>
      <c r="L40" s="80" t="s">
        <v>83</v>
      </c>
      <c r="M40" s="81" t="s">
        <v>83</v>
      </c>
      <c r="N40" s="80" t="s">
        <v>83</v>
      </c>
      <c r="O40" s="80" t="s">
        <v>83</v>
      </c>
      <c r="P40" s="81" t="s">
        <v>83</v>
      </c>
      <c r="Q40" s="80" t="s">
        <v>83</v>
      </c>
    </row>
    <row r="41" spans="1:19" ht="14.25" customHeight="1" x14ac:dyDescent="0.25">
      <c r="A41" s="2"/>
      <c r="B41" s="2"/>
      <c r="C41" s="2" t="s">
        <v>83</v>
      </c>
      <c r="D41" s="2" t="s">
        <v>83</v>
      </c>
      <c r="E41" s="2" t="s">
        <v>83</v>
      </c>
      <c r="F41" s="53" t="s">
        <v>83</v>
      </c>
      <c r="G41" s="54" t="s">
        <v>83</v>
      </c>
      <c r="H41" s="53" t="s">
        <v>83</v>
      </c>
      <c r="I41" s="53" t="s">
        <v>83</v>
      </c>
      <c r="J41" s="54" t="s">
        <v>83</v>
      </c>
      <c r="K41" s="53" t="s">
        <v>83</v>
      </c>
      <c r="L41" s="53" t="s">
        <v>83</v>
      </c>
      <c r="M41" s="54" t="s">
        <v>83</v>
      </c>
      <c r="N41" s="53" t="s">
        <v>83</v>
      </c>
      <c r="O41" s="53" t="s">
        <v>83</v>
      </c>
      <c r="P41" s="54" t="s">
        <v>83</v>
      </c>
      <c r="Q41" s="53" t="s">
        <v>83</v>
      </c>
    </row>
    <row r="42" spans="1:19" ht="14.25" customHeight="1" x14ac:dyDescent="0.25">
      <c r="A42" s="46" t="s">
        <v>130</v>
      </c>
      <c r="B42" s="46"/>
      <c r="C42" s="46" t="s">
        <v>83</v>
      </c>
      <c r="D42" s="46" t="s">
        <v>83</v>
      </c>
      <c r="E42" s="46" t="s">
        <v>83</v>
      </c>
      <c r="F42" s="53" t="s">
        <v>83</v>
      </c>
      <c r="G42" s="54" t="s">
        <v>83</v>
      </c>
      <c r="H42" s="53" t="s">
        <v>83</v>
      </c>
      <c r="I42" s="53" t="s">
        <v>83</v>
      </c>
      <c r="J42" s="54" t="s">
        <v>83</v>
      </c>
      <c r="K42" s="53" t="s">
        <v>83</v>
      </c>
      <c r="L42" s="53" t="s">
        <v>83</v>
      </c>
      <c r="M42" s="54" t="s">
        <v>83</v>
      </c>
      <c r="N42" s="53" t="s">
        <v>83</v>
      </c>
      <c r="O42" s="53" t="s">
        <v>83</v>
      </c>
      <c r="P42" s="54" t="s">
        <v>83</v>
      </c>
      <c r="Q42" s="53" t="s">
        <v>83</v>
      </c>
    </row>
    <row r="43" spans="1:19" ht="12.75" customHeight="1" x14ac:dyDescent="0.25">
      <c r="A43" s="55" t="s">
        <v>241</v>
      </c>
      <c r="B43" s="55"/>
      <c r="C43" s="203">
        <v>177.971</v>
      </c>
      <c r="D43" s="58" t="s">
        <v>80</v>
      </c>
      <c r="E43" s="203">
        <v>8.2590000000000003</v>
      </c>
      <c r="F43" s="57">
        <v>4988579.7810000004</v>
      </c>
      <c r="G43" s="58" t="s">
        <v>80</v>
      </c>
      <c r="H43" s="57">
        <v>351490.266</v>
      </c>
      <c r="I43" s="57">
        <v>10398.442999999999</v>
      </c>
      <c r="J43" s="58" t="s">
        <v>80</v>
      </c>
      <c r="K43" s="57">
        <v>1686.7819999999999</v>
      </c>
      <c r="L43" s="57">
        <v>436465.10399999999</v>
      </c>
      <c r="M43" s="58" t="s">
        <v>80</v>
      </c>
      <c r="N43" s="57">
        <v>65721.91</v>
      </c>
      <c r="O43" s="57">
        <v>64781.491000000002</v>
      </c>
      <c r="P43" s="58" t="s">
        <v>80</v>
      </c>
      <c r="Q43" s="57">
        <v>3006.3249999999998</v>
      </c>
    </row>
    <row r="44" spans="1:19" ht="12.75" customHeight="1" x14ac:dyDescent="0.25">
      <c r="A44" s="206" t="s">
        <v>242</v>
      </c>
      <c r="B44" s="2"/>
      <c r="C44" s="204">
        <v>13.914</v>
      </c>
      <c r="D44" s="66" t="s">
        <v>80</v>
      </c>
      <c r="E44" s="204">
        <v>2.7469999999999999</v>
      </c>
      <c r="F44" s="207">
        <v>323071.08199999999</v>
      </c>
      <c r="G44" s="208" t="s">
        <v>80</v>
      </c>
      <c r="H44" s="207">
        <v>103214.93700000001</v>
      </c>
      <c r="I44" s="207">
        <v>803.92</v>
      </c>
      <c r="J44" s="208" t="s">
        <v>80</v>
      </c>
      <c r="K44" s="207">
        <v>279.48399999999998</v>
      </c>
      <c r="L44" s="53">
        <v>44232.214</v>
      </c>
      <c r="M44" s="66" t="s">
        <v>80</v>
      </c>
      <c r="N44" s="53">
        <v>23177.042000000001</v>
      </c>
      <c r="O44" s="207">
        <v>5064.598</v>
      </c>
      <c r="P44" s="208" t="s">
        <v>80</v>
      </c>
      <c r="Q44" s="207">
        <v>999.81200000000001</v>
      </c>
    </row>
    <row r="45" spans="1:19" ht="12.75" customHeight="1" x14ac:dyDescent="0.25">
      <c r="A45" s="201" t="s">
        <v>239</v>
      </c>
      <c r="B45" s="201"/>
      <c r="C45" s="202">
        <v>227.45599999999999</v>
      </c>
      <c r="D45" s="82" t="s">
        <v>80</v>
      </c>
      <c r="E45" s="202">
        <v>8.4770000000000003</v>
      </c>
      <c r="F45" s="80" t="s">
        <v>83</v>
      </c>
      <c r="G45" s="81" t="s">
        <v>83</v>
      </c>
      <c r="H45" s="80" t="s">
        <v>83</v>
      </c>
      <c r="I45" s="80" t="s">
        <v>83</v>
      </c>
      <c r="J45" s="81" t="s">
        <v>83</v>
      </c>
      <c r="K45" s="80" t="s">
        <v>83</v>
      </c>
      <c r="L45" s="80" t="s">
        <v>83</v>
      </c>
      <c r="M45" s="81" t="s">
        <v>83</v>
      </c>
      <c r="N45" s="80" t="s">
        <v>83</v>
      </c>
      <c r="O45" s="80" t="s">
        <v>83</v>
      </c>
      <c r="P45" s="81" t="s">
        <v>83</v>
      </c>
      <c r="Q45" s="80" t="s">
        <v>83</v>
      </c>
    </row>
    <row r="46" spans="1:19" s="211" customFormat="1" ht="12.75" customHeight="1" x14ac:dyDescent="0.25">
      <c r="A46" s="209"/>
      <c r="B46" s="209"/>
      <c r="C46" s="204" t="s">
        <v>83</v>
      </c>
      <c r="D46" s="210" t="s">
        <v>83</v>
      </c>
      <c r="E46" s="204" t="s">
        <v>83</v>
      </c>
      <c r="F46" s="204" t="s">
        <v>83</v>
      </c>
      <c r="G46" s="210" t="s">
        <v>83</v>
      </c>
      <c r="H46" s="204" t="s">
        <v>83</v>
      </c>
      <c r="I46" s="204" t="s">
        <v>83</v>
      </c>
      <c r="J46" s="210" t="s">
        <v>83</v>
      </c>
      <c r="K46" s="204" t="s">
        <v>83</v>
      </c>
      <c r="L46" s="204" t="s">
        <v>83</v>
      </c>
      <c r="M46" s="210" t="s">
        <v>83</v>
      </c>
      <c r="N46" s="204" t="s">
        <v>83</v>
      </c>
      <c r="O46" s="204" t="s">
        <v>83</v>
      </c>
      <c r="P46" s="210" t="s">
        <v>83</v>
      </c>
      <c r="Q46" s="204" t="s">
        <v>83</v>
      </c>
    </row>
    <row r="47" spans="1:19" ht="12.75" customHeight="1" x14ac:dyDescent="0.25">
      <c r="A47" s="2" t="s">
        <v>243</v>
      </c>
      <c r="B47" s="2"/>
      <c r="C47" s="67" t="s">
        <v>83</v>
      </c>
      <c r="D47" s="67" t="s">
        <v>83</v>
      </c>
      <c r="E47" s="67" t="s">
        <v>83</v>
      </c>
      <c r="F47" s="67" t="s">
        <v>83</v>
      </c>
      <c r="G47" s="67" t="s">
        <v>83</v>
      </c>
      <c r="H47" s="67" t="s">
        <v>83</v>
      </c>
      <c r="I47" s="67" t="s">
        <v>83</v>
      </c>
      <c r="J47" s="67" t="s">
        <v>83</v>
      </c>
      <c r="K47" s="67" t="s">
        <v>83</v>
      </c>
      <c r="L47" s="67" t="s">
        <v>83</v>
      </c>
      <c r="M47" s="67" t="s">
        <v>83</v>
      </c>
      <c r="N47" s="67" t="s">
        <v>83</v>
      </c>
      <c r="O47" s="53">
        <v>69846.089000000007</v>
      </c>
      <c r="P47" s="66" t="s">
        <v>80</v>
      </c>
      <c r="Q47" s="53">
        <v>3046.6610000000001</v>
      </c>
      <c r="R47" s="330" t="s">
        <v>244</v>
      </c>
      <c r="S47" s="330"/>
    </row>
    <row r="48" spans="1:19" ht="12.75" customHeight="1" x14ac:dyDescent="0.25">
      <c r="A48" s="55" t="s">
        <v>245</v>
      </c>
      <c r="B48" s="55"/>
      <c r="C48" s="212" t="s">
        <v>83</v>
      </c>
      <c r="D48" s="212" t="s">
        <v>83</v>
      </c>
      <c r="E48" s="212" t="s">
        <v>83</v>
      </c>
      <c r="F48" s="212" t="s">
        <v>83</v>
      </c>
      <c r="G48" s="57" t="s">
        <v>83</v>
      </c>
      <c r="H48" s="57" t="s">
        <v>83</v>
      </c>
      <c r="I48" s="212" t="s">
        <v>83</v>
      </c>
      <c r="J48" s="212" t="s">
        <v>83</v>
      </c>
      <c r="K48" s="212" t="s">
        <v>83</v>
      </c>
      <c r="L48" s="212" t="s">
        <v>83</v>
      </c>
      <c r="M48" s="57" t="s">
        <v>83</v>
      </c>
      <c r="N48" s="57" t="s">
        <v>83</v>
      </c>
      <c r="O48" s="57">
        <v>39455.137000000002</v>
      </c>
      <c r="P48" s="58" t="s">
        <v>80</v>
      </c>
      <c r="Q48" s="57">
        <v>2584.768</v>
      </c>
      <c r="R48" s="330"/>
      <c r="S48" s="330"/>
    </row>
    <row r="49" spans="1:19" ht="12.75" customHeight="1" x14ac:dyDescent="0.25">
      <c r="A49" s="206" t="s">
        <v>246</v>
      </c>
      <c r="B49" s="206"/>
      <c r="C49" s="213" t="s">
        <v>83</v>
      </c>
      <c r="D49" s="213" t="s">
        <v>83</v>
      </c>
      <c r="E49" s="213" t="s">
        <v>83</v>
      </c>
      <c r="F49" s="213" t="s">
        <v>83</v>
      </c>
      <c r="G49" s="207" t="s">
        <v>83</v>
      </c>
      <c r="H49" s="207" t="s">
        <v>83</v>
      </c>
      <c r="I49" s="213" t="s">
        <v>83</v>
      </c>
      <c r="J49" s="213" t="s">
        <v>83</v>
      </c>
      <c r="K49" s="213" t="s">
        <v>83</v>
      </c>
      <c r="L49" s="213" t="s">
        <v>83</v>
      </c>
      <c r="M49" s="207" t="s">
        <v>83</v>
      </c>
      <c r="N49" s="207" t="s">
        <v>83</v>
      </c>
      <c r="O49" s="207">
        <v>43338.716999999997</v>
      </c>
      <c r="P49" s="208" t="s">
        <v>80</v>
      </c>
      <c r="Q49" s="207">
        <v>2744.9279999999999</v>
      </c>
      <c r="R49" s="330"/>
      <c r="S49" s="330"/>
    </row>
    <row r="50" spans="1:19" ht="12.75" customHeight="1" x14ac:dyDescent="0.25">
      <c r="A50" s="59" t="s">
        <v>247</v>
      </c>
      <c r="B50" s="59"/>
      <c r="C50" s="214" t="s">
        <v>83</v>
      </c>
      <c r="D50" s="214" t="s">
        <v>83</v>
      </c>
      <c r="E50" s="214" t="s">
        <v>83</v>
      </c>
      <c r="F50" s="214" t="s">
        <v>83</v>
      </c>
      <c r="G50" s="61" t="s">
        <v>83</v>
      </c>
      <c r="H50" s="61" t="s">
        <v>83</v>
      </c>
      <c r="I50" s="214" t="s">
        <v>83</v>
      </c>
      <c r="J50" s="214" t="s">
        <v>83</v>
      </c>
      <c r="K50" s="214" t="s">
        <v>83</v>
      </c>
      <c r="L50" s="214" t="s">
        <v>83</v>
      </c>
      <c r="M50" s="61" t="s">
        <v>83</v>
      </c>
      <c r="N50" s="61" t="s">
        <v>83</v>
      </c>
      <c r="O50" s="61">
        <v>82793.854000000007</v>
      </c>
      <c r="P50" s="66" t="s">
        <v>80</v>
      </c>
      <c r="Q50" s="61">
        <v>3085.4479999999999</v>
      </c>
      <c r="R50" s="330"/>
      <c r="S50" s="330"/>
    </row>
    <row r="51" spans="1:19" ht="14.25" customHeight="1" x14ac:dyDescent="0.25">
      <c r="A51" s="2" t="s">
        <v>248</v>
      </c>
      <c r="B51" s="2"/>
      <c r="C51" s="67" t="s">
        <v>83</v>
      </c>
      <c r="D51" s="67" t="s">
        <v>83</v>
      </c>
      <c r="E51" s="67" t="s">
        <v>83</v>
      </c>
      <c r="F51" s="67" t="s">
        <v>83</v>
      </c>
      <c r="G51" s="53" t="s">
        <v>83</v>
      </c>
      <c r="H51" s="53" t="s">
        <v>83</v>
      </c>
      <c r="I51" s="67" t="s">
        <v>83</v>
      </c>
      <c r="J51" s="67" t="s">
        <v>83</v>
      </c>
      <c r="K51" s="67" t="s">
        <v>83</v>
      </c>
      <c r="L51" s="67" t="s">
        <v>83</v>
      </c>
      <c r="M51" s="53" t="s">
        <v>83</v>
      </c>
      <c r="N51" s="53" t="s">
        <v>83</v>
      </c>
      <c r="O51" s="53">
        <v>104236.62699999999</v>
      </c>
      <c r="P51" s="58" t="s">
        <v>80</v>
      </c>
      <c r="Q51" s="53">
        <v>2988.82</v>
      </c>
      <c r="R51" s="330"/>
      <c r="S51" s="330"/>
    </row>
    <row r="52" spans="1:19" ht="14.25" customHeight="1" x14ac:dyDescent="0.25">
      <c r="A52" s="206" t="s">
        <v>249</v>
      </c>
      <c r="B52" s="206"/>
      <c r="C52" s="213" t="s">
        <v>83</v>
      </c>
      <c r="D52" s="213" t="s">
        <v>83</v>
      </c>
      <c r="E52" s="213" t="s">
        <v>83</v>
      </c>
      <c r="F52" s="213" t="s">
        <v>83</v>
      </c>
      <c r="G52" s="207" t="s">
        <v>83</v>
      </c>
      <c r="H52" s="207" t="s">
        <v>83</v>
      </c>
      <c r="I52" s="213" t="s">
        <v>83</v>
      </c>
      <c r="J52" s="213" t="s">
        <v>83</v>
      </c>
      <c r="K52" s="213" t="s">
        <v>83</v>
      </c>
      <c r="L52" s="213" t="s">
        <v>83</v>
      </c>
      <c r="M52" s="207" t="s">
        <v>83</v>
      </c>
      <c r="N52" s="207" t="s">
        <v>83</v>
      </c>
      <c r="O52" s="207">
        <v>48403.315999999999</v>
      </c>
      <c r="P52" s="208" t="s">
        <v>80</v>
      </c>
      <c r="Q52" s="207">
        <v>2829.6570000000002</v>
      </c>
      <c r="R52" s="330"/>
      <c r="S52" s="330"/>
    </row>
    <row r="53" spans="1:19" ht="14.25" customHeight="1" x14ac:dyDescent="0.25">
      <c r="A53" s="59" t="s">
        <v>250</v>
      </c>
      <c r="B53" s="59"/>
      <c r="C53" s="214" t="s">
        <v>83</v>
      </c>
      <c r="D53" s="214" t="s">
        <v>83</v>
      </c>
      <c r="E53" s="214" t="s">
        <v>83</v>
      </c>
      <c r="F53" s="214" t="s">
        <v>83</v>
      </c>
      <c r="G53" s="61" t="s">
        <v>83</v>
      </c>
      <c r="H53" s="61" t="s">
        <v>83</v>
      </c>
      <c r="I53" s="214" t="s">
        <v>83</v>
      </c>
      <c r="J53" s="214" t="s">
        <v>83</v>
      </c>
      <c r="K53" s="214" t="s">
        <v>83</v>
      </c>
      <c r="L53" s="214" t="s">
        <v>83</v>
      </c>
      <c r="M53" s="61" t="s">
        <v>83</v>
      </c>
      <c r="N53" s="61" t="s">
        <v>83</v>
      </c>
      <c r="O53" s="215">
        <v>152639.943</v>
      </c>
      <c r="P53" s="216" t="s">
        <v>80</v>
      </c>
      <c r="Q53" s="61">
        <v>1625.0930000000001</v>
      </c>
      <c r="R53" s="330"/>
      <c r="S53" s="330"/>
    </row>
    <row r="54" spans="1:19" ht="14.25" customHeight="1" x14ac:dyDescent="0.25">
      <c r="A54" s="2"/>
      <c r="B54" s="2"/>
      <c r="C54" s="2" t="s">
        <v>83</v>
      </c>
      <c r="D54" s="2" t="s">
        <v>83</v>
      </c>
      <c r="E54" s="2" t="s">
        <v>83</v>
      </c>
      <c r="F54" s="53" t="s">
        <v>83</v>
      </c>
      <c r="G54" s="54" t="s">
        <v>83</v>
      </c>
      <c r="H54" s="53" t="s">
        <v>83</v>
      </c>
      <c r="I54" s="53" t="s">
        <v>83</v>
      </c>
      <c r="J54" s="54" t="s">
        <v>83</v>
      </c>
      <c r="K54" s="53" t="s">
        <v>83</v>
      </c>
      <c r="L54" s="53" t="s">
        <v>83</v>
      </c>
      <c r="M54" s="54" t="s">
        <v>83</v>
      </c>
      <c r="N54" s="53" t="s">
        <v>83</v>
      </c>
      <c r="O54" s="53" t="s">
        <v>83</v>
      </c>
      <c r="P54" s="54" t="s">
        <v>83</v>
      </c>
      <c r="Q54" s="53" t="s">
        <v>83</v>
      </c>
    </row>
    <row r="55" spans="1:19" ht="14.25" customHeight="1" x14ac:dyDescent="0.25">
      <c r="A55" s="63" t="s">
        <v>251</v>
      </c>
      <c r="B55" s="46"/>
      <c r="C55" s="2" t="s">
        <v>83</v>
      </c>
      <c r="D55" s="2" t="s">
        <v>83</v>
      </c>
      <c r="E55" s="2" t="s">
        <v>83</v>
      </c>
      <c r="F55" s="61" t="s">
        <v>83</v>
      </c>
      <c r="G55" s="65" t="s">
        <v>83</v>
      </c>
      <c r="H55" s="61" t="s">
        <v>83</v>
      </c>
      <c r="I55" s="61" t="s">
        <v>83</v>
      </c>
      <c r="J55" s="65" t="s">
        <v>83</v>
      </c>
      <c r="K55" s="61" t="s">
        <v>83</v>
      </c>
      <c r="L55" s="61" t="s">
        <v>83</v>
      </c>
      <c r="M55" s="65" t="s">
        <v>83</v>
      </c>
      <c r="N55" s="61" t="s">
        <v>83</v>
      </c>
      <c r="O55" s="61" t="s">
        <v>83</v>
      </c>
      <c r="P55" s="65" t="s">
        <v>83</v>
      </c>
      <c r="Q55" s="61" t="s">
        <v>83</v>
      </c>
    </row>
    <row r="56" spans="1:19" ht="14.25" customHeight="1" x14ac:dyDescent="0.25">
      <c r="A56" s="217" t="s">
        <v>252</v>
      </c>
      <c r="B56" s="217"/>
      <c r="C56" s="203">
        <v>72.495999999999995</v>
      </c>
      <c r="D56" s="58" t="s">
        <v>80</v>
      </c>
      <c r="E56" s="203">
        <v>6.2859999999999996</v>
      </c>
      <c r="F56" s="203">
        <v>1005895.856</v>
      </c>
      <c r="G56" s="58" t="s">
        <v>80</v>
      </c>
      <c r="H56" s="203">
        <v>191069.89</v>
      </c>
      <c r="I56" s="203">
        <v>2304.6149999999998</v>
      </c>
      <c r="J56" s="58" t="s">
        <v>80</v>
      </c>
      <c r="K56" s="203">
        <v>559.25699999999995</v>
      </c>
      <c r="L56" s="203">
        <v>91070.434999999998</v>
      </c>
      <c r="M56" s="58" t="s">
        <v>80</v>
      </c>
      <c r="N56" s="203">
        <v>24997.491000000002</v>
      </c>
      <c r="O56" s="203">
        <v>12097.071</v>
      </c>
      <c r="P56" s="58" t="s">
        <v>80</v>
      </c>
      <c r="Q56" s="203">
        <v>1653.144</v>
      </c>
    </row>
    <row r="57" spans="1:19" ht="14.25" customHeight="1" x14ac:dyDescent="0.25">
      <c r="A57" s="217" t="s">
        <v>253</v>
      </c>
      <c r="B57" s="217"/>
      <c r="C57" s="204">
        <v>22.312000000000001</v>
      </c>
      <c r="D57" s="66" t="s">
        <v>80</v>
      </c>
      <c r="E57" s="204">
        <v>3.8660000000000001</v>
      </c>
      <c r="F57" s="204">
        <v>298926.06699999998</v>
      </c>
      <c r="G57" s="66" t="s">
        <v>80</v>
      </c>
      <c r="H57" s="204">
        <v>80645.376999999993</v>
      </c>
      <c r="I57" s="204">
        <v>820.077</v>
      </c>
      <c r="J57" s="66" t="s">
        <v>80</v>
      </c>
      <c r="K57" s="204">
        <v>405.04599999999999</v>
      </c>
      <c r="L57" s="204">
        <v>38974.065000000002</v>
      </c>
      <c r="M57" s="66" t="s">
        <v>80</v>
      </c>
      <c r="N57" s="204">
        <v>20870.069</v>
      </c>
      <c r="O57" s="204">
        <v>4077.0239999999999</v>
      </c>
      <c r="P57" s="66" t="s">
        <v>80</v>
      </c>
      <c r="Q57" s="204">
        <v>1007.5410000000001</v>
      </c>
    </row>
    <row r="58" spans="1:19" ht="14.25" customHeight="1" x14ac:dyDescent="0.25">
      <c r="A58" s="217" t="s">
        <v>254</v>
      </c>
      <c r="B58" s="217"/>
      <c r="C58" s="204">
        <v>32.863</v>
      </c>
      <c r="D58" s="66" t="s">
        <v>80</v>
      </c>
      <c r="E58" s="204">
        <v>4.5229999999999997</v>
      </c>
      <c r="F58" s="204">
        <v>498988.21399999998</v>
      </c>
      <c r="G58" s="66" t="s">
        <v>80</v>
      </c>
      <c r="H58" s="204">
        <v>148664.26199999999</v>
      </c>
      <c r="I58" s="204">
        <v>844.83100000000002</v>
      </c>
      <c r="J58" s="66" t="s">
        <v>80</v>
      </c>
      <c r="K58" s="204">
        <v>268.28500000000003</v>
      </c>
      <c r="L58" s="204">
        <v>39365.213000000003</v>
      </c>
      <c r="M58" s="66" t="s">
        <v>80</v>
      </c>
      <c r="N58" s="204">
        <v>15383.24</v>
      </c>
      <c r="O58" s="204">
        <v>5922.23</v>
      </c>
      <c r="P58" s="66" t="s">
        <v>80</v>
      </c>
      <c r="Q58" s="204">
        <v>1232.749</v>
      </c>
    </row>
    <row r="59" spans="1:19" ht="14.25" customHeight="1" x14ac:dyDescent="0.25">
      <c r="A59" s="59" t="s">
        <v>255</v>
      </c>
      <c r="B59" s="59"/>
      <c r="C59" s="205">
        <v>291.67</v>
      </c>
      <c r="D59" s="62" t="s">
        <v>80</v>
      </c>
      <c r="E59" s="205">
        <v>8.2449999999999992</v>
      </c>
      <c r="F59" s="205">
        <v>3507840.7259999998</v>
      </c>
      <c r="G59" s="62" t="s">
        <v>80</v>
      </c>
      <c r="H59" s="205">
        <v>295036.15700000001</v>
      </c>
      <c r="I59" s="205">
        <v>7232.84</v>
      </c>
      <c r="J59" s="62" t="s">
        <v>80</v>
      </c>
      <c r="K59" s="205">
        <v>1562.2339999999999</v>
      </c>
      <c r="L59" s="205">
        <v>311287.60499999998</v>
      </c>
      <c r="M59" s="62" t="s">
        <v>80</v>
      </c>
      <c r="N59" s="205">
        <v>60442.389000000003</v>
      </c>
      <c r="O59" s="205">
        <v>47749.764999999999</v>
      </c>
      <c r="P59" s="62" t="s">
        <v>80</v>
      </c>
      <c r="Q59" s="205">
        <v>2798.134</v>
      </c>
    </row>
    <row r="60" spans="1:19" ht="14.25" customHeight="1" x14ac:dyDescent="0.25">
      <c r="A60" s="2"/>
      <c r="B60" s="2"/>
      <c r="C60" s="2" t="s">
        <v>83</v>
      </c>
      <c r="D60" s="2" t="s">
        <v>83</v>
      </c>
      <c r="E60" s="2" t="s">
        <v>83</v>
      </c>
      <c r="F60" s="67" t="s">
        <v>83</v>
      </c>
      <c r="G60" s="2" t="s">
        <v>83</v>
      </c>
      <c r="H60" s="67" t="s">
        <v>83</v>
      </c>
      <c r="I60" s="67" t="s">
        <v>83</v>
      </c>
      <c r="J60" s="2" t="s">
        <v>83</v>
      </c>
      <c r="K60" s="67" t="s">
        <v>83</v>
      </c>
      <c r="L60" s="53" t="s">
        <v>83</v>
      </c>
      <c r="M60" s="54" t="s">
        <v>83</v>
      </c>
      <c r="N60" s="53" t="s">
        <v>83</v>
      </c>
      <c r="O60" s="67" t="s">
        <v>83</v>
      </c>
      <c r="P60" s="2" t="s">
        <v>83</v>
      </c>
      <c r="Q60" s="67" t="s">
        <v>83</v>
      </c>
    </row>
    <row r="61" spans="1:19" ht="14.25" customHeight="1" x14ac:dyDescent="0.25">
      <c r="A61" s="63" t="s">
        <v>100</v>
      </c>
      <c r="B61" s="63"/>
      <c r="C61" s="63" t="s">
        <v>83</v>
      </c>
      <c r="D61" s="63" t="s">
        <v>83</v>
      </c>
      <c r="E61" s="63" t="s">
        <v>83</v>
      </c>
      <c r="F61" s="61" t="s">
        <v>83</v>
      </c>
      <c r="G61" s="65" t="s">
        <v>83</v>
      </c>
      <c r="H61" s="61" t="s">
        <v>83</v>
      </c>
      <c r="I61" s="61" t="s">
        <v>83</v>
      </c>
      <c r="J61" s="65" t="s">
        <v>83</v>
      </c>
      <c r="K61" s="61" t="s">
        <v>83</v>
      </c>
      <c r="L61" s="53" t="s">
        <v>83</v>
      </c>
      <c r="M61" s="54" t="s">
        <v>83</v>
      </c>
      <c r="N61" s="53" t="s">
        <v>83</v>
      </c>
      <c r="O61" s="61" t="s">
        <v>83</v>
      </c>
      <c r="P61" s="65" t="s">
        <v>83</v>
      </c>
      <c r="Q61" s="61" t="s">
        <v>83</v>
      </c>
    </row>
    <row r="62" spans="1:19" s="2" customFormat="1" ht="14.25" customHeight="1" x14ac:dyDescent="0.2">
      <c r="A62" s="2" t="s">
        <v>102</v>
      </c>
      <c r="C62" s="53">
        <v>412.04899999999998</v>
      </c>
      <c r="D62" s="66" t="s">
        <v>80</v>
      </c>
      <c r="E62" s="53">
        <v>10.334</v>
      </c>
      <c r="F62" s="53">
        <v>1144609.317</v>
      </c>
      <c r="G62" s="66" t="s">
        <v>80</v>
      </c>
      <c r="H62" s="53">
        <v>148909.73499999999</v>
      </c>
      <c r="I62" s="53">
        <v>2244.9929999999999</v>
      </c>
      <c r="J62" s="66" t="s">
        <v>80</v>
      </c>
      <c r="K62" s="53">
        <v>437.37900000000002</v>
      </c>
      <c r="L62" s="57">
        <v>82516.687999999995</v>
      </c>
      <c r="M62" s="58" t="s">
        <v>80</v>
      </c>
      <c r="N62" s="57">
        <v>18030.454000000002</v>
      </c>
      <c r="O62" s="53">
        <v>16204.425999999999</v>
      </c>
      <c r="P62" s="66" t="s">
        <v>80</v>
      </c>
      <c r="Q62" s="53">
        <v>1449.798</v>
      </c>
    </row>
    <row r="63" spans="1:19" ht="14.25" customHeight="1" x14ac:dyDescent="0.25">
      <c r="A63" s="2" t="s">
        <v>104</v>
      </c>
      <c r="B63" s="2"/>
      <c r="C63" s="53">
        <v>420.19499999999999</v>
      </c>
      <c r="D63" s="66" t="s">
        <v>80</v>
      </c>
      <c r="E63" s="53">
        <v>8.4710000000000001</v>
      </c>
      <c r="F63" s="53">
        <v>1467711.23</v>
      </c>
      <c r="G63" s="66" t="s">
        <v>80</v>
      </c>
      <c r="H63" s="53">
        <v>196700.52600000001</v>
      </c>
      <c r="I63" s="53">
        <v>3301.1179999999999</v>
      </c>
      <c r="J63" s="66" t="s">
        <v>80</v>
      </c>
      <c r="K63" s="53">
        <v>777.68700000000001</v>
      </c>
      <c r="L63" s="53">
        <v>151965.87299999999</v>
      </c>
      <c r="M63" s="66" t="s">
        <v>80</v>
      </c>
      <c r="N63" s="53">
        <v>43140.754999999997</v>
      </c>
      <c r="O63" s="53">
        <v>19233.726999999999</v>
      </c>
      <c r="P63" s="66" t="s">
        <v>80</v>
      </c>
      <c r="Q63" s="53">
        <v>1588.271</v>
      </c>
    </row>
    <row r="64" spans="1:19" ht="14.25" customHeight="1" x14ac:dyDescent="0.25">
      <c r="A64" s="2" t="s">
        <v>106</v>
      </c>
      <c r="B64" s="2"/>
      <c r="C64" s="53">
        <v>432.322</v>
      </c>
      <c r="D64" s="66" t="s">
        <v>80</v>
      </c>
      <c r="E64" s="53">
        <v>7.2549999999999999</v>
      </c>
      <c r="F64" s="53">
        <v>1409807.2590000001</v>
      </c>
      <c r="G64" s="66" t="s">
        <v>80</v>
      </c>
      <c r="H64" s="53">
        <v>197044.76500000001</v>
      </c>
      <c r="I64" s="53">
        <v>3289.6709999999998</v>
      </c>
      <c r="J64" s="66" t="s">
        <v>80</v>
      </c>
      <c r="K64" s="53">
        <v>1369.665</v>
      </c>
      <c r="L64" s="53">
        <v>146567.42499999999</v>
      </c>
      <c r="M64" s="66" t="s">
        <v>80</v>
      </c>
      <c r="N64" s="53">
        <v>46405.610999999997</v>
      </c>
      <c r="O64" s="53">
        <v>17774.383999999998</v>
      </c>
      <c r="P64" s="66" t="s">
        <v>80</v>
      </c>
      <c r="Q64" s="53">
        <v>1599.547</v>
      </c>
    </row>
    <row r="65" spans="1:17" ht="14.25" customHeight="1" thickBot="1" x14ac:dyDescent="0.3">
      <c r="A65" s="2" t="s">
        <v>108</v>
      </c>
      <c r="B65" s="2"/>
      <c r="C65" s="53">
        <v>412.79700000000003</v>
      </c>
      <c r="D65" s="66" t="s">
        <v>80</v>
      </c>
      <c r="E65" s="53">
        <v>9.3659999999999997</v>
      </c>
      <c r="F65" s="53">
        <v>1289523.057</v>
      </c>
      <c r="G65" s="66" t="s">
        <v>80</v>
      </c>
      <c r="H65" s="53">
        <v>177053.43599999999</v>
      </c>
      <c r="I65" s="53">
        <v>2366.5810000000001</v>
      </c>
      <c r="J65" s="66" t="s">
        <v>80</v>
      </c>
      <c r="K65" s="53">
        <v>482.46800000000002</v>
      </c>
      <c r="L65" s="53">
        <v>99647.331999999995</v>
      </c>
      <c r="M65" s="66" t="s">
        <v>80</v>
      </c>
      <c r="N65" s="53">
        <v>21764.510999999999</v>
      </c>
      <c r="O65" s="53">
        <v>16633.552</v>
      </c>
      <c r="P65" s="66" t="s">
        <v>80</v>
      </c>
      <c r="Q65" s="53">
        <v>1448.818</v>
      </c>
    </row>
    <row r="66" spans="1:17" ht="14.25" customHeight="1" thickTop="1" x14ac:dyDescent="0.25">
      <c r="A66" s="218" t="s">
        <v>256</v>
      </c>
      <c r="B66" s="218"/>
      <c r="C66" s="219"/>
      <c r="D66" s="219"/>
      <c r="E66" s="219"/>
      <c r="F66" s="219"/>
      <c r="G66" s="219"/>
      <c r="H66" s="219"/>
      <c r="I66" s="219"/>
      <c r="J66" s="219"/>
      <c r="K66" s="219"/>
      <c r="L66" s="219"/>
      <c r="M66" s="219"/>
      <c r="N66" s="219"/>
      <c r="O66" s="219"/>
      <c r="P66" s="219"/>
      <c r="Q66" s="219"/>
    </row>
    <row r="67" spans="1:17" ht="14.25" customHeight="1" x14ac:dyDescent="0.25">
      <c r="A67" s="2" t="s">
        <v>257</v>
      </c>
      <c r="B67" s="2"/>
      <c r="C67" s="220"/>
      <c r="D67" s="220"/>
      <c r="E67" s="220"/>
      <c r="F67" s="220"/>
      <c r="G67" s="220"/>
      <c r="H67" s="220"/>
      <c r="I67" s="220"/>
      <c r="J67" s="220"/>
      <c r="K67" s="220"/>
      <c r="L67" s="220"/>
      <c r="M67" s="220"/>
      <c r="N67" s="220"/>
      <c r="O67" s="220"/>
      <c r="P67" s="220"/>
      <c r="Q67" s="220"/>
    </row>
    <row r="68" spans="1:17" ht="14.25" customHeight="1" x14ac:dyDescent="0.25">
      <c r="A68" s="2" t="s">
        <v>258</v>
      </c>
      <c r="B68" s="2"/>
      <c r="C68" s="220"/>
      <c r="D68" s="220"/>
      <c r="E68" s="220"/>
      <c r="F68" s="220"/>
      <c r="G68" s="220"/>
      <c r="H68" s="220"/>
      <c r="I68" s="220"/>
      <c r="J68" s="220"/>
      <c r="K68" s="220"/>
      <c r="L68" s="220"/>
      <c r="M68" s="220"/>
      <c r="N68" s="220"/>
      <c r="O68" s="220"/>
      <c r="P68" s="220"/>
      <c r="Q68" s="220"/>
    </row>
    <row r="69" spans="1:17" ht="14.25" customHeight="1" x14ac:dyDescent="0.25">
      <c r="A69" s="2" t="s">
        <v>259</v>
      </c>
      <c r="B69" s="2"/>
      <c r="C69" s="220"/>
      <c r="D69" s="220"/>
      <c r="E69" s="220"/>
      <c r="F69" s="220"/>
      <c r="G69" s="220"/>
      <c r="H69" s="220"/>
      <c r="I69" s="220"/>
      <c r="J69" s="220"/>
      <c r="K69" s="220"/>
      <c r="L69" s="220"/>
      <c r="M69" s="220"/>
      <c r="N69" s="220"/>
      <c r="O69" s="220"/>
      <c r="P69" s="220"/>
      <c r="Q69" s="220"/>
    </row>
    <row r="70" spans="1:17" ht="14.25" customHeight="1" x14ac:dyDescent="0.25"/>
  </sheetData>
  <mergeCells count="1">
    <mergeCell ref="R47:S53"/>
  </mergeCells>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C43F9-73B0-4B3C-877C-21154D3AE60C}">
  <dimension ref="A1:K57"/>
  <sheetViews>
    <sheetView showGridLines="0" zoomScaleNormal="100" zoomScaleSheetLayoutView="96" workbookViewId="0">
      <pane xSplit="2" ySplit="7" topLeftCell="C8" activePane="bottomRight" state="frozen"/>
      <selection pane="topRight" activeCell="C1" sqref="C1"/>
      <selection pane="bottomLeft" activeCell="A8" sqref="A8"/>
      <selection pane="bottomRight"/>
    </sheetView>
  </sheetViews>
  <sheetFormatPr defaultColWidth="9.109375" defaultRowHeight="13.8" x14ac:dyDescent="0.25"/>
  <cols>
    <col min="1" max="1" width="30" style="35" bestFit="1" customWidth="1"/>
    <col min="2" max="2" width="30" style="35" customWidth="1"/>
    <col min="3" max="3" width="13.88671875" style="34" customWidth="1"/>
    <col min="4" max="4" width="1.88671875" style="35" bestFit="1" customWidth="1"/>
    <col min="5" max="5" width="7.109375" style="34" customWidth="1"/>
    <col min="6" max="6" width="13.88671875" style="34" customWidth="1"/>
    <col min="7" max="7" width="1.88671875" style="35" bestFit="1" customWidth="1"/>
    <col min="8" max="8" width="7.109375" style="34" customWidth="1"/>
    <col min="9" max="9" width="16.33203125" style="34" customWidth="1"/>
    <col min="10" max="10" width="1.88671875" style="35" customWidth="1"/>
    <col min="11" max="11" width="7.109375" style="34" customWidth="1"/>
    <col min="12" max="16384" width="9.109375" style="35"/>
  </cols>
  <sheetData>
    <row r="1" spans="1:11" x14ac:dyDescent="0.25">
      <c r="A1" s="32" t="s">
        <v>297</v>
      </c>
      <c r="B1" s="221"/>
    </row>
    <row r="2" spans="1:11" x14ac:dyDescent="0.25">
      <c r="A2" s="36" t="s">
        <v>298</v>
      </c>
      <c r="B2" s="92"/>
    </row>
    <row r="3" spans="1:11" x14ac:dyDescent="0.25">
      <c r="A3" s="36"/>
      <c r="B3" s="92"/>
    </row>
    <row r="4" spans="1:11" ht="21" x14ac:dyDescent="0.25">
      <c r="A4" s="38"/>
      <c r="B4" s="38"/>
      <c r="C4" s="41" t="s">
        <v>377</v>
      </c>
      <c r="D4" s="41"/>
      <c r="E4" s="40" t="s">
        <v>273</v>
      </c>
      <c r="F4" s="41" t="s">
        <v>378</v>
      </c>
      <c r="G4" s="41"/>
      <c r="H4" s="40" t="s">
        <v>273</v>
      </c>
      <c r="I4" s="41" t="s">
        <v>379</v>
      </c>
      <c r="J4" s="41"/>
      <c r="K4" s="40" t="s">
        <v>273</v>
      </c>
    </row>
    <row r="5" spans="1:11" ht="33" customHeight="1" x14ac:dyDescent="0.25">
      <c r="A5" s="43"/>
      <c r="B5" s="43"/>
      <c r="C5" s="44" t="s">
        <v>342</v>
      </c>
      <c r="D5" s="234"/>
      <c r="E5" s="45" t="s">
        <v>274</v>
      </c>
      <c r="F5" s="44" t="s">
        <v>344</v>
      </c>
      <c r="G5" s="234"/>
      <c r="H5" s="45" t="s">
        <v>274</v>
      </c>
      <c r="I5" s="235" t="s">
        <v>380</v>
      </c>
      <c r="J5" s="44"/>
      <c r="K5" s="45" t="s">
        <v>274</v>
      </c>
    </row>
    <row r="6" spans="1:11" ht="14.25" customHeight="1" x14ac:dyDescent="0.25">
      <c r="A6" s="46"/>
      <c r="B6" s="46"/>
      <c r="C6" s="48"/>
      <c r="D6" s="49"/>
      <c r="E6" s="50"/>
      <c r="F6" s="48"/>
      <c r="G6" s="49"/>
      <c r="H6" s="50"/>
      <c r="I6" s="53"/>
      <c r="J6" s="54"/>
      <c r="K6" s="53"/>
    </row>
    <row r="7" spans="1:11" ht="14.25" customHeight="1" x14ac:dyDescent="0.25">
      <c r="A7" s="46" t="s">
        <v>78</v>
      </c>
      <c r="B7" s="47" t="s">
        <v>272</v>
      </c>
      <c r="C7" s="51">
        <v>12666.677</v>
      </c>
      <c r="D7" s="52" t="s">
        <v>80</v>
      </c>
      <c r="E7" s="51">
        <v>853.97400000000005</v>
      </c>
      <c r="F7" s="51">
        <v>26.713999999999999</v>
      </c>
      <c r="G7" s="52" t="s">
        <v>80</v>
      </c>
      <c r="H7" s="51">
        <v>4.0570000000000004</v>
      </c>
      <c r="I7" s="51">
        <v>1146.317</v>
      </c>
      <c r="J7" s="52" t="s">
        <v>80</v>
      </c>
      <c r="K7" s="51">
        <v>165.155</v>
      </c>
    </row>
    <row r="8" spans="1:11" ht="14.25" customHeight="1" x14ac:dyDescent="0.25">
      <c r="A8" s="1" t="s">
        <v>81</v>
      </c>
      <c r="B8" s="1" t="s">
        <v>82</v>
      </c>
      <c r="C8" s="53" t="s">
        <v>83</v>
      </c>
      <c r="D8" s="54" t="s">
        <v>83</v>
      </c>
      <c r="E8" s="53" t="s">
        <v>83</v>
      </c>
      <c r="F8" s="53" t="s">
        <v>83</v>
      </c>
      <c r="G8" s="54" t="s">
        <v>83</v>
      </c>
      <c r="H8" s="53" t="s">
        <v>83</v>
      </c>
      <c r="I8" s="53" t="s">
        <v>83</v>
      </c>
      <c r="J8" s="54" t="s">
        <v>83</v>
      </c>
      <c r="K8" s="53" t="s">
        <v>83</v>
      </c>
    </row>
    <row r="9" spans="1:11" ht="14.25" customHeight="1" x14ac:dyDescent="0.25">
      <c r="A9" s="55" t="s">
        <v>84</v>
      </c>
      <c r="B9" s="56" t="s">
        <v>85</v>
      </c>
      <c r="C9" s="57">
        <v>21281.715</v>
      </c>
      <c r="D9" s="58" t="s">
        <v>80</v>
      </c>
      <c r="E9" s="57">
        <v>4441.5330000000004</v>
      </c>
      <c r="F9" s="57">
        <v>85.251999999999995</v>
      </c>
      <c r="G9" s="58" t="s">
        <v>80</v>
      </c>
      <c r="H9" s="57">
        <v>21.722000000000001</v>
      </c>
      <c r="I9" s="57">
        <v>3429.9839999999999</v>
      </c>
      <c r="J9" s="58" t="s">
        <v>80</v>
      </c>
      <c r="K9" s="57">
        <v>996.78399999999999</v>
      </c>
    </row>
    <row r="10" spans="1:11" ht="14.25" customHeight="1" x14ac:dyDescent="0.25">
      <c r="A10" s="59" t="s">
        <v>86</v>
      </c>
      <c r="B10" s="60" t="s">
        <v>87</v>
      </c>
      <c r="C10" s="61">
        <v>12072.958000000001</v>
      </c>
      <c r="D10" s="62" t="s">
        <v>80</v>
      </c>
      <c r="E10" s="61">
        <v>856.04499999999996</v>
      </c>
      <c r="F10" s="61">
        <v>22.68</v>
      </c>
      <c r="G10" s="62" t="s">
        <v>80</v>
      </c>
      <c r="H10" s="61">
        <v>4.048</v>
      </c>
      <c r="I10" s="61">
        <v>988.93499999999995</v>
      </c>
      <c r="J10" s="62" t="s">
        <v>80</v>
      </c>
      <c r="K10" s="61">
        <v>162.29</v>
      </c>
    </row>
    <row r="11" spans="1:11" ht="14.25" customHeight="1" x14ac:dyDescent="0.25">
      <c r="A11" s="2"/>
      <c r="B11" s="2"/>
      <c r="C11" s="53" t="s">
        <v>83</v>
      </c>
      <c r="D11" s="54" t="s">
        <v>83</v>
      </c>
      <c r="E11" s="53" t="s">
        <v>83</v>
      </c>
      <c r="F11" s="53" t="s">
        <v>83</v>
      </c>
      <c r="G11" s="54" t="s">
        <v>83</v>
      </c>
      <c r="H11" s="53" t="s">
        <v>83</v>
      </c>
      <c r="I11" s="53" t="s">
        <v>83</v>
      </c>
      <c r="J11" s="54" t="s">
        <v>83</v>
      </c>
      <c r="K11" s="53" t="s">
        <v>83</v>
      </c>
    </row>
    <row r="12" spans="1:11" ht="14.25" customHeight="1" x14ac:dyDescent="0.25">
      <c r="A12" s="46" t="s">
        <v>5</v>
      </c>
      <c r="B12" s="64" t="s">
        <v>186</v>
      </c>
      <c r="C12" s="53" t="s">
        <v>83</v>
      </c>
      <c r="D12" s="54" t="s">
        <v>83</v>
      </c>
      <c r="E12" s="53" t="s">
        <v>83</v>
      </c>
      <c r="F12" s="53" t="s">
        <v>83</v>
      </c>
      <c r="G12" s="54" t="s">
        <v>83</v>
      </c>
      <c r="H12" s="53" t="s">
        <v>83</v>
      </c>
      <c r="I12" s="61" t="s">
        <v>83</v>
      </c>
      <c r="J12" s="65" t="s">
        <v>83</v>
      </c>
      <c r="K12" s="61" t="s">
        <v>83</v>
      </c>
    </row>
    <row r="13" spans="1:11" ht="14.25" customHeight="1" x14ac:dyDescent="0.25">
      <c r="A13" s="55" t="s">
        <v>88</v>
      </c>
      <c r="B13" s="1" t="s">
        <v>89</v>
      </c>
      <c r="C13" s="57">
        <v>13316.591</v>
      </c>
      <c r="D13" s="298" t="s">
        <v>80</v>
      </c>
      <c r="E13" s="57">
        <v>1448.231</v>
      </c>
      <c r="F13" s="57">
        <v>19.914000000000001</v>
      </c>
      <c r="G13" s="298" t="s">
        <v>80</v>
      </c>
      <c r="H13" s="57">
        <v>3.1909999999999998</v>
      </c>
      <c r="I13" s="57">
        <v>906.25</v>
      </c>
      <c r="J13" s="298" t="s">
        <v>80</v>
      </c>
      <c r="K13" s="57">
        <v>173.26</v>
      </c>
    </row>
    <row r="14" spans="1:11" ht="14.25" customHeight="1" x14ac:dyDescent="0.25">
      <c r="A14" s="2" t="s">
        <v>90</v>
      </c>
      <c r="B14" s="1" t="s">
        <v>91</v>
      </c>
      <c r="C14" s="53">
        <v>10105.48</v>
      </c>
      <c r="D14" s="299" t="s">
        <v>80</v>
      </c>
      <c r="E14" s="53">
        <v>1929.0419999999999</v>
      </c>
      <c r="F14" s="53">
        <v>25.277999999999999</v>
      </c>
      <c r="G14" s="299" t="s">
        <v>80</v>
      </c>
      <c r="H14" s="53">
        <v>11.936</v>
      </c>
      <c r="I14" s="53">
        <v>957.79300000000001</v>
      </c>
      <c r="J14" s="299" t="s">
        <v>80</v>
      </c>
      <c r="K14" s="53">
        <v>541.67600000000004</v>
      </c>
    </row>
    <row r="15" spans="1:11" ht="14.25" customHeight="1" x14ac:dyDescent="0.25">
      <c r="A15" s="2" t="s">
        <v>92</v>
      </c>
      <c r="B15" s="1" t="s">
        <v>93</v>
      </c>
      <c r="C15" s="53">
        <v>12501.386</v>
      </c>
      <c r="D15" s="299" t="s">
        <v>80</v>
      </c>
      <c r="E15" s="53">
        <v>3038.578</v>
      </c>
      <c r="F15" s="53">
        <v>46.914999999999999</v>
      </c>
      <c r="G15" s="299" t="s">
        <v>80</v>
      </c>
      <c r="H15" s="53">
        <v>33.064999999999998</v>
      </c>
      <c r="I15" s="53">
        <v>1765.2570000000001</v>
      </c>
      <c r="J15" s="299" t="s">
        <v>80</v>
      </c>
      <c r="K15" s="53">
        <v>1005.538</v>
      </c>
    </row>
    <row r="16" spans="1:11" ht="14.25" customHeight="1" x14ac:dyDescent="0.25">
      <c r="A16" s="2" t="s">
        <v>166</v>
      </c>
      <c r="B16" s="1" t="s">
        <v>167</v>
      </c>
      <c r="C16" s="53">
        <v>14420.422</v>
      </c>
      <c r="D16" s="299" t="s">
        <v>80</v>
      </c>
      <c r="E16" s="53">
        <v>3557.1480000000001</v>
      </c>
      <c r="F16" s="53">
        <v>29.346</v>
      </c>
      <c r="G16" s="299" t="s">
        <v>80</v>
      </c>
      <c r="H16" s="53">
        <v>12.801</v>
      </c>
      <c r="I16" s="53">
        <v>1711.172</v>
      </c>
      <c r="J16" s="299" t="s">
        <v>80</v>
      </c>
      <c r="K16" s="53">
        <v>969.10799999999995</v>
      </c>
    </row>
    <row r="17" spans="1:11" ht="14.25" customHeight="1" x14ac:dyDescent="0.25">
      <c r="A17" s="2" t="s">
        <v>94</v>
      </c>
      <c r="B17" s="1" t="s">
        <v>95</v>
      </c>
      <c r="C17" s="53">
        <v>10625.124</v>
      </c>
      <c r="D17" s="299" t="s">
        <v>80</v>
      </c>
      <c r="E17" s="53">
        <v>2773.134</v>
      </c>
      <c r="F17" s="53">
        <v>23.26</v>
      </c>
      <c r="G17" s="299" t="s">
        <v>80</v>
      </c>
      <c r="H17" s="53">
        <v>9.1310000000000002</v>
      </c>
      <c r="I17" s="53">
        <v>1029.94</v>
      </c>
      <c r="J17" s="299" t="s">
        <v>80</v>
      </c>
      <c r="K17" s="53">
        <v>454.93299999999999</v>
      </c>
    </row>
    <row r="18" spans="1:11" ht="14.25" customHeight="1" x14ac:dyDescent="0.25">
      <c r="A18" s="2" t="s">
        <v>96</v>
      </c>
      <c r="B18" s="1" t="s">
        <v>97</v>
      </c>
      <c r="C18" s="53">
        <v>17368.812000000002</v>
      </c>
      <c r="D18" s="299" t="s">
        <v>80</v>
      </c>
      <c r="E18" s="53">
        <v>3581.348</v>
      </c>
      <c r="F18" s="53">
        <v>62.061</v>
      </c>
      <c r="G18" s="299" t="s">
        <v>80</v>
      </c>
      <c r="H18" s="53">
        <v>16.797000000000001</v>
      </c>
      <c r="I18" s="53">
        <v>2544.6260000000002</v>
      </c>
      <c r="J18" s="299" t="s">
        <v>80</v>
      </c>
      <c r="K18" s="53">
        <v>777.53599999999994</v>
      </c>
    </row>
    <row r="19" spans="1:11" ht="14.25" customHeight="1" x14ac:dyDescent="0.25">
      <c r="A19" s="59" t="s">
        <v>98</v>
      </c>
      <c r="B19" s="60" t="s">
        <v>99</v>
      </c>
      <c r="C19" s="61">
        <v>11013.481</v>
      </c>
      <c r="D19" s="300" t="s">
        <v>80</v>
      </c>
      <c r="E19" s="61">
        <v>1780.674</v>
      </c>
      <c r="F19" s="61">
        <v>17.038</v>
      </c>
      <c r="G19" s="300" t="s">
        <v>80</v>
      </c>
      <c r="H19" s="61">
        <v>4.4119999999999999</v>
      </c>
      <c r="I19" s="61">
        <v>710.55499999999995</v>
      </c>
      <c r="J19" s="300" t="s">
        <v>80</v>
      </c>
      <c r="K19" s="61">
        <v>228.77099999999999</v>
      </c>
    </row>
    <row r="20" spans="1:11" ht="14.25" customHeight="1" x14ac:dyDescent="0.25">
      <c r="A20" s="2"/>
      <c r="B20" s="2"/>
      <c r="C20" s="53" t="s">
        <v>83</v>
      </c>
      <c r="D20" s="54" t="s">
        <v>83</v>
      </c>
      <c r="E20" s="53" t="s">
        <v>83</v>
      </c>
      <c r="F20" s="53" t="s">
        <v>83</v>
      </c>
      <c r="G20" s="54" t="s">
        <v>83</v>
      </c>
      <c r="H20" s="53" t="s">
        <v>83</v>
      </c>
      <c r="I20" s="53" t="s">
        <v>83</v>
      </c>
      <c r="J20" s="54" t="s">
        <v>83</v>
      </c>
      <c r="K20" s="53" t="s">
        <v>83</v>
      </c>
    </row>
    <row r="21" spans="1:11" ht="14.25" customHeight="1" x14ac:dyDescent="0.25">
      <c r="A21" s="63" t="s">
        <v>0</v>
      </c>
      <c r="B21" s="46" t="s">
        <v>117</v>
      </c>
      <c r="C21" s="61" t="s">
        <v>83</v>
      </c>
      <c r="D21" s="65" t="s">
        <v>83</v>
      </c>
      <c r="E21" s="61" t="s">
        <v>83</v>
      </c>
      <c r="F21" s="61" t="s">
        <v>83</v>
      </c>
      <c r="G21" s="65" t="s">
        <v>83</v>
      </c>
      <c r="H21" s="61" t="s">
        <v>83</v>
      </c>
      <c r="I21" s="61" t="s">
        <v>83</v>
      </c>
      <c r="J21" s="65" t="s">
        <v>83</v>
      </c>
      <c r="K21" s="61" t="s">
        <v>83</v>
      </c>
    </row>
    <row r="22" spans="1:11" ht="14.25" customHeight="1" x14ac:dyDescent="0.25">
      <c r="A22" s="2" t="s">
        <v>1</v>
      </c>
      <c r="B22" s="56" t="s">
        <v>1</v>
      </c>
      <c r="C22" s="53">
        <v>20639.927</v>
      </c>
      <c r="D22" s="66" t="s">
        <v>80</v>
      </c>
      <c r="E22" s="53">
        <v>2649.2930000000001</v>
      </c>
      <c r="F22" s="53">
        <v>98.707999999999998</v>
      </c>
      <c r="G22" s="66" t="s">
        <v>80</v>
      </c>
      <c r="H22" s="53">
        <v>33.103999999999999</v>
      </c>
      <c r="I22" s="57">
        <v>3499.3710000000001</v>
      </c>
      <c r="J22" s="58" t="s">
        <v>80</v>
      </c>
      <c r="K22" s="57">
        <v>922.495</v>
      </c>
    </row>
    <row r="23" spans="1:11" ht="14.25" customHeight="1" x14ac:dyDescent="0.25">
      <c r="A23" s="2" t="s">
        <v>2</v>
      </c>
      <c r="B23" s="1" t="s">
        <v>393</v>
      </c>
      <c r="C23" s="53">
        <v>12194.166999999999</v>
      </c>
      <c r="D23" s="66" t="s">
        <v>80</v>
      </c>
      <c r="E23" s="53">
        <v>2706.8890000000001</v>
      </c>
      <c r="F23" s="53">
        <v>53.195999999999998</v>
      </c>
      <c r="G23" s="66" t="s">
        <v>80</v>
      </c>
      <c r="H23" s="53">
        <v>12.497</v>
      </c>
      <c r="I23" s="53">
        <v>2718.3519999999999</v>
      </c>
      <c r="J23" s="66" t="s">
        <v>80</v>
      </c>
      <c r="K23" s="53">
        <v>1064.662</v>
      </c>
    </row>
    <row r="24" spans="1:11" ht="14.25" customHeight="1" x14ac:dyDescent="0.25">
      <c r="A24" s="2" t="s">
        <v>119</v>
      </c>
      <c r="B24" s="1" t="s">
        <v>120</v>
      </c>
      <c r="C24" s="53">
        <v>12561.763999999999</v>
      </c>
      <c r="D24" s="66" t="s">
        <v>80</v>
      </c>
      <c r="E24" s="53">
        <v>1203.4680000000001</v>
      </c>
      <c r="F24" s="53">
        <v>27.158000000000001</v>
      </c>
      <c r="G24" s="66" t="s">
        <v>80</v>
      </c>
      <c r="H24" s="53">
        <v>3.23</v>
      </c>
      <c r="I24" s="53">
        <v>1287.7159999999999</v>
      </c>
      <c r="J24" s="66" t="s">
        <v>80</v>
      </c>
      <c r="K24" s="53">
        <v>229.11199999999999</v>
      </c>
    </row>
    <row r="25" spans="1:11" ht="14.25" customHeight="1" x14ac:dyDescent="0.25">
      <c r="A25" s="2" t="s">
        <v>121</v>
      </c>
      <c r="B25" s="1" t="s">
        <v>122</v>
      </c>
      <c r="C25" s="53">
        <v>11758.391</v>
      </c>
      <c r="D25" s="66" t="s">
        <v>80</v>
      </c>
      <c r="E25" s="53">
        <v>1364.97</v>
      </c>
      <c r="F25" s="53" t="s">
        <v>28</v>
      </c>
      <c r="G25" s="54" t="s">
        <v>83</v>
      </c>
      <c r="H25" s="53" t="s">
        <v>83</v>
      </c>
      <c r="I25" s="53" t="s">
        <v>28</v>
      </c>
      <c r="J25" s="54" t="s">
        <v>83</v>
      </c>
      <c r="K25" s="53" t="s">
        <v>83</v>
      </c>
    </row>
    <row r="26" spans="1:11" ht="14.25" customHeight="1" x14ac:dyDescent="0.25">
      <c r="A26" s="2" t="s">
        <v>123</v>
      </c>
      <c r="B26" s="1" t="s">
        <v>124</v>
      </c>
      <c r="C26" s="53">
        <v>10074.769</v>
      </c>
      <c r="D26" s="66" t="s">
        <v>80</v>
      </c>
      <c r="E26" s="53">
        <v>1561.211</v>
      </c>
      <c r="F26" s="53">
        <v>25.085999999999999</v>
      </c>
      <c r="G26" s="66" t="s">
        <v>80</v>
      </c>
      <c r="H26" s="53">
        <v>11.422000000000001</v>
      </c>
      <c r="I26" s="53">
        <v>956.56200000000001</v>
      </c>
      <c r="J26" s="66" t="s">
        <v>80</v>
      </c>
      <c r="K26" s="53">
        <v>523.25900000000001</v>
      </c>
    </row>
    <row r="27" spans="1:11" ht="14.25" customHeight="1" x14ac:dyDescent="0.25">
      <c r="A27" s="59" t="s">
        <v>125</v>
      </c>
      <c r="B27" s="60" t="s">
        <v>64</v>
      </c>
      <c r="C27" s="61">
        <v>9029.9259999999995</v>
      </c>
      <c r="D27" s="62" t="s">
        <v>80</v>
      </c>
      <c r="E27" s="61">
        <v>4290.7030000000004</v>
      </c>
      <c r="F27" s="61">
        <v>3.0630000000000002</v>
      </c>
      <c r="G27" s="62" t="s">
        <v>80</v>
      </c>
      <c r="H27" s="61">
        <v>2.476</v>
      </c>
      <c r="I27" s="61">
        <v>256.53699999999998</v>
      </c>
      <c r="J27" s="62" t="s">
        <v>80</v>
      </c>
      <c r="K27" s="61">
        <v>264.15100000000001</v>
      </c>
    </row>
    <row r="28" spans="1:11" ht="14.25" customHeight="1" x14ac:dyDescent="0.25">
      <c r="A28" s="2"/>
      <c r="B28" s="1"/>
      <c r="C28" s="53"/>
      <c r="D28" s="66"/>
      <c r="E28" s="53"/>
      <c r="F28" s="53"/>
      <c r="G28" s="66"/>
      <c r="H28" s="53"/>
      <c r="I28" s="53"/>
      <c r="J28" s="66"/>
      <c r="K28" s="53"/>
    </row>
    <row r="29" spans="1:11" ht="14.25" customHeight="1" x14ac:dyDescent="0.25">
      <c r="A29" s="63" t="s">
        <v>326</v>
      </c>
      <c r="B29" s="64" t="s">
        <v>327</v>
      </c>
      <c r="C29" s="61"/>
      <c r="D29" s="62"/>
      <c r="E29" s="61"/>
      <c r="F29" s="61"/>
      <c r="G29" s="62"/>
      <c r="H29" s="61"/>
      <c r="I29" s="61"/>
      <c r="J29" s="62"/>
      <c r="K29" s="61"/>
    </row>
    <row r="30" spans="1:11" ht="14.25" customHeight="1" x14ac:dyDescent="0.25">
      <c r="A30" s="2" t="s">
        <v>4</v>
      </c>
      <c r="B30" s="1" t="s">
        <v>57</v>
      </c>
      <c r="C30" s="57">
        <v>12487.334000000001</v>
      </c>
      <c r="D30" s="58" t="s">
        <v>80</v>
      </c>
      <c r="E30" s="57">
        <v>1412.749</v>
      </c>
      <c r="F30" s="57">
        <v>34.229999999999997</v>
      </c>
      <c r="G30" s="58" t="s">
        <v>80</v>
      </c>
      <c r="H30" s="57">
        <v>11.712</v>
      </c>
      <c r="I30" s="57">
        <v>1451.4059999999999</v>
      </c>
      <c r="J30" s="58" t="s">
        <v>80</v>
      </c>
      <c r="K30" s="57">
        <v>407.26799999999997</v>
      </c>
    </row>
    <row r="31" spans="1:11" ht="14.25" customHeight="1" x14ac:dyDescent="0.25">
      <c r="A31" s="2" t="s">
        <v>6</v>
      </c>
      <c r="B31" s="1" t="s">
        <v>58</v>
      </c>
      <c r="C31" s="53">
        <v>13499.546</v>
      </c>
      <c r="D31" s="66" t="s">
        <v>80</v>
      </c>
      <c r="E31" s="53">
        <v>3570.0889999999999</v>
      </c>
      <c r="F31" s="53">
        <v>58.295000000000002</v>
      </c>
      <c r="G31" s="66" t="s">
        <v>80</v>
      </c>
      <c r="H31" s="53">
        <v>16.059999999999999</v>
      </c>
      <c r="I31" s="53">
        <v>2184.306</v>
      </c>
      <c r="J31" s="66" t="s">
        <v>80</v>
      </c>
      <c r="K31" s="53">
        <v>685.07600000000002</v>
      </c>
    </row>
    <row r="32" spans="1:11" ht="14.25" customHeight="1" x14ac:dyDescent="0.25">
      <c r="A32" s="2" t="s">
        <v>7</v>
      </c>
      <c r="B32" s="1" t="s">
        <v>44</v>
      </c>
      <c r="C32" s="53">
        <v>14085.409</v>
      </c>
      <c r="D32" s="66" t="s">
        <v>80</v>
      </c>
      <c r="E32" s="53">
        <v>2380.6999999999998</v>
      </c>
      <c r="F32" s="53">
        <v>30.175000000000001</v>
      </c>
      <c r="G32" s="66" t="s">
        <v>80</v>
      </c>
      <c r="H32" s="53">
        <v>6.742</v>
      </c>
      <c r="I32" s="53">
        <v>1689.1120000000001</v>
      </c>
      <c r="J32" s="66" t="s">
        <v>80</v>
      </c>
      <c r="K32" s="53">
        <v>578.66999999999996</v>
      </c>
    </row>
    <row r="33" spans="1:11" ht="14.25" customHeight="1" x14ac:dyDescent="0.25">
      <c r="A33" s="2" t="s">
        <v>346</v>
      </c>
      <c r="B33" s="1" t="s">
        <v>341</v>
      </c>
      <c r="C33" s="53">
        <v>9362.1419999999998</v>
      </c>
      <c r="D33" s="66" t="s">
        <v>80</v>
      </c>
      <c r="E33" s="53">
        <v>1712.92</v>
      </c>
      <c r="F33" s="53">
        <v>39.503</v>
      </c>
      <c r="G33" s="66" t="s">
        <v>80</v>
      </c>
      <c r="H33" s="53">
        <v>9.6929999999999996</v>
      </c>
      <c r="I33" s="53">
        <v>1498.2249999999999</v>
      </c>
      <c r="J33" s="66" t="s">
        <v>80</v>
      </c>
      <c r="K33" s="53">
        <v>543.46799999999996</v>
      </c>
    </row>
    <row r="34" spans="1:11" ht="14.25" customHeight="1" x14ac:dyDescent="0.25">
      <c r="A34" s="2" t="s">
        <v>8</v>
      </c>
      <c r="B34" s="1" t="s">
        <v>60</v>
      </c>
      <c r="C34" s="53">
        <v>18135.921999999999</v>
      </c>
      <c r="D34" s="66" t="s">
        <v>80</v>
      </c>
      <c r="E34" s="53">
        <v>5504.5360000000001</v>
      </c>
      <c r="F34" s="53">
        <v>43.335999999999999</v>
      </c>
      <c r="G34" s="66" t="s">
        <v>80</v>
      </c>
      <c r="H34" s="53">
        <v>24.774000000000001</v>
      </c>
      <c r="I34" s="53">
        <v>2473.415</v>
      </c>
      <c r="J34" s="66" t="s">
        <v>80</v>
      </c>
      <c r="K34" s="53">
        <v>1914.309</v>
      </c>
    </row>
    <row r="35" spans="1:11" ht="14.25" customHeight="1" x14ac:dyDescent="0.25">
      <c r="A35" s="2" t="s">
        <v>3</v>
      </c>
      <c r="B35" s="1" t="s">
        <v>62</v>
      </c>
      <c r="C35" s="53">
        <v>20264.96</v>
      </c>
      <c r="D35" s="66" t="s">
        <v>80</v>
      </c>
      <c r="E35" s="53">
        <v>4829.37</v>
      </c>
      <c r="F35" s="53">
        <v>65.81</v>
      </c>
      <c r="G35" s="66" t="s">
        <v>80</v>
      </c>
      <c r="H35" s="53">
        <v>24.321000000000002</v>
      </c>
      <c r="I35" s="53">
        <v>2180.33</v>
      </c>
      <c r="J35" s="66" t="s">
        <v>80</v>
      </c>
      <c r="K35" s="53">
        <v>529.94799999999998</v>
      </c>
    </row>
    <row r="36" spans="1:11" ht="14.25" customHeight="1" x14ac:dyDescent="0.25">
      <c r="A36" s="2" t="s">
        <v>9</v>
      </c>
      <c r="B36" s="29" t="s">
        <v>61</v>
      </c>
      <c r="C36" s="53">
        <v>18095.777999999998</v>
      </c>
      <c r="D36" s="66" t="s">
        <v>80</v>
      </c>
      <c r="E36" s="53">
        <v>3891.2689999999998</v>
      </c>
      <c r="F36" s="53">
        <v>67.646000000000001</v>
      </c>
      <c r="G36" s="66" t="s">
        <v>80</v>
      </c>
      <c r="H36" s="53">
        <v>20.614999999999998</v>
      </c>
      <c r="I36" s="53">
        <v>3106.241</v>
      </c>
      <c r="J36" s="66" t="s">
        <v>80</v>
      </c>
      <c r="K36" s="53">
        <v>1364.7729999999999</v>
      </c>
    </row>
    <row r="37" spans="1:11" ht="14.25" customHeight="1" x14ac:dyDescent="0.25">
      <c r="A37" s="2" t="s">
        <v>10</v>
      </c>
      <c r="B37" s="29" t="s">
        <v>64</v>
      </c>
      <c r="C37" s="53">
        <v>11949.867</v>
      </c>
      <c r="D37" s="66" t="s">
        <v>80</v>
      </c>
      <c r="E37" s="53">
        <v>1939.423</v>
      </c>
      <c r="F37" s="53">
        <v>51.136000000000003</v>
      </c>
      <c r="G37" s="66" t="s">
        <v>80</v>
      </c>
      <c r="H37" s="53">
        <v>11.72</v>
      </c>
      <c r="I37" s="53">
        <v>1988.683</v>
      </c>
      <c r="J37" s="66" t="s">
        <v>80</v>
      </c>
      <c r="K37" s="53">
        <v>522.36699999999996</v>
      </c>
    </row>
    <row r="38" spans="1:11" ht="14.25" customHeight="1" x14ac:dyDescent="0.25">
      <c r="A38" s="2" t="s">
        <v>11</v>
      </c>
      <c r="B38" s="29" t="s">
        <v>63</v>
      </c>
      <c r="C38" s="53">
        <v>11230.41</v>
      </c>
      <c r="D38" s="66" t="s">
        <v>80</v>
      </c>
      <c r="E38" s="53">
        <v>1211.8810000000001</v>
      </c>
      <c r="F38" s="53" t="s">
        <v>28</v>
      </c>
      <c r="G38" s="54" t="s">
        <v>83</v>
      </c>
      <c r="H38" s="53" t="s">
        <v>83</v>
      </c>
      <c r="I38" s="61" t="s">
        <v>28</v>
      </c>
      <c r="J38" s="65" t="s">
        <v>83</v>
      </c>
      <c r="K38" s="61" t="s">
        <v>83</v>
      </c>
    </row>
    <row r="39" spans="1:11" ht="14.25" customHeight="1" x14ac:dyDescent="0.25">
      <c r="A39" s="55"/>
      <c r="B39" s="55"/>
      <c r="C39" s="57" t="s">
        <v>83</v>
      </c>
      <c r="D39" s="83" t="s">
        <v>83</v>
      </c>
      <c r="E39" s="57" t="s">
        <v>83</v>
      </c>
      <c r="F39" s="57" t="s">
        <v>83</v>
      </c>
      <c r="G39" s="83" t="s">
        <v>83</v>
      </c>
      <c r="H39" s="57" t="s">
        <v>83</v>
      </c>
      <c r="I39" s="53" t="s">
        <v>83</v>
      </c>
      <c r="J39" s="54" t="s">
        <v>83</v>
      </c>
      <c r="K39" s="53" t="s">
        <v>83</v>
      </c>
    </row>
    <row r="40" spans="1:11" ht="14.25" customHeight="1" x14ac:dyDescent="0.25">
      <c r="A40" s="46" t="s">
        <v>130</v>
      </c>
      <c r="B40" s="47" t="s">
        <v>131</v>
      </c>
      <c r="C40" s="53" t="s">
        <v>83</v>
      </c>
      <c r="D40" s="54" t="s">
        <v>83</v>
      </c>
      <c r="E40" s="53" t="s">
        <v>83</v>
      </c>
      <c r="F40" s="53" t="s">
        <v>83</v>
      </c>
      <c r="G40" s="54" t="s">
        <v>83</v>
      </c>
      <c r="H40" s="53" t="s">
        <v>83</v>
      </c>
      <c r="I40" s="61" t="s">
        <v>83</v>
      </c>
      <c r="J40" s="65" t="s">
        <v>83</v>
      </c>
      <c r="K40" s="61" t="s">
        <v>83</v>
      </c>
    </row>
    <row r="41" spans="1:11" ht="14.25" customHeight="1" x14ac:dyDescent="0.25">
      <c r="A41" s="55" t="s">
        <v>241</v>
      </c>
      <c r="B41" s="56" t="s">
        <v>133</v>
      </c>
      <c r="C41" s="57">
        <v>17420.393</v>
      </c>
      <c r="D41" s="58" t="s">
        <v>80</v>
      </c>
      <c r="E41" s="57">
        <v>1133.3430000000001</v>
      </c>
      <c r="F41" s="57">
        <v>36.311999999999998</v>
      </c>
      <c r="G41" s="58" t="s">
        <v>80</v>
      </c>
      <c r="H41" s="57">
        <v>5.8170000000000002</v>
      </c>
      <c r="I41" s="57">
        <v>1524.16</v>
      </c>
      <c r="J41" s="58" t="s">
        <v>80</v>
      </c>
      <c r="K41" s="57">
        <v>226.80099999999999</v>
      </c>
    </row>
    <row r="42" spans="1:11" ht="14.25" customHeight="1" x14ac:dyDescent="0.25">
      <c r="A42" s="206" t="s">
        <v>242</v>
      </c>
      <c r="B42" s="1" t="s">
        <v>135</v>
      </c>
      <c r="C42" s="53">
        <v>2429.5419999999999</v>
      </c>
      <c r="D42" s="66" t="s">
        <v>80</v>
      </c>
      <c r="E42" s="53">
        <v>768.97</v>
      </c>
      <c r="F42" s="53">
        <v>6.0460000000000003</v>
      </c>
      <c r="G42" s="66" t="s">
        <v>80</v>
      </c>
      <c r="H42" s="53">
        <v>2.085</v>
      </c>
      <c r="I42" s="61">
        <v>332.63299999999998</v>
      </c>
      <c r="J42" s="62" t="s">
        <v>80</v>
      </c>
      <c r="K42" s="61">
        <v>173.893</v>
      </c>
    </row>
    <row r="43" spans="1:11" ht="14.25" customHeight="1" x14ac:dyDescent="0.25">
      <c r="A43" s="55"/>
      <c r="B43" s="56"/>
      <c r="C43" s="57" t="s">
        <v>83</v>
      </c>
      <c r="D43" s="83" t="s">
        <v>83</v>
      </c>
      <c r="E43" s="57" t="s">
        <v>83</v>
      </c>
      <c r="F43" s="57" t="s">
        <v>83</v>
      </c>
      <c r="G43" s="83" t="s">
        <v>83</v>
      </c>
      <c r="H43" s="57" t="s">
        <v>83</v>
      </c>
      <c r="I43" s="53" t="s">
        <v>83</v>
      </c>
      <c r="J43" s="54" t="s">
        <v>83</v>
      </c>
      <c r="K43" s="53" t="s">
        <v>83</v>
      </c>
    </row>
    <row r="44" spans="1:11" ht="14.25" customHeight="1" x14ac:dyDescent="0.25">
      <c r="A44" s="63" t="s">
        <v>331</v>
      </c>
      <c r="B44" s="63" t="s">
        <v>329</v>
      </c>
      <c r="C44" s="2" t="s">
        <v>83</v>
      </c>
      <c r="D44" s="2" t="s">
        <v>83</v>
      </c>
      <c r="E44" s="2" t="s">
        <v>83</v>
      </c>
      <c r="F44" s="61" t="s">
        <v>83</v>
      </c>
      <c r="G44" s="65" t="s">
        <v>83</v>
      </c>
      <c r="H44" s="61" t="s">
        <v>83</v>
      </c>
      <c r="I44" s="61" t="s">
        <v>83</v>
      </c>
      <c r="J44" s="65" t="s">
        <v>83</v>
      </c>
      <c r="K44" s="61" t="s">
        <v>83</v>
      </c>
    </row>
    <row r="45" spans="1:11" ht="14.25" customHeight="1" x14ac:dyDescent="0.25">
      <c r="A45" s="217" t="s">
        <v>252</v>
      </c>
      <c r="B45" s="217" t="s">
        <v>293</v>
      </c>
      <c r="C45" s="203">
        <v>13875.21</v>
      </c>
      <c r="D45" s="58" t="s">
        <v>80</v>
      </c>
      <c r="E45" s="203">
        <v>2321.0790000000002</v>
      </c>
      <c r="F45" s="203">
        <v>31.79</v>
      </c>
      <c r="G45" s="58" t="s">
        <v>80</v>
      </c>
      <c r="H45" s="203">
        <v>7.306</v>
      </c>
      <c r="I45" s="203">
        <v>1256.2149999999999</v>
      </c>
      <c r="J45" s="58" t="s">
        <v>80</v>
      </c>
      <c r="K45" s="203">
        <v>331.41699999999997</v>
      </c>
    </row>
    <row r="46" spans="1:11" ht="14.25" customHeight="1" x14ac:dyDescent="0.25">
      <c r="A46" s="217" t="s">
        <v>254</v>
      </c>
      <c r="B46" s="217" t="s">
        <v>295</v>
      </c>
      <c r="C46" s="204">
        <v>15184.062</v>
      </c>
      <c r="D46" s="66" t="s">
        <v>80</v>
      </c>
      <c r="E46" s="204">
        <v>4040.817</v>
      </c>
      <c r="F46" s="204">
        <v>25.707999999999998</v>
      </c>
      <c r="G46" s="66" t="s">
        <v>80</v>
      </c>
      <c r="H46" s="204">
        <v>7.5750000000000002</v>
      </c>
      <c r="I46" s="204">
        <v>1197.8720000000001</v>
      </c>
      <c r="J46" s="66" t="s">
        <v>80</v>
      </c>
      <c r="K46" s="204">
        <v>455.03699999999998</v>
      </c>
    </row>
    <row r="47" spans="1:11" ht="14.25" customHeight="1" x14ac:dyDescent="0.25">
      <c r="A47" s="217" t="s">
        <v>253</v>
      </c>
      <c r="B47" s="217" t="s">
        <v>294</v>
      </c>
      <c r="C47" s="204">
        <v>13397.799000000001</v>
      </c>
      <c r="D47" s="66" t="s">
        <v>80</v>
      </c>
      <c r="E47" s="204">
        <v>3048.1260000000002</v>
      </c>
      <c r="F47" s="204">
        <v>36.756</v>
      </c>
      <c r="G47" s="66" t="s">
        <v>80</v>
      </c>
      <c r="H47" s="204">
        <v>17.54</v>
      </c>
      <c r="I47" s="204">
        <v>1746.809</v>
      </c>
      <c r="J47" s="66" t="s">
        <v>80</v>
      </c>
      <c r="K47" s="204">
        <v>927.30399999999997</v>
      </c>
    </row>
    <row r="48" spans="1:11" ht="14.25" customHeight="1" x14ac:dyDescent="0.25">
      <c r="A48" s="59" t="s">
        <v>255</v>
      </c>
      <c r="B48" s="59" t="s">
        <v>296</v>
      </c>
      <c r="C48" s="205">
        <v>12026.728999999999</v>
      </c>
      <c r="D48" s="62" t="s">
        <v>80</v>
      </c>
      <c r="E48" s="205">
        <v>957.90800000000002</v>
      </c>
      <c r="F48" s="205">
        <v>24.797999999999998</v>
      </c>
      <c r="G48" s="62" t="s">
        <v>80</v>
      </c>
      <c r="H48" s="205">
        <v>5.3220000000000001</v>
      </c>
      <c r="I48" s="205">
        <v>1067.258</v>
      </c>
      <c r="J48" s="62" t="s">
        <v>80</v>
      </c>
      <c r="K48" s="205">
        <v>205.98400000000001</v>
      </c>
    </row>
    <row r="49" spans="1:11" ht="14.25" customHeight="1" x14ac:dyDescent="0.25">
      <c r="A49" s="2"/>
      <c r="B49" s="2"/>
      <c r="C49" s="53" t="s">
        <v>83</v>
      </c>
      <c r="D49" s="54" t="s">
        <v>83</v>
      </c>
      <c r="E49" s="53" t="s">
        <v>83</v>
      </c>
      <c r="F49" s="53" t="s">
        <v>83</v>
      </c>
      <c r="G49" s="54" t="s">
        <v>83</v>
      </c>
      <c r="H49" s="53" t="s">
        <v>83</v>
      </c>
      <c r="I49" s="53" t="s">
        <v>83</v>
      </c>
      <c r="J49" s="54" t="s">
        <v>83</v>
      </c>
      <c r="K49" s="53" t="s">
        <v>83</v>
      </c>
    </row>
    <row r="50" spans="1:11" ht="14.25" customHeight="1" x14ac:dyDescent="0.25">
      <c r="A50" s="63" t="s">
        <v>100</v>
      </c>
      <c r="B50" s="64" t="s">
        <v>101</v>
      </c>
      <c r="C50" s="61" t="s">
        <v>83</v>
      </c>
      <c r="D50" s="65" t="s">
        <v>83</v>
      </c>
      <c r="E50" s="61" t="s">
        <v>83</v>
      </c>
      <c r="F50" s="61" t="s">
        <v>83</v>
      </c>
      <c r="G50" s="65" t="s">
        <v>83</v>
      </c>
      <c r="H50" s="61" t="s">
        <v>83</v>
      </c>
      <c r="I50" s="61" t="s">
        <v>83</v>
      </c>
      <c r="J50" s="65" t="s">
        <v>83</v>
      </c>
      <c r="K50" s="61" t="s">
        <v>83</v>
      </c>
    </row>
    <row r="51" spans="1:11" ht="14.25" customHeight="1" x14ac:dyDescent="0.25">
      <c r="A51" s="2" t="s">
        <v>102</v>
      </c>
      <c r="B51" s="1" t="s">
        <v>103</v>
      </c>
      <c r="C51" s="53">
        <v>11111.394</v>
      </c>
      <c r="D51" s="66" t="s">
        <v>80</v>
      </c>
      <c r="E51" s="53">
        <v>1417.895</v>
      </c>
      <c r="F51" s="53">
        <v>21.792999999999999</v>
      </c>
      <c r="G51" s="66" t="s">
        <v>80</v>
      </c>
      <c r="H51" s="53">
        <v>4.22</v>
      </c>
      <c r="I51" s="57">
        <v>801.03800000000001</v>
      </c>
      <c r="J51" s="58" t="s">
        <v>80</v>
      </c>
      <c r="K51" s="57">
        <v>174.23500000000001</v>
      </c>
    </row>
    <row r="52" spans="1:11" ht="14.25" customHeight="1" x14ac:dyDescent="0.25">
      <c r="A52" s="2" t="s">
        <v>104</v>
      </c>
      <c r="B52" s="1" t="s">
        <v>105</v>
      </c>
      <c r="C52" s="53">
        <v>13971.73</v>
      </c>
      <c r="D52" s="66" t="s">
        <v>80</v>
      </c>
      <c r="E52" s="53">
        <v>1844.9169999999999</v>
      </c>
      <c r="F52" s="53">
        <v>31.425000000000001</v>
      </c>
      <c r="G52" s="66" t="s">
        <v>80</v>
      </c>
      <c r="H52" s="53">
        <v>7.3730000000000002</v>
      </c>
      <c r="I52" s="53">
        <v>1446.624</v>
      </c>
      <c r="J52" s="66" t="s">
        <v>80</v>
      </c>
      <c r="K52" s="53">
        <v>409.44799999999998</v>
      </c>
    </row>
    <row r="53" spans="1:11" ht="14.25" customHeight="1" x14ac:dyDescent="0.25">
      <c r="A53" s="2" t="s">
        <v>106</v>
      </c>
      <c r="B53" s="1" t="s">
        <v>107</v>
      </c>
      <c r="C53" s="53">
        <v>13044.058000000001</v>
      </c>
      <c r="D53" s="66" t="s">
        <v>80</v>
      </c>
      <c r="E53" s="53">
        <v>1812.1859999999999</v>
      </c>
      <c r="F53" s="53">
        <v>30.437000000000001</v>
      </c>
      <c r="G53" s="66" t="s">
        <v>80</v>
      </c>
      <c r="H53" s="53">
        <v>12.664</v>
      </c>
      <c r="I53" s="53">
        <v>1356.096</v>
      </c>
      <c r="J53" s="66" t="s">
        <v>80</v>
      </c>
      <c r="K53" s="53">
        <v>428.93200000000002</v>
      </c>
    </row>
    <row r="54" spans="1:11" ht="14.25" customHeight="1" x14ac:dyDescent="0.25">
      <c r="A54" s="59" t="s">
        <v>108</v>
      </c>
      <c r="B54" s="60" t="s">
        <v>109</v>
      </c>
      <c r="C54" s="61">
        <v>12495.471</v>
      </c>
      <c r="D54" s="62" t="s">
        <v>80</v>
      </c>
      <c r="E54" s="61">
        <v>1704.288</v>
      </c>
      <c r="F54" s="61">
        <v>22.931999999999999</v>
      </c>
      <c r="G54" s="62" t="s">
        <v>80</v>
      </c>
      <c r="H54" s="61">
        <v>4.6619999999999999</v>
      </c>
      <c r="I54" s="61">
        <v>965.58199999999999</v>
      </c>
      <c r="J54" s="62" t="s">
        <v>80</v>
      </c>
      <c r="K54" s="61">
        <v>210.56299999999999</v>
      </c>
    </row>
    <row r="55" spans="1:11" ht="12.75" customHeight="1" x14ac:dyDescent="0.25">
      <c r="A55" s="319"/>
      <c r="B55" s="319"/>
      <c r="C55" s="319"/>
      <c r="D55" s="319"/>
      <c r="E55" s="319"/>
      <c r="F55" s="319"/>
      <c r="G55" s="319"/>
      <c r="H55" s="319"/>
      <c r="I55" s="319"/>
      <c r="J55" s="319"/>
      <c r="K55" s="319"/>
    </row>
    <row r="56" spans="1:11" s="2" customFormat="1" ht="26.25" customHeight="1" x14ac:dyDescent="0.3">
      <c r="A56" s="331" t="s">
        <v>387</v>
      </c>
      <c r="B56" s="320"/>
      <c r="C56" s="320"/>
      <c r="D56" s="320"/>
      <c r="E56" s="320"/>
      <c r="F56" s="320"/>
      <c r="G56" s="320"/>
      <c r="H56" s="320"/>
      <c r="I56" s="320"/>
      <c r="J56" s="320"/>
      <c r="K56" s="320"/>
    </row>
    <row r="57" spans="1:11" ht="29.25" customHeight="1" x14ac:dyDescent="0.3">
      <c r="A57" s="331" t="s">
        <v>392</v>
      </c>
      <c r="B57" s="320"/>
      <c r="C57" s="320"/>
      <c r="D57" s="320"/>
      <c r="E57" s="320"/>
      <c r="F57" s="320"/>
      <c r="G57" s="320"/>
      <c r="H57" s="320"/>
      <c r="I57" s="320"/>
      <c r="J57" s="320"/>
      <c r="K57" s="320"/>
    </row>
  </sheetData>
  <mergeCells count="3">
    <mergeCell ref="A55:K55"/>
    <mergeCell ref="A56:K56"/>
    <mergeCell ref="A57:K57"/>
  </mergeCells>
  <pageMargins left="0.75" right="0.75" top="1" bottom="1" header="0.5" footer="0.5"/>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C7595-714B-4333-96B0-660F2A14EE77}">
  <sheetPr>
    <tabColor rgb="FF00B0F0"/>
  </sheetPr>
  <dimension ref="A1:J56"/>
  <sheetViews>
    <sheetView showGridLines="0" topLeftCell="A11" zoomScaleNormal="100" workbookViewId="0">
      <selection activeCell="K13" sqref="K13"/>
    </sheetView>
  </sheetViews>
  <sheetFormatPr defaultColWidth="9.109375" defaultRowHeight="13.8" x14ac:dyDescent="0.25"/>
  <cols>
    <col min="1" max="1" width="30" style="35" bestFit="1" customWidth="1"/>
    <col min="2" max="2" width="13.88671875" style="34" customWidth="1"/>
    <col min="3" max="3" width="1.88671875" style="35" bestFit="1" customWidth="1"/>
    <col min="4" max="4" width="7.109375" style="34" customWidth="1"/>
    <col min="5" max="5" width="13.88671875" style="34" customWidth="1"/>
    <col min="6" max="6" width="1.88671875" style="35" bestFit="1" customWidth="1"/>
    <col min="7" max="7" width="7.109375" style="34" customWidth="1"/>
    <col min="8" max="8" width="13.88671875" style="34" customWidth="1"/>
    <col min="9" max="9" width="1.88671875" style="35" customWidth="1"/>
    <col min="10" max="10" width="7.109375" style="34" customWidth="1"/>
    <col min="11" max="16384" width="9.109375" style="35"/>
  </cols>
  <sheetData>
    <row r="1" spans="1:10" x14ac:dyDescent="0.25">
      <c r="A1" s="221"/>
    </row>
    <row r="2" spans="1:10" x14ac:dyDescent="0.25">
      <c r="A2" s="92" t="s">
        <v>260</v>
      </c>
    </row>
    <row r="3" spans="1:10" ht="14.4" thickBot="1" x14ac:dyDescent="0.3">
      <c r="A3" s="84" t="s">
        <v>261</v>
      </c>
    </row>
    <row r="4" spans="1:10" ht="22.2" thickTop="1" thickBot="1" x14ac:dyDescent="0.3">
      <c r="A4" s="197"/>
      <c r="B4" s="72" t="s">
        <v>137</v>
      </c>
      <c r="C4" s="72"/>
      <c r="D4" s="198" t="s">
        <v>73</v>
      </c>
      <c r="E4" s="72" t="s">
        <v>138</v>
      </c>
      <c r="F4" s="72"/>
      <c r="G4" s="198" t="s">
        <v>73</v>
      </c>
      <c r="H4" s="72" t="s">
        <v>139</v>
      </c>
      <c r="I4" s="72"/>
      <c r="J4" s="198" t="s">
        <v>73</v>
      </c>
    </row>
    <row r="5" spans="1:10" ht="14.25" customHeight="1" thickTop="1" x14ac:dyDescent="0.25">
      <c r="A5" s="46"/>
      <c r="B5" s="48"/>
      <c r="C5" s="49"/>
      <c r="D5" s="50"/>
      <c r="E5" s="48"/>
      <c r="F5" s="49"/>
      <c r="G5" s="50"/>
      <c r="H5" s="53"/>
      <c r="I5" s="54"/>
      <c r="J5" s="53"/>
    </row>
    <row r="6" spans="1:10" ht="14.25" customHeight="1" x14ac:dyDescent="0.25">
      <c r="A6" s="46" t="s">
        <v>78</v>
      </c>
      <c r="B6" s="51">
        <v>12666.677</v>
      </c>
      <c r="C6" s="52" t="s">
        <v>80</v>
      </c>
      <c r="D6" s="51">
        <v>853.97400000000005</v>
      </c>
      <c r="E6" s="51">
        <v>26.713999999999999</v>
      </c>
      <c r="F6" s="52" t="s">
        <v>80</v>
      </c>
      <c r="G6" s="51">
        <v>4.0570000000000004</v>
      </c>
      <c r="H6" s="51">
        <v>1146.317</v>
      </c>
      <c r="I6" s="52" t="s">
        <v>80</v>
      </c>
      <c r="J6" s="51">
        <v>165.155</v>
      </c>
    </row>
    <row r="7" spans="1:10" ht="14.25" customHeight="1" x14ac:dyDescent="0.25">
      <c r="A7" s="1" t="s">
        <v>81</v>
      </c>
      <c r="B7" s="53" t="s">
        <v>83</v>
      </c>
      <c r="C7" s="54" t="s">
        <v>83</v>
      </c>
      <c r="D7" s="53" t="s">
        <v>83</v>
      </c>
      <c r="E7" s="53" t="s">
        <v>83</v>
      </c>
      <c r="F7" s="54" t="s">
        <v>83</v>
      </c>
      <c r="G7" s="53" t="s">
        <v>83</v>
      </c>
      <c r="H7" s="53" t="s">
        <v>83</v>
      </c>
      <c r="I7" s="54" t="s">
        <v>83</v>
      </c>
      <c r="J7" s="53" t="s">
        <v>83</v>
      </c>
    </row>
    <row r="8" spans="1:10" ht="14.25" customHeight="1" x14ac:dyDescent="0.25">
      <c r="A8" s="55" t="s">
        <v>84</v>
      </c>
      <c r="B8" s="57">
        <v>21281.715</v>
      </c>
      <c r="C8" s="58" t="s">
        <v>80</v>
      </c>
      <c r="D8" s="57">
        <v>4441.5330000000004</v>
      </c>
      <c r="E8" s="57">
        <v>85.251999999999995</v>
      </c>
      <c r="F8" s="58" t="s">
        <v>80</v>
      </c>
      <c r="G8" s="57">
        <v>21.722000000000001</v>
      </c>
      <c r="H8" s="57">
        <v>3429.9839999999999</v>
      </c>
      <c r="I8" s="58" t="s">
        <v>80</v>
      </c>
      <c r="J8" s="57">
        <v>996.78399999999999</v>
      </c>
    </row>
    <row r="9" spans="1:10" ht="14.25" customHeight="1" x14ac:dyDescent="0.25">
      <c r="A9" s="59" t="s">
        <v>86</v>
      </c>
      <c r="B9" s="61">
        <v>12072.958000000001</v>
      </c>
      <c r="C9" s="62" t="s">
        <v>80</v>
      </c>
      <c r="D9" s="61">
        <v>856.04499999999996</v>
      </c>
      <c r="E9" s="61">
        <v>22.68</v>
      </c>
      <c r="F9" s="62" t="s">
        <v>80</v>
      </c>
      <c r="G9" s="61">
        <v>4.048</v>
      </c>
      <c r="H9" s="61">
        <v>988.93499999999995</v>
      </c>
      <c r="I9" s="62" t="s">
        <v>80</v>
      </c>
      <c r="J9" s="61">
        <v>162.29</v>
      </c>
    </row>
    <row r="10" spans="1:10" ht="14.25" customHeight="1" x14ac:dyDescent="0.25">
      <c r="A10" s="2"/>
      <c r="B10" s="53" t="s">
        <v>83</v>
      </c>
      <c r="C10" s="54" t="s">
        <v>83</v>
      </c>
      <c r="D10" s="53" t="s">
        <v>83</v>
      </c>
      <c r="E10" s="53" t="s">
        <v>83</v>
      </c>
      <c r="F10" s="54" t="s">
        <v>83</v>
      </c>
      <c r="G10" s="53" t="s">
        <v>83</v>
      </c>
      <c r="H10" s="53" t="s">
        <v>83</v>
      </c>
      <c r="I10" s="54" t="s">
        <v>83</v>
      </c>
      <c r="J10" s="53" t="s">
        <v>83</v>
      </c>
    </row>
    <row r="11" spans="1:10" ht="14.25" customHeight="1" x14ac:dyDescent="0.25">
      <c r="A11" s="46" t="s">
        <v>5</v>
      </c>
      <c r="B11" s="53" t="s">
        <v>83</v>
      </c>
      <c r="C11" s="54" t="s">
        <v>83</v>
      </c>
      <c r="D11" s="53" t="s">
        <v>83</v>
      </c>
      <c r="E11" s="53" t="s">
        <v>83</v>
      </c>
      <c r="F11" s="54" t="s">
        <v>83</v>
      </c>
      <c r="G11" s="53" t="s">
        <v>83</v>
      </c>
      <c r="H11" s="61" t="s">
        <v>83</v>
      </c>
      <c r="I11" s="65" t="s">
        <v>83</v>
      </c>
      <c r="J11" s="61" t="s">
        <v>83</v>
      </c>
    </row>
    <row r="12" spans="1:10" ht="14.25" customHeight="1" x14ac:dyDescent="0.25">
      <c r="A12" s="55" t="s">
        <v>88</v>
      </c>
      <c r="B12" s="57">
        <v>13316.591</v>
      </c>
      <c r="C12" s="58" t="s">
        <v>80</v>
      </c>
      <c r="D12" s="57">
        <v>1448.231</v>
      </c>
      <c r="E12" s="57">
        <v>19.914000000000001</v>
      </c>
      <c r="F12" s="58" t="s">
        <v>80</v>
      </c>
      <c r="G12" s="57">
        <v>3.1909999999999998</v>
      </c>
      <c r="H12" s="57">
        <v>906.25</v>
      </c>
      <c r="I12" s="58" t="s">
        <v>80</v>
      </c>
      <c r="J12" s="57">
        <v>173.26</v>
      </c>
    </row>
    <row r="13" spans="1:10" ht="14.25" customHeight="1" x14ac:dyDescent="0.25">
      <c r="A13" s="2" t="s">
        <v>90</v>
      </c>
      <c r="B13" s="53">
        <v>10105.48</v>
      </c>
      <c r="C13" s="66" t="s">
        <v>80</v>
      </c>
      <c r="D13" s="53">
        <v>1929.0419999999999</v>
      </c>
      <c r="E13" s="53">
        <v>25.277999999999999</v>
      </c>
      <c r="F13" s="66" t="s">
        <v>80</v>
      </c>
      <c r="G13" s="53">
        <v>11.936</v>
      </c>
      <c r="H13" s="53">
        <v>957.79300000000001</v>
      </c>
      <c r="I13" s="66" t="s">
        <v>80</v>
      </c>
      <c r="J13" s="53">
        <v>541.67600000000004</v>
      </c>
    </row>
    <row r="14" spans="1:10" ht="14.25" customHeight="1" x14ac:dyDescent="0.25">
      <c r="A14" s="2" t="s">
        <v>92</v>
      </c>
      <c r="B14" s="53">
        <v>12501.386</v>
      </c>
      <c r="C14" s="66" t="s">
        <v>80</v>
      </c>
      <c r="D14" s="53">
        <v>3038.578</v>
      </c>
      <c r="E14" s="53">
        <v>46.914999999999999</v>
      </c>
      <c r="F14" s="66" t="s">
        <v>80</v>
      </c>
      <c r="G14" s="53">
        <v>33.064999999999998</v>
      </c>
      <c r="H14" s="53">
        <v>1765.2570000000001</v>
      </c>
      <c r="I14" s="66" t="s">
        <v>80</v>
      </c>
      <c r="J14" s="53">
        <v>1005.538</v>
      </c>
    </row>
    <row r="15" spans="1:10" ht="14.25" customHeight="1" x14ac:dyDescent="0.25">
      <c r="A15" s="2" t="s">
        <v>234</v>
      </c>
      <c r="B15" s="53">
        <v>14420.422</v>
      </c>
      <c r="C15" s="66" t="s">
        <v>80</v>
      </c>
      <c r="D15" s="53">
        <v>3557.1480000000001</v>
      </c>
      <c r="E15" s="53">
        <v>29.346</v>
      </c>
      <c r="F15" s="66" t="s">
        <v>80</v>
      </c>
      <c r="G15" s="53">
        <v>12.801</v>
      </c>
      <c r="H15" s="53">
        <v>1711.172</v>
      </c>
      <c r="I15" s="66" t="s">
        <v>80</v>
      </c>
      <c r="J15" s="53">
        <v>969.10799999999995</v>
      </c>
    </row>
    <row r="16" spans="1:10" ht="14.25" customHeight="1" x14ac:dyDescent="0.25">
      <c r="A16" s="2" t="s">
        <v>94</v>
      </c>
      <c r="B16" s="53">
        <v>10625.124</v>
      </c>
      <c r="C16" s="66" t="s">
        <v>80</v>
      </c>
      <c r="D16" s="53">
        <v>2773.134</v>
      </c>
      <c r="E16" s="53">
        <v>23.26</v>
      </c>
      <c r="F16" s="66" t="s">
        <v>80</v>
      </c>
      <c r="G16" s="53">
        <v>9.1310000000000002</v>
      </c>
      <c r="H16" s="53">
        <v>1029.94</v>
      </c>
      <c r="I16" s="66" t="s">
        <v>80</v>
      </c>
      <c r="J16" s="53">
        <v>454.93299999999999</v>
      </c>
    </row>
    <row r="17" spans="1:10" ht="14.25" customHeight="1" x14ac:dyDescent="0.25">
      <c r="A17" s="2" t="s">
        <v>96</v>
      </c>
      <c r="B17" s="53">
        <v>17368.812000000002</v>
      </c>
      <c r="C17" s="66" t="s">
        <v>80</v>
      </c>
      <c r="D17" s="53">
        <v>3581.348</v>
      </c>
      <c r="E17" s="53">
        <v>62.061</v>
      </c>
      <c r="F17" s="66" t="s">
        <v>80</v>
      </c>
      <c r="G17" s="53">
        <v>16.797000000000001</v>
      </c>
      <c r="H17" s="53">
        <v>2544.6260000000002</v>
      </c>
      <c r="I17" s="66" t="s">
        <v>80</v>
      </c>
      <c r="J17" s="53">
        <v>777.53599999999994</v>
      </c>
    </row>
    <row r="18" spans="1:10" ht="14.25" customHeight="1" x14ac:dyDescent="0.25">
      <c r="A18" s="59" t="s">
        <v>98</v>
      </c>
      <c r="B18" s="61">
        <v>11013.481</v>
      </c>
      <c r="C18" s="62" t="s">
        <v>80</v>
      </c>
      <c r="D18" s="61">
        <v>1780.674</v>
      </c>
      <c r="E18" s="61">
        <v>17.038</v>
      </c>
      <c r="F18" s="62" t="s">
        <v>80</v>
      </c>
      <c r="G18" s="61">
        <v>4.4119999999999999</v>
      </c>
      <c r="H18" s="61">
        <v>710.55499999999995</v>
      </c>
      <c r="I18" s="62" t="s">
        <v>80</v>
      </c>
      <c r="J18" s="61">
        <v>228.77099999999999</v>
      </c>
    </row>
    <row r="19" spans="1:10" ht="14.25" customHeight="1" x14ac:dyDescent="0.25">
      <c r="A19" s="2"/>
      <c r="B19" s="53" t="s">
        <v>83</v>
      </c>
      <c r="C19" s="54" t="s">
        <v>83</v>
      </c>
      <c r="D19" s="53" t="s">
        <v>83</v>
      </c>
      <c r="E19" s="53" t="s">
        <v>83</v>
      </c>
      <c r="F19" s="54" t="s">
        <v>83</v>
      </c>
      <c r="G19" s="53" t="s">
        <v>83</v>
      </c>
      <c r="H19" s="53" t="s">
        <v>83</v>
      </c>
      <c r="I19" s="54" t="s">
        <v>83</v>
      </c>
      <c r="J19" s="53" t="s">
        <v>83</v>
      </c>
    </row>
    <row r="20" spans="1:10" ht="14.25" customHeight="1" x14ac:dyDescent="0.25">
      <c r="A20" s="63" t="s">
        <v>0</v>
      </c>
      <c r="B20" s="61" t="s">
        <v>83</v>
      </c>
      <c r="C20" s="65" t="s">
        <v>83</v>
      </c>
      <c r="D20" s="61" t="s">
        <v>83</v>
      </c>
      <c r="E20" s="61" t="s">
        <v>83</v>
      </c>
      <c r="F20" s="65" t="s">
        <v>83</v>
      </c>
      <c r="G20" s="61" t="s">
        <v>83</v>
      </c>
      <c r="H20" s="61" t="s">
        <v>83</v>
      </c>
      <c r="I20" s="65" t="s">
        <v>83</v>
      </c>
      <c r="J20" s="61" t="s">
        <v>83</v>
      </c>
    </row>
    <row r="21" spans="1:10" ht="14.25" customHeight="1" x14ac:dyDescent="0.25">
      <c r="A21" s="2" t="s">
        <v>1</v>
      </c>
      <c r="B21" s="53">
        <v>45105.995000000003</v>
      </c>
      <c r="C21" s="66" t="s">
        <v>80</v>
      </c>
      <c r="D21" s="53">
        <v>5474.8410000000003</v>
      </c>
      <c r="E21" s="53">
        <v>215.714</v>
      </c>
      <c r="F21" s="66" t="s">
        <v>80</v>
      </c>
      <c r="G21" s="53">
        <v>71.632999999999996</v>
      </c>
      <c r="H21" s="57">
        <v>7647.44</v>
      </c>
      <c r="I21" s="58" t="s">
        <v>80</v>
      </c>
      <c r="J21" s="57">
        <v>1987.7329999999999</v>
      </c>
    </row>
    <row r="22" spans="1:10" ht="14.25" customHeight="1" x14ac:dyDescent="0.25">
      <c r="A22" s="2" t="s">
        <v>2</v>
      </c>
      <c r="B22" s="53">
        <v>26648.835999999999</v>
      </c>
      <c r="C22" s="66" t="s">
        <v>80</v>
      </c>
      <c r="D22" s="53">
        <v>5854.35</v>
      </c>
      <c r="E22" s="53">
        <v>116.254</v>
      </c>
      <c r="F22" s="66" t="s">
        <v>80</v>
      </c>
      <c r="G22" s="53">
        <v>27.04</v>
      </c>
      <c r="H22" s="53">
        <v>5940.62</v>
      </c>
      <c r="I22" s="66" t="s">
        <v>80</v>
      </c>
      <c r="J22" s="53">
        <v>2324.7570000000001</v>
      </c>
    </row>
    <row r="23" spans="1:10" ht="14.25" customHeight="1" x14ac:dyDescent="0.25">
      <c r="A23" s="2" t="s">
        <v>119</v>
      </c>
      <c r="B23" s="53">
        <v>27452.173999999999</v>
      </c>
      <c r="C23" s="66" t="s">
        <v>80</v>
      </c>
      <c r="D23" s="53">
        <v>2393.7429999999999</v>
      </c>
      <c r="E23" s="53">
        <v>59.350999999999999</v>
      </c>
      <c r="F23" s="66" t="s">
        <v>80</v>
      </c>
      <c r="G23" s="53">
        <v>6.6929999999999996</v>
      </c>
      <c r="H23" s="53">
        <v>2814.143</v>
      </c>
      <c r="I23" s="66" t="s">
        <v>80</v>
      </c>
      <c r="J23" s="53">
        <v>491.346</v>
      </c>
    </row>
    <row r="24" spans="1:10" ht="14.25" customHeight="1" x14ac:dyDescent="0.25">
      <c r="A24" s="2" t="s">
        <v>121</v>
      </c>
      <c r="B24" s="53">
        <v>25696.502</v>
      </c>
      <c r="C24" s="66" t="s">
        <v>80</v>
      </c>
      <c r="D24" s="53">
        <v>2828.473</v>
      </c>
      <c r="E24" s="53" t="s">
        <v>28</v>
      </c>
      <c r="F24" s="54" t="s">
        <v>83</v>
      </c>
      <c r="G24" s="53" t="s">
        <v>83</v>
      </c>
      <c r="H24" s="53" t="s">
        <v>28</v>
      </c>
      <c r="I24" s="54" t="s">
        <v>83</v>
      </c>
      <c r="J24" s="53" t="s">
        <v>83</v>
      </c>
    </row>
    <row r="25" spans="1:10" ht="14.25" customHeight="1" x14ac:dyDescent="0.25">
      <c r="A25" s="2" t="s">
        <v>123</v>
      </c>
      <c r="B25" s="53">
        <v>22017.155999999999</v>
      </c>
      <c r="C25" s="66" t="s">
        <v>80</v>
      </c>
      <c r="D25" s="53">
        <v>3289.9160000000002</v>
      </c>
      <c r="E25" s="53">
        <v>54.823</v>
      </c>
      <c r="F25" s="66" t="s">
        <v>80</v>
      </c>
      <c r="G25" s="53">
        <v>24.872</v>
      </c>
      <c r="H25" s="53">
        <v>2090.4470000000001</v>
      </c>
      <c r="I25" s="66" t="s">
        <v>80</v>
      </c>
      <c r="J25" s="53">
        <v>1141.028</v>
      </c>
    </row>
    <row r="26" spans="1:10" ht="14.25" customHeight="1" x14ac:dyDescent="0.25">
      <c r="A26" s="59" t="s">
        <v>125</v>
      </c>
      <c r="B26" s="61">
        <v>19733.780999999999</v>
      </c>
      <c r="C26" s="62" t="s">
        <v>80</v>
      </c>
      <c r="D26" s="61">
        <v>9344.3379999999997</v>
      </c>
      <c r="E26" s="61">
        <v>6.694</v>
      </c>
      <c r="F26" s="62" t="s">
        <v>80</v>
      </c>
      <c r="G26" s="61">
        <v>5.415</v>
      </c>
      <c r="H26" s="61">
        <v>560.62900000000002</v>
      </c>
      <c r="I26" s="62" t="s">
        <v>80</v>
      </c>
      <c r="J26" s="61">
        <v>577.65300000000002</v>
      </c>
    </row>
    <row r="27" spans="1:10" ht="14.25" customHeight="1" x14ac:dyDescent="0.25">
      <c r="A27" s="2"/>
      <c r="B27" s="53" t="s">
        <v>83</v>
      </c>
      <c r="C27" s="54" t="s">
        <v>83</v>
      </c>
      <c r="D27" s="53" t="s">
        <v>83</v>
      </c>
      <c r="E27" s="53" t="s">
        <v>83</v>
      </c>
      <c r="F27" s="54" t="s">
        <v>83</v>
      </c>
      <c r="G27" s="53" t="s">
        <v>83</v>
      </c>
      <c r="H27" s="53" t="s">
        <v>83</v>
      </c>
      <c r="I27" s="54" t="s">
        <v>83</v>
      </c>
      <c r="J27" s="53" t="s">
        <v>83</v>
      </c>
    </row>
    <row r="28" spans="1:10" ht="14.25" customHeight="1" x14ac:dyDescent="0.25">
      <c r="A28" s="63" t="s">
        <v>128</v>
      </c>
      <c r="B28" s="61" t="s">
        <v>83</v>
      </c>
      <c r="C28" s="65" t="s">
        <v>83</v>
      </c>
      <c r="D28" s="61" t="s">
        <v>83</v>
      </c>
      <c r="E28" s="61" t="s">
        <v>83</v>
      </c>
      <c r="F28" s="65" t="s">
        <v>83</v>
      </c>
      <c r="G28" s="61" t="s">
        <v>83</v>
      </c>
      <c r="H28" s="61" t="s">
        <v>83</v>
      </c>
      <c r="I28" s="65" t="s">
        <v>83</v>
      </c>
      <c r="J28" s="61" t="s">
        <v>83</v>
      </c>
    </row>
    <row r="29" spans="1:10" ht="14.25" customHeight="1" x14ac:dyDescent="0.25">
      <c r="A29" s="55" t="s">
        <v>4</v>
      </c>
      <c r="B29" s="57">
        <v>27289.514999999999</v>
      </c>
      <c r="C29" s="58" t="s">
        <v>80</v>
      </c>
      <c r="D29" s="57">
        <v>2879.607</v>
      </c>
      <c r="E29" s="57">
        <v>74.805000000000007</v>
      </c>
      <c r="F29" s="58" t="s">
        <v>80</v>
      </c>
      <c r="G29" s="57">
        <v>25.364999999999998</v>
      </c>
      <c r="H29" s="57">
        <v>3171.8670000000002</v>
      </c>
      <c r="I29" s="58" t="s">
        <v>80</v>
      </c>
      <c r="J29" s="57">
        <v>880.76300000000003</v>
      </c>
    </row>
    <row r="30" spans="1:10" ht="14.25" customHeight="1" x14ac:dyDescent="0.25">
      <c r="A30" s="2" t="s">
        <v>6</v>
      </c>
      <c r="B30" s="53">
        <v>29501.579000000002</v>
      </c>
      <c r="C30" s="66" t="s">
        <v>80</v>
      </c>
      <c r="D30" s="53">
        <v>7723.0940000000001</v>
      </c>
      <c r="E30" s="53">
        <v>127.396</v>
      </c>
      <c r="F30" s="66" t="s">
        <v>80</v>
      </c>
      <c r="G30" s="53">
        <v>34.844999999999999</v>
      </c>
      <c r="H30" s="53">
        <v>4773.5290000000005</v>
      </c>
      <c r="I30" s="66" t="s">
        <v>80</v>
      </c>
      <c r="J30" s="53">
        <v>1490.0889999999999</v>
      </c>
    </row>
    <row r="31" spans="1:10" ht="14.25" customHeight="1" x14ac:dyDescent="0.25">
      <c r="A31" s="2" t="s">
        <v>7</v>
      </c>
      <c r="B31" s="53">
        <v>30781.91</v>
      </c>
      <c r="C31" s="66" t="s">
        <v>80</v>
      </c>
      <c r="D31" s="53">
        <v>5073.72</v>
      </c>
      <c r="E31" s="53">
        <v>65.944999999999993</v>
      </c>
      <c r="F31" s="66" t="s">
        <v>80</v>
      </c>
      <c r="G31" s="53">
        <v>14.582000000000001</v>
      </c>
      <c r="H31" s="53">
        <v>3691.3429999999998</v>
      </c>
      <c r="I31" s="66" t="s">
        <v>80</v>
      </c>
      <c r="J31" s="53">
        <v>1259.702</v>
      </c>
    </row>
    <row r="32" spans="1:10" ht="14.25" customHeight="1" x14ac:dyDescent="0.25">
      <c r="A32" s="2" t="s">
        <v>240</v>
      </c>
      <c r="B32" s="53">
        <v>20459.797999999999</v>
      </c>
      <c r="C32" s="66" t="s">
        <v>80</v>
      </c>
      <c r="D32" s="53">
        <v>3666.1759999999999</v>
      </c>
      <c r="E32" s="53">
        <v>86.328000000000003</v>
      </c>
      <c r="F32" s="66" t="s">
        <v>80</v>
      </c>
      <c r="G32" s="53">
        <v>20.952000000000002</v>
      </c>
      <c r="H32" s="53">
        <v>3274.1849999999999</v>
      </c>
      <c r="I32" s="66" t="s">
        <v>80</v>
      </c>
      <c r="J32" s="53">
        <v>1183.7070000000001</v>
      </c>
    </row>
    <row r="33" spans="1:10" ht="14.25" customHeight="1" x14ac:dyDescent="0.25">
      <c r="A33" s="2" t="s">
        <v>8</v>
      </c>
      <c r="B33" s="53">
        <v>39633.803999999996</v>
      </c>
      <c r="C33" s="66" t="s">
        <v>80</v>
      </c>
      <c r="D33" s="53">
        <v>11929.772999999999</v>
      </c>
      <c r="E33" s="53">
        <v>94.706000000000003</v>
      </c>
      <c r="F33" s="66" t="s">
        <v>80</v>
      </c>
      <c r="G33" s="53">
        <v>54.082999999999998</v>
      </c>
      <c r="H33" s="53">
        <v>5405.3419999999996</v>
      </c>
      <c r="I33" s="66" t="s">
        <v>80</v>
      </c>
      <c r="J33" s="53">
        <v>4181.5789999999997</v>
      </c>
    </row>
    <row r="34" spans="1:10" ht="14.25" customHeight="1" x14ac:dyDescent="0.25">
      <c r="A34" s="2" t="s">
        <v>3</v>
      </c>
      <c r="B34" s="53">
        <v>44286.550999999999</v>
      </c>
      <c r="C34" s="66" t="s">
        <v>80</v>
      </c>
      <c r="D34" s="53">
        <v>10356.117</v>
      </c>
      <c r="E34" s="53">
        <v>143.81899999999999</v>
      </c>
      <c r="F34" s="66" t="s">
        <v>80</v>
      </c>
      <c r="G34" s="53">
        <v>52.872999999999998</v>
      </c>
      <c r="H34" s="53">
        <v>4764.8410000000003</v>
      </c>
      <c r="I34" s="66" t="s">
        <v>80</v>
      </c>
      <c r="J34" s="53">
        <v>1139.402</v>
      </c>
    </row>
    <row r="35" spans="1:10" ht="14.25" customHeight="1" x14ac:dyDescent="0.25">
      <c r="A35" s="2" t="s">
        <v>9</v>
      </c>
      <c r="B35" s="53">
        <v>39546.072</v>
      </c>
      <c r="C35" s="66" t="s">
        <v>80</v>
      </c>
      <c r="D35" s="53">
        <v>8378.9529999999995</v>
      </c>
      <c r="E35" s="53">
        <v>147.833</v>
      </c>
      <c r="F35" s="66" t="s">
        <v>80</v>
      </c>
      <c r="G35" s="53">
        <v>44.661999999999999</v>
      </c>
      <c r="H35" s="53">
        <v>6788.3029999999999</v>
      </c>
      <c r="I35" s="66" t="s">
        <v>80</v>
      </c>
      <c r="J35" s="53">
        <v>2976.5059999999999</v>
      </c>
    </row>
    <row r="36" spans="1:10" ht="14.25" customHeight="1" x14ac:dyDescent="0.25">
      <c r="A36" s="2" t="s">
        <v>10</v>
      </c>
      <c r="B36" s="53">
        <v>26114.948</v>
      </c>
      <c r="C36" s="66" t="s">
        <v>80</v>
      </c>
      <c r="D36" s="53">
        <v>4132.451</v>
      </c>
      <c r="E36" s="53">
        <v>111.751</v>
      </c>
      <c r="F36" s="66" t="s">
        <v>80</v>
      </c>
      <c r="G36" s="53">
        <v>25.265000000000001</v>
      </c>
      <c r="H36" s="53">
        <v>4346.0200000000004</v>
      </c>
      <c r="I36" s="66" t="s">
        <v>80</v>
      </c>
      <c r="J36" s="53">
        <v>1134.3630000000001</v>
      </c>
    </row>
    <row r="37" spans="1:10" ht="14.25" customHeight="1" x14ac:dyDescent="0.25">
      <c r="A37" s="2" t="s">
        <v>11</v>
      </c>
      <c r="B37" s="53">
        <v>24542.665000000001</v>
      </c>
      <c r="C37" s="66" t="s">
        <v>80</v>
      </c>
      <c r="D37" s="53">
        <v>2480.4430000000002</v>
      </c>
      <c r="E37" s="53" t="s">
        <v>28</v>
      </c>
      <c r="F37" s="54" t="s">
        <v>83</v>
      </c>
      <c r="G37" s="53" t="s">
        <v>83</v>
      </c>
      <c r="H37" s="61" t="s">
        <v>28</v>
      </c>
      <c r="I37" s="65" t="s">
        <v>83</v>
      </c>
      <c r="J37" s="61" t="s">
        <v>83</v>
      </c>
    </row>
    <row r="38" spans="1:10" ht="14.25" customHeight="1" x14ac:dyDescent="0.25">
      <c r="A38" s="55"/>
      <c r="B38" s="57" t="s">
        <v>83</v>
      </c>
      <c r="C38" s="83" t="s">
        <v>83</v>
      </c>
      <c r="D38" s="57" t="s">
        <v>83</v>
      </c>
      <c r="E38" s="57" t="s">
        <v>83</v>
      </c>
      <c r="F38" s="83" t="s">
        <v>83</v>
      </c>
      <c r="G38" s="57" t="s">
        <v>83</v>
      </c>
      <c r="H38" s="53" t="s">
        <v>83</v>
      </c>
      <c r="I38" s="54" t="s">
        <v>83</v>
      </c>
      <c r="J38" s="53" t="s">
        <v>83</v>
      </c>
    </row>
    <row r="39" spans="1:10" ht="14.25" customHeight="1" x14ac:dyDescent="0.25">
      <c r="A39" s="46" t="s">
        <v>130</v>
      </c>
      <c r="B39" s="53" t="s">
        <v>83</v>
      </c>
      <c r="C39" s="54" t="s">
        <v>83</v>
      </c>
      <c r="D39" s="53" t="s">
        <v>83</v>
      </c>
      <c r="E39" s="53" t="s">
        <v>83</v>
      </c>
      <c r="F39" s="54" t="s">
        <v>83</v>
      </c>
      <c r="G39" s="53" t="s">
        <v>83</v>
      </c>
      <c r="H39" s="61" t="s">
        <v>83</v>
      </c>
      <c r="I39" s="65" t="s">
        <v>83</v>
      </c>
      <c r="J39" s="61" t="s">
        <v>83</v>
      </c>
    </row>
    <row r="40" spans="1:10" ht="14.25" customHeight="1" x14ac:dyDescent="0.25">
      <c r="A40" s="55" t="s">
        <v>241</v>
      </c>
      <c r="B40" s="57">
        <v>17420.393</v>
      </c>
      <c r="C40" s="58" t="s">
        <v>80</v>
      </c>
      <c r="D40" s="57">
        <v>1133.3430000000001</v>
      </c>
      <c r="E40" s="57">
        <v>36.311999999999998</v>
      </c>
      <c r="F40" s="58" t="s">
        <v>80</v>
      </c>
      <c r="G40" s="57">
        <v>5.8170000000000002</v>
      </c>
      <c r="H40" s="57">
        <v>1524.16</v>
      </c>
      <c r="I40" s="58" t="s">
        <v>80</v>
      </c>
      <c r="J40" s="57">
        <v>226.80099999999999</v>
      </c>
    </row>
    <row r="41" spans="1:10" ht="14.25" customHeight="1" x14ac:dyDescent="0.25">
      <c r="A41" s="206" t="s">
        <v>242</v>
      </c>
      <c r="B41" s="53">
        <v>2429.5419999999999</v>
      </c>
      <c r="C41" s="66" t="s">
        <v>80</v>
      </c>
      <c r="D41" s="53">
        <v>768.97</v>
      </c>
      <c r="E41" s="53">
        <v>6.0460000000000003</v>
      </c>
      <c r="F41" s="66" t="s">
        <v>80</v>
      </c>
      <c r="G41" s="53">
        <v>2.085</v>
      </c>
      <c r="H41" s="61">
        <v>332.63299999999998</v>
      </c>
      <c r="I41" s="62" t="s">
        <v>80</v>
      </c>
      <c r="J41" s="61">
        <v>173.893</v>
      </c>
    </row>
    <row r="42" spans="1:10" ht="14.25" customHeight="1" x14ac:dyDescent="0.25">
      <c r="A42" s="55"/>
      <c r="B42" s="57" t="s">
        <v>83</v>
      </c>
      <c r="C42" s="83" t="s">
        <v>83</v>
      </c>
      <c r="D42" s="57" t="s">
        <v>83</v>
      </c>
      <c r="E42" s="57" t="s">
        <v>83</v>
      </c>
      <c r="F42" s="83" t="s">
        <v>83</v>
      </c>
      <c r="G42" s="57" t="s">
        <v>83</v>
      </c>
      <c r="H42" s="53" t="s">
        <v>83</v>
      </c>
      <c r="I42" s="54" t="s">
        <v>83</v>
      </c>
      <c r="J42" s="53" t="s">
        <v>83</v>
      </c>
    </row>
    <row r="43" spans="1:10" ht="14.25" customHeight="1" x14ac:dyDescent="0.25">
      <c r="A43" s="63" t="s">
        <v>262</v>
      </c>
      <c r="B43" s="2" t="s">
        <v>83</v>
      </c>
      <c r="C43" s="2" t="s">
        <v>83</v>
      </c>
      <c r="D43" s="2" t="s">
        <v>83</v>
      </c>
      <c r="E43" s="61" t="s">
        <v>83</v>
      </c>
      <c r="F43" s="65" t="s">
        <v>83</v>
      </c>
      <c r="G43" s="61" t="s">
        <v>83</v>
      </c>
      <c r="H43" s="61" t="s">
        <v>83</v>
      </c>
      <c r="I43" s="65" t="s">
        <v>83</v>
      </c>
      <c r="J43" s="61" t="s">
        <v>83</v>
      </c>
    </row>
    <row r="44" spans="1:10" ht="14.25" customHeight="1" x14ac:dyDescent="0.25">
      <c r="A44" s="217" t="s">
        <v>252</v>
      </c>
      <c r="B44" s="203">
        <v>13875.21</v>
      </c>
      <c r="C44" s="58" t="s">
        <v>80</v>
      </c>
      <c r="D44" s="203">
        <v>2321.0790000000002</v>
      </c>
      <c r="E44" s="203">
        <v>31.79</v>
      </c>
      <c r="F44" s="58" t="s">
        <v>80</v>
      </c>
      <c r="G44" s="203">
        <v>7.306</v>
      </c>
      <c r="H44" s="203">
        <v>1256.2149999999999</v>
      </c>
      <c r="I44" s="58" t="s">
        <v>80</v>
      </c>
      <c r="J44" s="203">
        <v>331.41699999999997</v>
      </c>
    </row>
    <row r="45" spans="1:10" ht="14.25" customHeight="1" x14ac:dyDescent="0.25">
      <c r="A45" s="217" t="s">
        <v>253</v>
      </c>
      <c r="B45" s="204">
        <v>13397.799000000001</v>
      </c>
      <c r="C45" s="66" t="s">
        <v>80</v>
      </c>
      <c r="D45" s="204">
        <v>3048.1260000000002</v>
      </c>
      <c r="E45" s="204">
        <v>36.756</v>
      </c>
      <c r="F45" s="66" t="s">
        <v>80</v>
      </c>
      <c r="G45" s="204">
        <v>17.54</v>
      </c>
      <c r="H45" s="204">
        <v>1746.809</v>
      </c>
      <c r="I45" s="66" t="s">
        <v>80</v>
      </c>
      <c r="J45" s="204">
        <v>927.30399999999997</v>
      </c>
    </row>
    <row r="46" spans="1:10" ht="14.25" customHeight="1" x14ac:dyDescent="0.25">
      <c r="A46" s="217" t="s">
        <v>254</v>
      </c>
      <c r="B46" s="204">
        <v>15184.062</v>
      </c>
      <c r="C46" s="66" t="s">
        <v>80</v>
      </c>
      <c r="D46" s="204">
        <v>4040.817</v>
      </c>
      <c r="E46" s="204">
        <v>25.707999999999998</v>
      </c>
      <c r="F46" s="66" t="s">
        <v>80</v>
      </c>
      <c r="G46" s="204">
        <v>7.5750000000000002</v>
      </c>
      <c r="H46" s="204">
        <v>1197.8720000000001</v>
      </c>
      <c r="I46" s="66" t="s">
        <v>80</v>
      </c>
      <c r="J46" s="204">
        <v>455.03699999999998</v>
      </c>
    </row>
    <row r="47" spans="1:10" ht="14.25" customHeight="1" x14ac:dyDescent="0.25">
      <c r="A47" s="59" t="s">
        <v>255</v>
      </c>
      <c r="B47" s="205">
        <v>12026.728999999999</v>
      </c>
      <c r="C47" s="62" t="s">
        <v>80</v>
      </c>
      <c r="D47" s="205">
        <v>957.90800000000002</v>
      </c>
      <c r="E47" s="205">
        <v>24.797999999999998</v>
      </c>
      <c r="F47" s="62" t="s">
        <v>80</v>
      </c>
      <c r="G47" s="205">
        <v>5.3220000000000001</v>
      </c>
      <c r="H47" s="205">
        <v>1067.258</v>
      </c>
      <c r="I47" s="62" t="s">
        <v>80</v>
      </c>
      <c r="J47" s="205">
        <v>205.98400000000001</v>
      </c>
    </row>
    <row r="48" spans="1:10" ht="14.25" customHeight="1" x14ac:dyDescent="0.25">
      <c r="A48" s="2"/>
      <c r="B48" s="53" t="s">
        <v>83</v>
      </c>
      <c r="C48" s="54" t="s">
        <v>83</v>
      </c>
      <c r="D48" s="53" t="s">
        <v>83</v>
      </c>
      <c r="E48" s="53" t="s">
        <v>83</v>
      </c>
      <c r="F48" s="54" t="s">
        <v>83</v>
      </c>
      <c r="G48" s="53" t="s">
        <v>83</v>
      </c>
      <c r="H48" s="53" t="s">
        <v>83</v>
      </c>
      <c r="I48" s="54" t="s">
        <v>83</v>
      </c>
      <c r="J48" s="53" t="s">
        <v>83</v>
      </c>
    </row>
    <row r="49" spans="1:10" ht="14.25" customHeight="1" x14ac:dyDescent="0.25">
      <c r="A49" s="63" t="s">
        <v>100</v>
      </c>
      <c r="B49" s="61" t="s">
        <v>83</v>
      </c>
      <c r="C49" s="65" t="s">
        <v>83</v>
      </c>
      <c r="D49" s="61" t="s">
        <v>83</v>
      </c>
      <c r="E49" s="61" t="s">
        <v>83</v>
      </c>
      <c r="F49" s="65" t="s">
        <v>83</v>
      </c>
      <c r="G49" s="61" t="s">
        <v>83</v>
      </c>
      <c r="H49" s="61" t="s">
        <v>83</v>
      </c>
      <c r="I49" s="65" t="s">
        <v>83</v>
      </c>
      <c r="J49" s="61" t="s">
        <v>83</v>
      </c>
    </row>
    <row r="50" spans="1:10" ht="14.25" customHeight="1" x14ac:dyDescent="0.25">
      <c r="A50" s="2" t="s">
        <v>102</v>
      </c>
      <c r="B50" s="53">
        <v>11111.394</v>
      </c>
      <c r="C50" s="66" t="s">
        <v>80</v>
      </c>
      <c r="D50" s="53">
        <v>1417.895</v>
      </c>
      <c r="E50" s="53">
        <v>21.792999999999999</v>
      </c>
      <c r="F50" s="66" t="s">
        <v>80</v>
      </c>
      <c r="G50" s="53">
        <v>4.22</v>
      </c>
      <c r="H50" s="57">
        <v>801.03800000000001</v>
      </c>
      <c r="I50" s="58" t="s">
        <v>80</v>
      </c>
      <c r="J50" s="57">
        <v>174.23500000000001</v>
      </c>
    </row>
    <row r="51" spans="1:10" ht="14.25" customHeight="1" x14ac:dyDescent="0.25">
      <c r="A51" s="2" t="s">
        <v>104</v>
      </c>
      <c r="B51" s="53">
        <v>13971.73</v>
      </c>
      <c r="C51" s="66" t="s">
        <v>80</v>
      </c>
      <c r="D51" s="53">
        <v>1844.9169999999999</v>
      </c>
      <c r="E51" s="53">
        <v>31.425000000000001</v>
      </c>
      <c r="F51" s="66" t="s">
        <v>80</v>
      </c>
      <c r="G51" s="53">
        <v>7.3730000000000002</v>
      </c>
      <c r="H51" s="53">
        <v>1446.624</v>
      </c>
      <c r="I51" s="66" t="s">
        <v>80</v>
      </c>
      <c r="J51" s="53">
        <v>409.44799999999998</v>
      </c>
    </row>
    <row r="52" spans="1:10" ht="14.25" customHeight="1" x14ac:dyDescent="0.25">
      <c r="A52" s="2" t="s">
        <v>106</v>
      </c>
      <c r="B52" s="53">
        <v>13044.058000000001</v>
      </c>
      <c r="C52" s="66" t="s">
        <v>80</v>
      </c>
      <c r="D52" s="53">
        <v>1812.1859999999999</v>
      </c>
      <c r="E52" s="53">
        <v>30.437000000000001</v>
      </c>
      <c r="F52" s="66" t="s">
        <v>80</v>
      </c>
      <c r="G52" s="53">
        <v>12.664</v>
      </c>
      <c r="H52" s="53">
        <v>1356.096</v>
      </c>
      <c r="I52" s="66" t="s">
        <v>80</v>
      </c>
      <c r="J52" s="53">
        <v>428.93200000000002</v>
      </c>
    </row>
    <row r="53" spans="1:10" ht="14.25" customHeight="1" thickBot="1" x14ac:dyDescent="0.3">
      <c r="A53" s="85" t="s">
        <v>108</v>
      </c>
      <c r="B53" s="53">
        <v>12495.471</v>
      </c>
      <c r="C53" s="222" t="s">
        <v>80</v>
      </c>
      <c r="D53" s="53">
        <v>1704.288</v>
      </c>
      <c r="E53" s="86">
        <v>22.931999999999999</v>
      </c>
      <c r="F53" s="222" t="s">
        <v>80</v>
      </c>
      <c r="G53" s="86">
        <v>4.6619999999999999</v>
      </c>
      <c r="H53" s="223">
        <v>965.58199999999999</v>
      </c>
      <c r="I53" s="222" t="s">
        <v>80</v>
      </c>
      <c r="J53" s="223">
        <v>210.56299999999999</v>
      </c>
    </row>
    <row r="54" spans="1:10" ht="12.75" customHeight="1" thickTop="1" x14ac:dyDescent="0.25">
      <c r="A54" s="332" t="s">
        <v>263</v>
      </c>
      <c r="B54" s="332"/>
      <c r="C54" s="332"/>
      <c r="D54" s="332"/>
      <c r="E54" s="332"/>
      <c r="F54" s="332"/>
      <c r="G54" s="332"/>
      <c r="H54" s="332"/>
      <c r="I54" s="332"/>
      <c r="J54" s="332"/>
    </row>
    <row r="55" spans="1:10" ht="14.25" customHeight="1" x14ac:dyDescent="0.25">
      <c r="A55" s="319"/>
      <c r="B55" s="319"/>
      <c r="C55" s="319"/>
      <c r="D55" s="319"/>
      <c r="E55" s="319"/>
      <c r="F55" s="319"/>
      <c r="G55" s="319"/>
      <c r="H55" s="319"/>
      <c r="I55" s="319"/>
      <c r="J55" s="319"/>
    </row>
    <row r="56" spans="1:10" ht="14.25" customHeight="1" x14ac:dyDescent="0.25"/>
  </sheetData>
  <mergeCells count="1">
    <mergeCell ref="A54:J55"/>
  </mergeCells>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61280-796C-4645-B5F2-686D12272D60}">
  <dimension ref="A1:N57"/>
  <sheetViews>
    <sheetView showGridLines="0" zoomScaleNormal="100" zoomScaleSheetLayoutView="106" workbookViewId="0">
      <pane xSplit="2" ySplit="7" topLeftCell="C8" activePane="bottomRight" state="frozen"/>
      <selection pane="topRight" activeCell="C1" sqref="C1"/>
      <selection pane="bottomLeft" activeCell="A8" sqref="A8"/>
      <selection pane="bottomRight"/>
    </sheetView>
  </sheetViews>
  <sheetFormatPr defaultColWidth="9.109375" defaultRowHeight="13.8" x14ac:dyDescent="0.25"/>
  <cols>
    <col min="1" max="1" width="30" style="35" bestFit="1" customWidth="1"/>
    <col min="2" max="2" width="30" style="35" customWidth="1"/>
    <col min="3" max="3" width="13.88671875" style="34" customWidth="1"/>
    <col min="4" max="4" width="1.88671875" style="35" bestFit="1" customWidth="1"/>
    <col min="5" max="5" width="7.109375" style="34" customWidth="1"/>
    <col min="6" max="6" width="13.88671875" style="34" customWidth="1"/>
    <col min="7" max="7" width="1.88671875" style="35" bestFit="1" customWidth="1"/>
    <col min="8" max="8" width="7.109375" style="34" customWidth="1"/>
    <col min="9" max="9" width="14.88671875" style="34" customWidth="1"/>
    <col min="10" max="10" width="1.88671875" style="35" customWidth="1"/>
    <col min="11" max="11" width="7.109375" style="34" customWidth="1"/>
    <col min="12" max="16384" width="9.109375" style="35"/>
  </cols>
  <sheetData>
    <row r="1" spans="1:11" x14ac:dyDescent="0.25">
      <c r="A1" s="32" t="s">
        <v>311</v>
      </c>
      <c r="B1" s="221"/>
    </row>
    <row r="2" spans="1:11" x14ac:dyDescent="0.25">
      <c r="A2" s="36" t="s">
        <v>312</v>
      </c>
      <c r="B2" s="92"/>
    </row>
    <row r="3" spans="1:11" x14ac:dyDescent="0.25">
      <c r="A3" s="84"/>
      <c r="B3" s="84"/>
    </row>
    <row r="4" spans="1:11" ht="36.75" customHeight="1" x14ac:dyDescent="0.25">
      <c r="A4" s="42"/>
      <c r="B4" s="42"/>
      <c r="C4" s="258" t="s">
        <v>377</v>
      </c>
      <c r="D4" s="258"/>
      <c r="E4" s="304" t="s">
        <v>273</v>
      </c>
      <c r="F4" s="258" t="s">
        <v>396</v>
      </c>
      <c r="G4" s="258"/>
      <c r="H4" s="304" t="s">
        <v>273</v>
      </c>
      <c r="I4" s="258" t="s">
        <v>400</v>
      </c>
      <c r="J4" s="258"/>
      <c r="K4" s="304" t="s">
        <v>273</v>
      </c>
    </row>
    <row r="5" spans="1:11" ht="21" x14ac:dyDescent="0.25">
      <c r="A5" s="43"/>
      <c r="B5" s="43"/>
      <c r="C5" s="44" t="s">
        <v>399</v>
      </c>
      <c r="D5" s="234"/>
      <c r="E5" s="45" t="s">
        <v>274</v>
      </c>
      <c r="F5" s="44" t="s">
        <v>398</v>
      </c>
      <c r="G5" s="234"/>
      <c r="H5" s="45" t="s">
        <v>274</v>
      </c>
      <c r="I5" s="235" t="s">
        <v>397</v>
      </c>
      <c r="J5" s="44"/>
      <c r="K5" s="45" t="s">
        <v>274</v>
      </c>
    </row>
    <row r="6" spans="1:11" ht="14.25" customHeight="1" x14ac:dyDescent="0.25">
      <c r="A6" s="46"/>
      <c r="B6" s="46"/>
      <c r="C6" s="48"/>
      <c r="D6" s="49"/>
      <c r="E6" s="50"/>
      <c r="F6" s="48"/>
      <c r="G6" s="49"/>
      <c r="H6" s="50"/>
      <c r="I6" s="53"/>
      <c r="J6" s="54"/>
      <c r="K6" s="53"/>
    </row>
    <row r="7" spans="1:11" ht="14.25" customHeight="1" x14ac:dyDescent="0.25">
      <c r="A7" s="46" t="s">
        <v>78</v>
      </c>
      <c r="B7" s="47" t="s">
        <v>272</v>
      </c>
      <c r="C7" s="51">
        <v>76.048000000000002</v>
      </c>
      <c r="D7" s="52" t="s">
        <v>80</v>
      </c>
      <c r="E7" s="51">
        <v>4.1959999999999997</v>
      </c>
      <c r="F7" s="51">
        <v>160.386</v>
      </c>
      <c r="G7" s="52" t="s">
        <v>80</v>
      </c>
      <c r="H7" s="51">
        <v>23.577999999999999</v>
      </c>
      <c r="I7" s="51">
        <v>6.8819999999999997</v>
      </c>
      <c r="J7" s="52" t="s">
        <v>80</v>
      </c>
      <c r="K7" s="51">
        <v>0.96499999999999997</v>
      </c>
    </row>
    <row r="8" spans="1:11" ht="14.25" customHeight="1" x14ac:dyDescent="0.25">
      <c r="A8" s="1" t="s">
        <v>81</v>
      </c>
      <c r="B8" s="1" t="s">
        <v>82</v>
      </c>
      <c r="C8" s="53" t="s">
        <v>83</v>
      </c>
      <c r="D8" s="54" t="s">
        <v>83</v>
      </c>
      <c r="E8" s="53" t="s">
        <v>83</v>
      </c>
      <c r="F8" s="53" t="s">
        <v>83</v>
      </c>
      <c r="G8" s="54" t="s">
        <v>83</v>
      </c>
      <c r="H8" s="53" t="s">
        <v>83</v>
      </c>
      <c r="I8" s="53" t="s">
        <v>83</v>
      </c>
      <c r="J8" s="54" t="s">
        <v>83</v>
      </c>
      <c r="K8" s="53" t="s">
        <v>83</v>
      </c>
    </row>
    <row r="9" spans="1:11" ht="14.25" customHeight="1" x14ac:dyDescent="0.25">
      <c r="A9" s="55" t="s">
        <v>84</v>
      </c>
      <c r="B9" s="56" t="s">
        <v>85</v>
      </c>
      <c r="C9" s="57">
        <v>125.30800000000001</v>
      </c>
      <c r="D9" s="58" t="s">
        <v>80</v>
      </c>
      <c r="E9" s="57">
        <v>18.824000000000002</v>
      </c>
      <c r="F9" s="57">
        <v>501.97</v>
      </c>
      <c r="G9" s="58" t="s">
        <v>80</v>
      </c>
      <c r="H9" s="57">
        <v>112.026</v>
      </c>
      <c r="I9" s="57">
        <v>20.196000000000002</v>
      </c>
      <c r="J9" s="58" t="s">
        <v>80</v>
      </c>
      <c r="K9" s="57">
        <v>5.4779999999999998</v>
      </c>
    </row>
    <row r="10" spans="1:11" ht="14.25" customHeight="1" x14ac:dyDescent="0.25">
      <c r="A10" s="59" t="s">
        <v>86</v>
      </c>
      <c r="B10" s="60" t="s">
        <v>87</v>
      </c>
      <c r="C10" s="61">
        <v>72.581999999999994</v>
      </c>
      <c r="D10" s="62" t="s">
        <v>80</v>
      </c>
      <c r="E10" s="61">
        <v>4.2279999999999998</v>
      </c>
      <c r="F10" s="61">
        <v>136.351</v>
      </c>
      <c r="G10" s="62" t="s">
        <v>80</v>
      </c>
      <c r="H10" s="61">
        <v>23.672000000000001</v>
      </c>
      <c r="I10" s="61">
        <v>5.9450000000000003</v>
      </c>
      <c r="J10" s="62" t="s">
        <v>80</v>
      </c>
      <c r="K10" s="61">
        <v>0.95199999999999996</v>
      </c>
    </row>
    <row r="11" spans="1:11" ht="14.25" customHeight="1" x14ac:dyDescent="0.25">
      <c r="A11" s="2"/>
      <c r="B11" s="2"/>
      <c r="C11" s="53" t="s">
        <v>83</v>
      </c>
      <c r="D11" s="54" t="s">
        <v>83</v>
      </c>
      <c r="E11" s="53" t="s">
        <v>83</v>
      </c>
      <c r="F11" s="53" t="s">
        <v>83</v>
      </c>
      <c r="G11" s="54" t="s">
        <v>83</v>
      </c>
      <c r="H11" s="53" t="s">
        <v>83</v>
      </c>
      <c r="I11" s="53" t="s">
        <v>83</v>
      </c>
      <c r="J11" s="54" t="s">
        <v>83</v>
      </c>
      <c r="K11" s="53" t="s">
        <v>83</v>
      </c>
    </row>
    <row r="12" spans="1:11" ht="14.25" customHeight="1" x14ac:dyDescent="0.25">
      <c r="A12" s="46" t="s">
        <v>5</v>
      </c>
      <c r="B12" s="64" t="s">
        <v>186</v>
      </c>
      <c r="C12" s="53" t="s">
        <v>83</v>
      </c>
      <c r="D12" s="54" t="s">
        <v>83</v>
      </c>
      <c r="E12" s="53" t="s">
        <v>83</v>
      </c>
      <c r="F12" s="53" t="s">
        <v>83</v>
      </c>
      <c r="G12" s="54" t="s">
        <v>83</v>
      </c>
      <c r="H12" s="53" t="s">
        <v>83</v>
      </c>
      <c r="I12" s="53" t="s">
        <v>83</v>
      </c>
      <c r="J12" s="54" t="s">
        <v>83</v>
      </c>
      <c r="K12" s="53" t="s">
        <v>83</v>
      </c>
    </row>
    <row r="13" spans="1:11" ht="14.25" customHeight="1" x14ac:dyDescent="0.25">
      <c r="A13" s="55" t="s">
        <v>88</v>
      </c>
      <c r="B13" s="1" t="s">
        <v>89</v>
      </c>
      <c r="C13" s="57">
        <v>75.179000000000002</v>
      </c>
      <c r="D13" s="58" t="s">
        <v>80</v>
      </c>
      <c r="E13" s="57">
        <v>6.7290000000000001</v>
      </c>
      <c r="F13" s="57">
        <v>112.42700000000001</v>
      </c>
      <c r="G13" s="58" t="s">
        <v>80</v>
      </c>
      <c r="H13" s="57">
        <v>16.547999999999998</v>
      </c>
      <c r="I13" s="57">
        <v>5.1159999999999997</v>
      </c>
      <c r="J13" s="58" t="s">
        <v>80</v>
      </c>
      <c r="K13" s="57">
        <v>0.93500000000000005</v>
      </c>
    </row>
    <row r="14" spans="1:11" ht="14.25" customHeight="1" x14ac:dyDescent="0.25">
      <c r="A14" s="2" t="s">
        <v>90</v>
      </c>
      <c r="B14" s="1" t="s">
        <v>91</v>
      </c>
      <c r="C14" s="53">
        <v>60.546999999999997</v>
      </c>
      <c r="D14" s="66" t="s">
        <v>80</v>
      </c>
      <c r="E14" s="53">
        <v>9.1780000000000008</v>
      </c>
      <c r="F14" s="53">
        <v>151.453</v>
      </c>
      <c r="G14" s="66" t="s">
        <v>80</v>
      </c>
      <c r="H14" s="53">
        <v>69.832999999999998</v>
      </c>
      <c r="I14" s="53">
        <v>5.7389999999999999</v>
      </c>
      <c r="J14" s="66" t="s">
        <v>80</v>
      </c>
      <c r="K14" s="53">
        <v>3.1989999999999998</v>
      </c>
    </row>
    <row r="15" spans="1:11" ht="14.25" customHeight="1" x14ac:dyDescent="0.25">
      <c r="A15" s="2" t="s">
        <v>92</v>
      </c>
      <c r="B15" s="1" t="s">
        <v>93</v>
      </c>
      <c r="C15" s="53">
        <v>83.795000000000002</v>
      </c>
      <c r="D15" s="66" t="s">
        <v>80</v>
      </c>
      <c r="E15" s="53">
        <v>16.696000000000002</v>
      </c>
      <c r="F15" s="53">
        <v>314.46600000000001</v>
      </c>
      <c r="G15" s="66" t="s">
        <v>80</v>
      </c>
      <c r="H15" s="53">
        <v>215.08600000000001</v>
      </c>
      <c r="I15" s="53">
        <v>11.832000000000001</v>
      </c>
      <c r="J15" s="66" t="s">
        <v>80</v>
      </c>
      <c r="K15" s="53">
        <v>6.4720000000000004</v>
      </c>
    </row>
    <row r="16" spans="1:11" ht="14.25" customHeight="1" x14ac:dyDescent="0.25">
      <c r="A16" s="2" t="s">
        <v>166</v>
      </c>
      <c r="B16" s="1" t="s">
        <v>167</v>
      </c>
      <c r="C16" s="53">
        <v>82.713999999999999</v>
      </c>
      <c r="D16" s="66" t="s">
        <v>80</v>
      </c>
      <c r="E16" s="53">
        <v>15.925000000000001</v>
      </c>
      <c r="F16" s="53">
        <v>168.32599999999999</v>
      </c>
      <c r="G16" s="66" t="s">
        <v>80</v>
      </c>
      <c r="H16" s="53">
        <v>71.144999999999996</v>
      </c>
      <c r="I16" s="53">
        <v>9.8149999999999995</v>
      </c>
      <c r="J16" s="66" t="s">
        <v>80</v>
      </c>
      <c r="K16" s="53">
        <v>5.4630000000000001</v>
      </c>
    </row>
    <row r="17" spans="1:11" ht="14.25" customHeight="1" x14ac:dyDescent="0.25">
      <c r="A17" s="2" t="s">
        <v>94</v>
      </c>
      <c r="B17" s="1" t="s">
        <v>95</v>
      </c>
      <c r="C17" s="53">
        <v>75.786000000000001</v>
      </c>
      <c r="D17" s="66" t="s">
        <v>80</v>
      </c>
      <c r="E17" s="53">
        <v>16.024000000000001</v>
      </c>
      <c r="F17" s="53">
        <v>165.904</v>
      </c>
      <c r="G17" s="66" t="s">
        <v>80</v>
      </c>
      <c r="H17" s="53">
        <v>60.77</v>
      </c>
      <c r="I17" s="53">
        <v>7.3460000000000001</v>
      </c>
      <c r="J17" s="66" t="s">
        <v>80</v>
      </c>
      <c r="K17" s="53">
        <v>3.16</v>
      </c>
    </row>
    <row r="18" spans="1:11" ht="14.25" customHeight="1" x14ac:dyDescent="0.25">
      <c r="A18" s="2" t="s">
        <v>96</v>
      </c>
      <c r="B18" s="1" t="s">
        <v>97</v>
      </c>
      <c r="C18" s="53">
        <v>108.68600000000001</v>
      </c>
      <c r="D18" s="66" t="s">
        <v>80</v>
      </c>
      <c r="E18" s="53">
        <v>17.388999999999999</v>
      </c>
      <c r="F18" s="53">
        <v>388.34800000000001</v>
      </c>
      <c r="G18" s="66" t="s">
        <v>80</v>
      </c>
      <c r="H18" s="53">
        <v>96.352000000000004</v>
      </c>
      <c r="I18" s="53">
        <v>15.923</v>
      </c>
      <c r="J18" s="66" t="s">
        <v>80</v>
      </c>
      <c r="K18" s="53">
        <v>4.657</v>
      </c>
    </row>
    <row r="19" spans="1:11" ht="14.25" customHeight="1" x14ac:dyDescent="0.25">
      <c r="A19" s="59" t="s">
        <v>98</v>
      </c>
      <c r="B19" s="60" t="s">
        <v>99</v>
      </c>
      <c r="C19" s="61">
        <v>67.647999999999996</v>
      </c>
      <c r="D19" s="62" t="s">
        <v>80</v>
      </c>
      <c r="E19" s="61">
        <v>8.9930000000000003</v>
      </c>
      <c r="F19" s="61">
        <v>104.655</v>
      </c>
      <c r="G19" s="62" t="s">
        <v>80</v>
      </c>
      <c r="H19" s="61">
        <v>25.91</v>
      </c>
      <c r="I19" s="61">
        <v>4.3639999999999999</v>
      </c>
      <c r="J19" s="62" t="s">
        <v>80</v>
      </c>
      <c r="K19" s="61">
        <v>1.383</v>
      </c>
    </row>
    <row r="20" spans="1:11" ht="14.25" customHeight="1" x14ac:dyDescent="0.25">
      <c r="A20" s="2"/>
      <c r="B20" s="2"/>
      <c r="C20" s="53" t="s">
        <v>83</v>
      </c>
      <c r="D20" s="54" t="s">
        <v>83</v>
      </c>
      <c r="E20" s="53" t="s">
        <v>83</v>
      </c>
      <c r="F20" s="53" t="s">
        <v>83</v>
      </c>
      <c r="G20" s="54" t="s">
        <v>83</v>
      </c>
      <c r="H20" s="53" t="s">
        <v>83</v>
      </c>
      <c r="I20" s="53" t="s">
        <v>83</v>
      </c>
      <c r="J20" s="54" t="s">
        <v>83</v>
      </c>
      <c r="K20" s="53" t="s">
        <v>83</v>
      </c>
    </row>
    <row r="21" spans="1:11" ht="14.25" customHeight="1" x14ac:dyDescent="0.25">
      <c r="A21" s="63" t="s">
        <v>0</v>
      </c>
      <c r="B21" s="46" t="s">
        <v>117</v>
      </c>
      <c r="C21" s="61" t="s">
        <v>83</v>
      </c>
      <c r="D21" s="65" t="s">
        <v>83</v>
      </c>
      <c r="E21" s="61" t="s">
        <v>83</v>
      </c>
      <c r="F21" s="61" t="s">
        <v>83</v>
      </c>
      <c r="G21" s="65" t="s">
        <v>83</v>
      </c>
      <c r="H21" s="61" t="s">
        <v>83</v>
      </c>
      <c r="I21" s="61" t="s">
        <v>83</v>
      </c>
      <c r="J21" s="65" t="s">
        <v>83</v>
      </c>
      <c r="K21" s="61" t="s">
        <v>83</v>
      </c>
    </row>
    <row r="22" spans="1:11" ht="14.25" customHeight="1" x14ac:dyDescent="0.25">
      <c r="A22" s="2" t="s">
        <v>1</v>
      </c>
      <c r="B22" s="56" t="s">
        <v>1</v>
      </c>
      <c r="C22" s="53">
        <v>123.91800000000001</v>
      </c>
      <c r="D22" s="66" t="s">
        <v>80</v>
      </c>
      <c r="E22" s="53">
        <v>15.041</v>
      </c>
      <c r="F22" s="53">
        <v>592.62</v>
      </c>
      <c r="G22" s="66" t="s">
        <v>80</v>
      </c>
      <c r="H22" s="53">
        <v>196.79300000000001</v>
      </c>
      <c r="I22" s="53">
        <v>21.009</v>
      </c>
      <c r="J22" s="66" t="s">
        <v>80</v>
      </c>
      <c r="K22" s="53">
        <v>5.4610000000000003</v>
      </c>
    </row>
    <row r="23" spans="1:11" ht="14.25" customHeight="1" x14ac:dyDescent="0.25">
      <c r="A23" s="2" t="s">
        <v>2</v>
      </c>
      <c r="B23" s="1" t="s">
        <v>393</v>
      </c>
      <c r="C23" s="53">
        <v>73.210999999999999</v>
      </c>
      <c r="D23" s="66" t="s">
        <v>80</v>
      </c>
      <c r="E23" s="53">
        <v>16.082999999999998</v>
      </c>
      <c r="F23" s="53">
        <v>319.38</v>
      </c>
      <c r="G23" s="66" t="s">
        <v>80</v>
      </c>
      <c r="H23" s="53">
        <v>74.287000000000006</v>
      </c>
      <c r="I23" s="53">
        <v>16.32</v>
      </c>
      <c r="J23" s="66" t="s">
        <v>80</v>
      </c>
      <c r="K23" s="53">
        <v>6.3869999999999996</v>
      </c>
    </row>
    <row r="24" spans="1:11" ht="14.25" customHeight="1" x14ac:dyDescent="0.25">
      <c r="A24" s="2" t="s">
        <v>119</v>
      </c>
      <c r="B24" s="1" t="s">
        <v>120</v>
      </c>
      <c r="C24" s="53">
        <v>75.418000000000006</v>
      </c>
      <c r="D24" s="66" t="s">
        <v>80</v>
      </c>
      <c r="E24" s="53">
        <v>6.5759999999999996</v>
      </c>
      <c r="F24" s="53">
        <v>163.05099999999999</v>
      </c>
      <c r="G24" s="66" t="s">
        <v>80</v>
      </c>
      <c r="H24" s="53">
        <v>18.385999999999999</v>
      </c>
      <c r="I24" s="53">
        <v>7.7309999999999999</v>
      </c>
      <c r="J24" s="66" t="s">
        <v>80</v>
      </c>
      <c r="K24" s="53">
        <v>1.35</v>
      </c>
    </row>
    <row r="25" spans="1:11" ht="14.25" customHeight="1" x14ac:dyDescent="0.25">
      <c r="A25" s="2" t="s">
        <v>121</v>
      </c>
      <c r="B25" s="1" t="s">
        <v>122</v>
      </c>
      <c r="C25" s="53">
        <v>70.594999999999999</v>
      </c>
      <c r="D25" s="66" t="s">
        <v>80</v>
      </c>
      <c r="E25" s="53">
        <v>7.7709999999999999</v>
      </c>
      <c r="F25" s="53" t="s">
        <v>28</v>
      </c>
      <c r="G25" s="35" t="s">
        <v>83</v>
      </c>
      <c r="H25" s="53" t="s">
        <v>83</v>
      </c>
      <c r="I25" s="53" t="s">
        <v>28</v>
      </c>
      <c r="J25" s="35" t="s">
        <v>83</v>
      </c>
      <c r="K25" s="53" t="s">
        <v>83</v>
      </c>
    </row>
    <row r="26" spans="1:11" ht="14.25" customHeight="1" x14ac:dyDescent="0.25">
      <c r="A26" s="2" t="s">
        <v>123</v>
      </c>
      <c r="B26" s="1" t="s">
        <v>124</v>
      </c>
      <c r="C26" s="53">
        <v>60.487000000000002</v>
      </c>
      <c r="D26" s="66" t="s">
        <v>80</v>
      </c>
      <c r="E26" s="53">
        <v>9.0380000000000003</v>
      </c>
      <c r="F26" s="53">
        <v>150.614</v>
      </c>
      <c r="G26" s="66" t="s">
        <v>80</v>
      </c>
      <c r="H26" s="53">
        <v>68.33</v>
      </c>
      <c r="I26" s="53">
        <v>5.7430000000000003</v>
      </c>
      <c r="J26" s="66" t="s">
        <v>80</v>
      </c>
      <c r="K26" s="53">
        <v>3.1349999999999998</v>
      </c>
    </row>
    <row r="27" spans="1:11" ht="14.25" customHeight="1" x14ac:dyDescent="0.25">
      <c r="A27" s="59" t="s">
        <v>125</v>
      </c>
      <c r="B27" s="60" t="s">
        <v>64</v>
      </c>
      <c r="C27" s="61">
        <v>54.213999999999999</v>
      </c>
      <c r="D27" s="62" t="s">
        <v>80</v>
      </c>
      <c r="E27" s="61">
        <v>25.670999999999999</v>
      </c>
      <c r="F27" s="61">
        <v>18.390999999999998</v>
      </c>
      <c r="G27" s="62" t="s">
        <v>80</v>
      </c>
      <c r="H27" s="61">
        <v>14.875999999999999</v>
      </c>
      <c r="I27" s="61">
        <v>1.54</v>
      </c>
      <c r="J27" s="62" t="s">
        <v>80</v>
      </c>
      <c r="K27" s="61">
        <v>1.587</v>
      </c>
    </row>
    <row r="28" spans="1:11" ht="14.25" customHeight="1" x14ac:dyDescent="0.25">
      <c r="A28" s="2"/>
      <c r="B28" s="1"/>
      <c r="C28" s="53"/>
      <c r="D28" s="66"/>
      <c r="E28" s="53"/>
      <c r="F28" s="53"/>
      <c r="G28" s="66"/>
      <c r="H28" s="53"/>
      <c r="I28" s="53"/>
      <c r="J28" s="66"/>
      <c r="K28" s="53"/>
    </row>
    <row r="29" spans="1:11" ht="14.25" customHeight="1" x14ac:dyDescent="0.25">
      <c r="A29" s="63" t="s">
        <v>326</v>
      </c>
      <c r="B29" s="64" t="s">
        <v>327</v>
      </c>
      <c r="C29" s="61"/>
      <c r="D29" s="62"/>
      <c r="E29" s="61"/>
      <c r="F29" s="61"/>
      <c r="G29" s="62"/>
      <c r="H29" s="61"/>
      <c r="I29" s="61"/>
      <c r="J29" s="62"/>
      <c r="K29" s="61"/>
    </row>
    <row r="30" spans="1:11" ht="14.25" customHeight="1" x14ac:dyDescent="0.25">
      <c r="A30" s="2" t="s">
        <v>4</v>
      </c>
      <c r="B30" s="1" t="s">
        <v>57</v>
      </c>
      <c r="C30" s="57">
        <v>74.971000000000004</v>
      </c>
      <c r="D30" s="58" t="s">
        <v>80</v>
      </c>
      <c r="E30" s="57">
        <v>7.9109999999999996</v>
      </c>
      <c r="F30" s="57">
        <v>205.50800000000001</v>
      </c>
      <c r="G30" s="58" t="s">
        <v>80</v>
      </c>
      <c r="H30" s="57">
        <v>69.685000000000002</v>
      </c>
      <c r="I30" s="57">
        <v>8.7140000000000004</v>
      </c>
      <c r="J30" s="58" t="s">
        <v>80</v>
      </c>
      <c r="K30" s="57">
        <v>2.42</v>
      </c>
    </row>
    <row r="31" spans="1:11" ht="14.25" customHeight="1" x14ac:dyDescent="0.25">
      <c r="A31" s="2" t="s">
        <v>6</v>
      </c>
      <c r="B31" s="1" t="s">
        <v>58</v>
      </c>
      <c r="C31" s="53">
        <v>81.048000000000002</v>
      </c>
      <c r="D31" s="66" t="s">
        <v>80</v>
      </c>
      <c r="E31" s="53">
        <v>21.216999999999999</v>
      </c>
      <c r="F31" s="53">
        <v>349.99</v>
      </c>
      <c r="G31" s="66" t="s">
        <v>80</v>
      </c>
      <c r="H31" s="53">
        <v>95.727999999999994</v>
      </c>
      <c r="I31" s="53">
        <v>13.114000000000001</v>
      </c>
      <c r="J31" s="66" t="s">
        <v>80</v>
      </c>
      <c r="K31" s="53">
        <v>4.0940000000000003</v>
      </c>
    </row>
    <row r="32" spans="1:11" ht="14.25" customHeight="1" x14ac:dyDescent="0.25">
      <c r="A32" s="2" t="s">
        <v>7</v>
      </c>
      <c r="B32" s="1" t="s">
        <v>44</v>
      </c>
      <c r="C32" s="53">
        <v>84.566000000000003</v>
      </c>
      <c r="D32" s="66" t="s">
        <v>80</v>
      </c>
      <c r="E32" s="53">
        <v>13.939</v>
      </c>
      <c r="F32" s="53">
        <v>181.167</v>
      </c>
      <c r="G32" s="66" t="s">
        <v>80</v>
      </c>
      <c r="H32" s="53">
        <v>40.058999999999997</v>
      </c>
      <c r="I32" s="53">
        <v>10.141</v>
      </c>
      <c r="J32" s="66" t="s">
        <v>80</v>
      </c>
      <c r="K32" s="53">
        <v>3.4609999999999999</v>
      </c>
    </row>
    <row r="33" spans="1:11" ht="14.25" customHeight="1" x14ac:dyDescent="0.25">
      <c r="A33" s="2" t="s">
        <v>346</v>
      </c>
      <c r="B33" s="1" t="s">
        <v>341</v>
      </c>
      <c r="C33" s="53">
        <v>56.207999999999998</v>
      </c>
      <c r="D33" s="66" t="s">
        <v>80</v>
      </c>
      <c r="E33" s="53">
        <v>10.071999999999999</v>
      </c>
      <c r="F33" s="53">
        <v>237.166</v>
      </c>
      <c r="G33" s="66" t="s">
        <v>80</v>
      </c>
      <c r="H33" s="53">
        <v>57.56</v>
      </c>
      <c r="I33" s="53">
        <v>8.9949999999999992</v>
      </c>
      <c r="J33" s="66" t="s">
        <v>80</v>
      </c>
      <c r="K33" s="53">
        <v>3.2519999999999998</v>
      </c>
    </row>
    <row r="34" spans="1:11" ht="14.25" customHeight="1" x14ac:dyDescent="0.25">
      <c r="A34" s="2" t="s">
        <v>8</v>
      </c>
      <c r="B34" s="1" t="s">
        <v>60</v>
      </c>
      <c r="C34" s="53">
        <v>108.884</v>
      </c>
      <c r="D34" s="66" t="s">
        <v>80</v>
      </c>
      <c r="E34" s="53">
        <v>32.774000000000001</v>
      </c>
      <c r="F34" s="53">
        <v>260.18200000000002</v>
      </c>
      <c r="G34" s="66" t="s">
        <v>80</v>
      </c>
      <c r="H34" s="53">
        <v>148.57900000000001</v>
      </c>
      <c r="I34" s="53">
        <v>14.85</v>
      </c>
      <c r="J34" s="66" t="s">
        <v>80</v>
      </c>
      <c r="K34" s="53">
        <v>11.488</v>
      </c>
    </row>
    <row r="35" spans="1:11" ht="14.25" customHeight="1" x14ac:dyDescent="0.25">
      <c r="A35" s="2" t="s">
        <v>3</v>
      </c>
      <c r="B35" s="1" t="s">
        <v>62</v>
      </c>
      <c r="C35" s="53">
        <v>121.666</v>
      </c>
      <c r="D35" s="66" t="s">
        <v>80</v>
      </c>
      <c r="E35" s="53">
        <v>28.451000000000001</v>
      </c>
      <c r="F35" s="53">
        <v>395.108</v>
      </c>
      <c r="G35" s="66" t="s">
        <v>80</v>
      </c>
      <c r="H35" s="53">
        <v>145.255</v>
      </c>
      <c r="I35" s="53">
        <v>13.09</v>
      </c>
      <c r="J35" s="66" t="s">
        <v>80</v>
      </c>
      <c r="K35" s="53">
        <v>3.13</v>
      </c>
    </row>
    <row r="36" spans="1:11" ht="14.25" customHeight="1" x14ac:dyDescent="0.25">
      <c r="A36" s="2" t="s">
        <v>9</v>
      </c>
      <c r="B36" s="29" t="s">
        <v>61</v>
      </c>
      <c r="C36" s="53">
        <v>108.643</v>
      </c>
      <c r="D36" s="66" t="s">
        <v>80</v>
      </c>
      <c r="E36" s="53">
        <v>23.018999999999998</v>
      </c>
      <c r="F36" s="53">
        <v>406.13299999999998</v>
      </c>
      <c r="G36" s="66" t="s">
        <v>80</v>
      </c>
      <c r="H36" s="53">
        <v>122.69799999999999</v>
      </c>
      <c r="I36" s="53">
        <v>18.649000000000001</v>
      </c>
      <c r="J36" s="66" t="s">
        <v>80</v>
      </c>
      <c r="K36" s="53">
        <v>8.1769999999999996</v>
      </c>
    </row>
    <row r="37" spans="1:11" ht="14.25" customHeight="1" x14ac:dyDescent="0.25">
      <c r="A37" s="2" t="s">
        <v>10</v>
      </c>
      <c r="B37" s="29" t="s">
        <v>64</v>
      </c>
      <c r="C37" s="53">
        <v>71.744</v>
      </c>
      <c r="D37" s="66" t="s">
        <v>80</v>
      </c>
      <c r="E37" s="53">
        <v>11.353</v>
      </c>
      <c r="F37" s="53">
        <v>307.00799999999998</v>
      </c>
      <c r="G37" s="66" t="s">
        <v>80</v>
      </c>
      <c r="H37" s="53">
        <v>69.409000000000006</v>
      </c>
      <c r="I37" s="53">
        <v>11.94</v>
      </c>
      <c r="J37" s="66" t="s">
        <v>80</v>
      </c>
      <c r="K37" s="53">
        <v>3.1160000000000001</v>
      </c>
    </row>
    <row r="38" spans="1:11" ht="14.25" customHeight="1" x14ac:dyDescent="0.25">
      <c r="A38" s="2" t="s">
        <v>11</v>
      </c>
      <c r="B38" s="29" t="s">
        <v>63</v>
      </c>
      <c r="C38" s="53">
        <v>67.424999999999997</v>
      </c>
      <c r="D38" s="66" t="s">
        <v>80</v>
      </c>
      <c r="E38" s="53">
        <v>6.8140000000000001</v>
      </c>
      <c r="F38" s="53" t="s">
        <v>28</v>
      </c>
      <c r="G38" s="224" t="s">
        <v>83</v>
      </c>
      <c r="H38" s="53" t="s">
        <v>83</v>
      </c>
      <c r="I38" s="53" t="s">
        <v>28</v>
      </c>
      <c r="J38" s="224" t="s">
        <v>83</v>
      </c>
      <c r="K38" s="53" t="s">
        <v>83</v>
      </c>
    </row>
    <row r="39" spans="1:11" ht="14.25" customHeight="1" x14ac:dyDescent="0.25">
      <c r="A39" s="55"/>
      <c r="B39" s="55"/>
      <c r="C39" s="57" t="s">
        <v>83</v>
      </c>
      <c r="D39" s="83" t="s">
        <v>83</v>
      </c>
      <c r="E39" s="57" t="s">
        <v>83</v>
      </c>
      <c r="F39" s="57" t="s">
        <v>83</v>
      </c>
      <c r="G39" s="83" t="s">
        <v>83</v>
      </c>
      <c r="H39" s="57" t="s">
        <v>83</v>
      </c>
      <c r="I39" s="57" t="s">
        <v>83</v>
      </c>
      <c r="J39" s="83" t="s">
        <v>83</v>
      </c>
      <c r="K39" s="57" t="s">
        <v>83</v>
      </c>
    </row>
    <row r="40" spans="1:11" ht="14.25" customHeight="1" x14ac:dyDescent="0.25">
      <c r="A40" s="46" t="s">
        <v>130</v>
      </c>
      <c r="B40" s="47" t="s">
        <v>131</v>
      </c>
      <c r="C40" s="53" t="s">
        <v>83</v>
      </c>
      <c r="D40" s="54" t="s">
        <v>83</v>
      </c>
      <c r="E40" s="53" t="s">
        <v>83</v>
      </c>
      <c r="F40" s="53" t="s">
        <v>83</v>
      </c>
      <c r="G40" s="54" t="s">
        <v>83</v>
      </c>
      <c r="H40" s="53" t="s">
        <v>83</v>
      </c>
      <c r="I40" s="53" t="s">
        <v>83</v>
      </c>
      <c r="J40" s="54" t="s">
        <v>83</v>
      </c>
      <c r="K40" s="53" t="s">
        <v>83</v>
      </c>
    </row>
    <row r="41" spans="1:11" ht="14.25" customHeight="1" x14ac:dyDescent="0.25">
      <c r="A41" s="55" t="s">
        <v>241</v>
      </c>
      <c r="B41" s="56" t="s">
        <v>133</v>
      </c>
      <c r="C41" s="57">
        <v>77.006</v>
      </c>
      <c r="D41" s="58" t="s">
        <v>80</v>
      </c>
      <c r="E41" s="57">
        <v>4.3159999999999998</v>
      </c>
      <c r="F41" s="57">
        <v>160.51599999999999</v>
      </c>
      <c r="G41" s="58" t="s">
        <v>80</v>
      </c>
      <c r="H41" s="57">
        <v>25.145</v>
      </c>
      <c r="I41" s="57">
        <v>6.7370000000000001</v>
      </c>
      <c r="J41" s="58" t="s">
        <v>80</v>
      </c>
      <c r="K41" s="57">
        <v>0.98299999999999998</v>
      </c>
    </row>
    <row r="42" spans="1:11" ht="14.25" customHeight="1" x14ac:dyDescent="0.25">
      <c r="A42" s="206" t="s">
        <v>242</v>
      </c>
      <c r="B42" s="1" t="s">
        <v>135</v>
      </c>
      <c r="C42" s="53">
        <v>63.79</v>
      </c>
      <c r="D42" s="66" t="s">
        <v>80</v>
      </c>
      <c r="E42" s="53">
        <v>17.265999999999998</v>
      </c>
      <c r="F42" s="53">
        <v>158.733</v>
      </c>
      <c r="G42" s="66" t="s">
        <v>80</v>
      </c>
      <c r="H42" s="53">
        <v>47.591999999999999</v>
      </c>
      <c r="I42" s="53">
        <v>8.734</v>
      </c>
      <c r="J42" s="66" t="s">
        <v>80</v>
      </c>
      <c r="K42" s="53">
        <v>4.4059999999999997</v>
      </c>
    </row>
    <row r="43" spans="1:11" ht="14.25" customHeight="1" x14ac:dyDescent="0.25">
      <c r="A43" s="55"/>
      <c r="B43" s="56"/>
      <c r="C43" s="57" t="s">
        <v>83</v>
      </c>
      <c r="D43" s="83" t="s">
        <v>83</v>
      </c>
      <c r="E43" s="57" t="s">
        <v>83</v>
      </c>
      <c r="F43" s="57" t="s">
        <v>83</v>
      </c>
      <c r="G43" s="83" t="s">
        <v>83</v>
      </c>
      <c r="H43" s="57" t="s">
        <v>83</v>
      </c>
      <c r="I43" s="57" t="s">
        <v>83</v>
      </c>
      <c r="J43" s="83" t="s">
        <v>83</v>
      </c>
      <c r="K43" s="57" t="s">
        <v>83</v>
      </c>
    </row>
    <row r="44" spans="1:11" ht="14.25" customHeight="1" x14ac:dyDescent="0.25">
      <c r="A44" s="63" t="s">
        <v>330</v>
      </c>
      <c r="B44" s="63" t="s">
        <v>329</v>
      </c>
      <c r="C44" s="2" t="s">
        <v>83</v>
      </c>
      <c r="D44" s="2" t="s">
        <v>83</v>
      </c>
      <c r="E44" s="2" t="s">
        <v>83</v>
      </c>
      <c r="F44" s="61" t="s">
        <v>83</v>
      </c>
      <c r="G44" s="65" t="s">
        <v>83</v>
      </c>
      <c r="H44" s="61" t="s">
        <v>83</v>
      </c>
      <c r="I44" s="61" t="s">
        <v>83</v>
      </c>
      <c r="J44" s="65" t="s">
        <v>83</v>
      </c>
      <c r="K44" s="61" t="s">
        <v>83</v>
      </c>
    </row>
    <row r="45" spans="1:11" ht="14.25" customHeight="1" x14ac:dyDescent="0.25">
      <c r="A45" s="217" t="s">
        <v>252</v>
      </c>
      <c r="B45" s="217" t="s">
        <v>293</v>
      </c>
      <c r="C45" s="203">
        <v>83.152000000000001</v>
      </c>
      <c r="D45" s="58" t="s">
        <v>80</v>
      </c>
      <c r="E45" s="203">
        <v>10.917999999999999</v>
      </c>
      <c r="F45" s="203">
        <v>190.51</v>
      </c>
      <c r="G45" s="58" t="s">
        <v>80</v>
      </c>
      <c r="H45" s="203">
        <v>40.302999999999997</v>
      </c>
      <c r="I45" s="203">
        <v>7.5279999999999996</v>
      </c>
      <c r="J45" s="58" t="s">
        <v>80</v>
      </c>
      <c r="K45" s="203">
        <v>1.8759999999999999</v>
      </c>
    </row>
    <row r="46" spans="1:11" ht="14.25" customHeight="1" x14ac:dyDescent="0.25">
      <c r="A46" s="217" t="s">
        <v>254</v>
      </c>
      <c r="B46" s="217" t="s">
        <v>295</v>
      </c>
      <c r="C46" s="204">
        <v>84.257000000000005</v>
      </c>
      <c r="D46" s="66" t="s">
        <v>80</v>
      </c>
      <c r="E46" s="204">
        <v>19.744</v>
      </c>
      <c r="F46" s="204">
        <v>142.654</v>
      </c>
      <c r="G46" s="66" t="s">
        <v>80</v>
      </c>
      <c r="H46" s="204">
        <v>38.924999999999997</v>
      </c>
      <c r="I46" s="204">
        <v>6.6470000000000002</v>
      </c>
      <c r="J46" s="66" t="s">
        <v>80</v>
      </c>
      <c r="K46" s="204">
        <v>2.4710000000000001</v>
      </c>
    </row>
    <row r="47" spans="1:11" ht="14.25" customHeight="1" x14ac:dyDescent="0.25">
      <c r="A47" s="217" t="s">
        <v>253</v>
      </c>
      <c r="B47" s="217" t="s">
        <v>294</v>
      </c>
      <c r="C47" s="204">
        <v>73.319999999999993</v>
      </c>
      <c r="D47" s="66" t="s">
        <v>80</v>
      </c>
      <c r="E47" s="204">
        <v>12.63</v>
      </c>
      <c r="F47" s="204">
        <v>201.14599999999999</v>
      </c>
      <c r="G47" s="66" t="s">
        <v>80</v>
      </c>
      <c r="H47" s="204">
        <v>92.566999999999993</v>
      </c>
      <c r="I47" s="204">
        <v>9.5589999999999993</v>
      </c>
      <c r="J47" s="66" t="s">
        <v>80</v>
      </c>
      <c r="K47" s="204">
        <v>5.0309999999999997</v>
      </c>
    </row>
    <row r="48" spans="1:11" ht="14.25" customHeight="1" x14ac:dyDescent="0.25">
      <c r="A48" s="59" t="s">
        <v>255</v>
      </c>
      <c r="B48" s="59" t="s">
        <v>296</v>
      </c>
      <c r="C48" s="205">
        <v>73.462999999999994</v>
      </c>
      <c r="D48" s="62" t="s">
        <v>80</v>
      </c>
      <c r="E48" s="205">
        <v>4.7839999999999998</v>
      </c>
      <c r="F48" s="205">
        <v>151.47399999999999</v>
      </c>
      <c r="G48" s="62" t="s">
        <v>80</v>
      </c>
      <c r="H48" s="205">
        <v>31.693999999999999</v>
      </c>
      <c r="I48" s="205">
        <v>6.5190000000000001</v>
      </c>
      <c r="J48" s="62" t="s">
        <v>80</v>
      </c>
      <c r="K48" s="205">
        <v>1.2290000000000001</v>
      </c>
    </row>
    <row r="49" spans="1:14" ht="14.25" customHeight="1" x14ac:dyDescent="0.25">
      <c r="A49" s="2"/>
      <c r="B49" s="2"/>
      <c r="C49" s="53" t="s">
        <v>83</v>
      </c>
      <c r="D49" s="54" t="s">
        <v>83</v>
      </c>
      <c r="E49" s="53" t="s">
        <v>83</v>
      </c>
      <c r="F49" s="53" t="s">
        <v>83</v>
      </c>
      <c r="G49" s="54" t="s">
        <v>83</v>
      </c>
      <c r="H49" s="53" t="s">
        <v>83</v>
      </c>
      <c r="I49" s="53" t="s">
        <v>83</v>
      </c>
      <c r="J49" s="54" t="s">
        <v>83</v>
      </c>
      <c r="K49" s="53" t="s">
        <v>83</v>
      </c>
    </row>
    <row r="50" spans="1:14" ht="14.25" customHeight="1" x14ac:dyDescent="0.25">
      <c r="A50" s="63" t="s">
        <v>100</v>
      </c>
      <c r="B50" s="64" t="s">
        <v>101</v>
      </c>
      <c r="C50" s="61" t="s">
        <v>83</v>
      </c>
      <c r="D50" s="65" t="s">
        <v>83</v>
      </c>
      <c r="E50" s="61" t="s">
        <v>83</v>
      </c>
      <c r="F50" s="61" t="s">
        <v>83</v>
      </c>
      <c r="G50" s="65" t="s">
        <v>83</v>
      </c>
      <c r="H50" s="61" t="s">
        <v>83</v>
      </c>
      <c r="I50" s="61" t="s">
        <v>83</v>
      </c>
      <c r="J50" s="65" t="s">
        <v>83</v>
      </c>
      <c r="K50" s="61" t="s">
        <v>83</v>
      </c>
    </row>
    <row r="51" spans="1:14" ht="14.25" customHeight="1" x14ac:dyDescent="0.25">
      <c r="A51" s="2" t="s">
        <v>102</v>
      </c>
      <c r="B51" s="1" t="s">
        <v>103</v>
      </c>
      <c r="C51" s="53">
        <v>70.635999999999996</v>
      </c>
      <c r="D51" s="66" t="s">
        <v>80</v>
      </c>
      <c r="E51" s="53">
        <v>6.907</v>
      </c>
      <c r="F51" s="53">
        <v>138.542</v>
      </c>
      <c r="G51" s="66" t="s">
        <v>80</v>
      </c>
      <c r="H51" s="53">
        <v>24.812000000000001</v>
      </c>
      <c r="I51" s="53">
        <v>5.0919999999999996</v>
      </c>
      <c r="J51" s="66" t="s">
        <v>80</v>
      </c>
      <c r="K51" s="53">
        <v>1.05</v>
      </c>
      <c r="M51" s="200"/>
      <c r="N51" s="200"/>
    </row>
    <row r="52" spans="1:14" ht="14.25" customHeight="1" x14ac:dyDescent="0.25">
      <c r="A52" s="2" t="s">
        <v>104</v>
      </c>
      <c r="B52" s="1" t="s">
        <v>105</v>
      </c>
      <c r="C52" s="53">
        <v>76.308999999999997</v>
      </c>
      <c r="D52" s="66" t="s">
        <v>80</v>
      </c>
      <c r="E52" s="53">
        <v>8.3230000000000004</v>
      </c>
      <c r="F52" s="53">
        <v>171.63200000000001</v>
      </c>
      <c r="G52" s="66" t="s">
        <v>80</v>
      </c>
      <c r="H52" s="53">
        <v>38.533000000000001</v>
      </c>
      <c r="I52" s="53">
        <v>7.9009999999999998</v>
      </c>
      <c r="J52" s="66" t="s">
        <v>80</v>
      </c>
      <c r="K52" s="53">
        <v>2.1850000000000001</v>
      </c>
      <c r="M52" s="200"/>
      <c r="N52" s="200"/>
    </row>
    <row r="53" spans="1:14" ht="14.25" customHeight="1" x14ac:dyDescent="0.25">
      <c r="A53" s="2" t="s">
        <v>106</v>
      </c>
      <c r="B53" s="1" t="s">
        <v>107</v>
      </c>
      <c r="C53" s="53">
        <v>79.316999999999993</v>
      </c>
      <c r="D53" s="66" t="s">
        <v>80</v>
      </c>
      <c r="E53" s="53">
        <v>8.9770000000000003</v>
      </c>
      <c r="F53" s="53">
        <v>185.07900000000001</v>
      </c>
      <c r="G53" s="66" t="s">
        <v>80</v>
      </c>
      <c r="H53" s="53">
        <v>75.244</v>
      </c>
      <c r="I53" s="53">
        <v>8.2460000000000004</v>
      </c>
      <c r="J53" s="66" t="s">
        <v>80</v>
      </c>
      <c r="K53" s="53">
        <v>2.5310000000000001</v>
      </c>
      <c r="M53" s="200"/>
      <c r="N53" s="200"/>
    </row>
    <row r="54" spans="1:14" ht="14.25" customHeight="1" x14ac:dyDescent="0.25">
      <c r="A54" s="59" t="s">
        <v>108</v>
      </c>
      <c r="B54" s="60" t="s">
        <v>109</v>
      </c>
      <c r="C54" s="61">
        <v>77.525000000000006</v>
      </c>
      <c r="D54" s="62" t="s">
        <v>80</v>
      </c>
      <c r="E54" s="61">
        <v>8.98</v>
      </c>
      <c r="F54" s="61">
        <v>142.27799999999999</v>
      </c>
      <c r="G54" s="62" t="s">
        <v>80</v>
      </c>
      <c r="H54" s="61">
        <v>27.315999999999999</v>
      </c>
      <c r="I54" s="61">
        <v>5.9909999999999997</v>
      </c>
      <c r="J54" s="62" t="s">
        <v>80</v>
      </c>
      <c r="K54" s="61">
        <v>1.2729999999999999</v>
      </c>
      <c r="M54" s="200"/>
      <c r="N54" s="200"/>
    </row>
    <row r="55" spans="1:14" ht="14.25" customHeight="1" x14ac:dyDescent="0.25">
      <c r="A55" s="319"/>
      <c r="B55" s="319"/>
      <c r="C55" s="319"/>
      <c r="D55" s="319"/>
      <c r="E55" s="319"/>
      <c r="F55" s="319"/>
      <c r="G55" s="319"/>
      <c r="H55" s="319"/>
      <c r="I55" s="319"/>
      <c r="J55" s="319"/>
      <c r="K55" s="319"/>
    </row>
    <row r="56" spans="1:14" ht="14.25" customHeight="1" x14ac:dyDescent="0.25">
      <c r="A56" s="319"/>
      <c r="B56" s="319"/>
      <c r="C56" s="319"/>
      <c r="D56" s="319"/>
      <c r="E56" s="319"/>
      <c r="F56" s="319"/>
      <c r="G56" s="319"/>
      <c r="H56" s="319"/>
      <c r="I56" s="319"/>
      <c r="J56" s="319"/>
      <c r="K56" s="319"/>
    </row>
    <row r="57" spans="1:14" ht="14.25" customHeight="1" x14ac:dyDescent="0.25"/>
  </sheetData>
  <mergeCells count="1">
    <mergeCell ref="A55:K56"/>
  </mergeCells>
  <pageMargins left="0.75" right="0.75" top="1" bottom="1" header="0.5" footer="0.5"/>
  <pageSetup paperSize="9" scale="5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F6607-3613-4EB0-8827-EED6A636B66F}">
  <sheetPr>
    <tabColor rgb="FF00B0F0"/>
  </sheetPr>
  <dimension ref="A1:J56"/>
  <sheetViews>
    <sheetView showGridLines="0" zoomScaleNormal="100" workbookViewId="0">
      <selection activeCell="K13" sqref="K13"/>
    </sheetView>
  </sheetViews>
  <sheetFormatPr defaultColWidth="9.109375" defaultRowHeight="13.8" x14ac:dyDescent="0.25"/>
  <cols>
    <col min="1" max="1" width="30" style="35" bestFit="1" customWidth="1"/>
    <col min="2" max="2" width="13.88671875" style="34" customWidth="1"/>
    <col min="3" max="3" width="1.88671875" style="35" bestFit="1" customWidth="1"/>
    <col min="4" max="4" width="7.109375" style="34" customWidth="1"/>
    <col min="5" max="5" width="13.88671875" style="34" customWidth="1"/>
    <col min="6" max="6" width="1.88671875" style="35" bestFit="1" customWidth="1"/>
    <col min="7" max="7" width="7.109375" style="34" customWidth="1"/>
    <col min="8" max="8" width="13.88671875" style="34" customWidth="1"/>
    <col min="9" max="9" width="1.88671875" style="35" customWidth="1"/>
    <col min="10" max="10" width="7.109375" style="34" customWidth="1"/>
    <col min="11" max="16384" width="9.109375" style="35"/>
  </cols>
  <sheetData>
    <row r="1" spans="1:10" x14ac:dyDescent="0.25">
      <c r="A1" s="221"/>
    </row>
    <row r="2" spans="1:10" x14ac:dyDescent="0.25">
      <c r="A2" s="92" t="s">
        <v>264</v>
      </c>
    </row>
    <row r="3" spans="1:10" ht="14.4" thickBot="1" x14ac:dyDescent="0.3">
      <c r="A3" s="84" t="s">
        <v>265</v>
      </c>
    </row>
    <row r="4" spans="1:10" ht="22.2" thickTop="1" thickBot="1" x14ac:dyDescent="0.3">
      <c r="A4" s="197"/>
      <c r="B4" s="72" t="s">
        <v>137</v>
      </c>
      <c r="C4" s="72"/>
      <c r="D4" s="198" t="s">
        <v>73</v>
      </c>
      <c r="E4" s="72" t="s">
        <v>266</v>
      </c>
      <c r="F4" s="72"/>
      <c r="G4" s="198" t="s">
        <v>73</v>
      </c>
      <c r="H4" s="72" t="s">
        <v>139</v>
      </c>
      <c r="I4" s="72"/>
      <c r="J4" s="198" t="s">
        <v>73</v>
      </c>
    </row>
    <row r="5" spans="1:10" ht="14.25" customHeight="1" thickTop="1" x14ac:dyDescent="0.25">
      <c r="A5" s="46"/>
      <c r="B5" s="48"/>
      <c r="C5" s="49"/>
      <c r="D5" s="50"/>
      <c r="E5" s="48"/>
      <c r="F5" s="49"/>
      <c r="G5" s="50"/>
      <c r="H5" s="53"/>
      <c r="I5" s="54"/>
      <c r="J5" s="53"/>
    </row>
    <row r="6" spans="1:10" ht="14.25" customHeight="1" x14ac:dyDescent="0.25">
      <c r="A6" s="46" t="s">
        <v>78</v>
      </c>
      <c r="B6" s="51">
        <v>76.048000000000002</v>
      </c>
      <c r="C6" s="52" t="s">
        <v>80</v>
      </c>
      <c r="D6" s="51">
        <v>4.1959999999999997</v>
      </c>
      <c r="E6" s="51">
        <v>160.386</v>
      </c>
      <c r="F6" s="52" t="s">
        <v>80</v>
      </c>
      <c r="G6" s="51">
        <v>23.577999999999999</v>
      </c>
      <c r="H6" s="51">
        <v>6.8819999999999997</v>
      </c>
      <c r="I6" s="52" t="s">
        <v>80</v>
      </c>
      <c r="J6" s="51">
        <v>0.96499999999999997</v>
      </c>
    </row>
    <row r="7" spans="1:10" ht="14.25" customHeight="1" x14ac:dyDescent="0.25">
      <c r="A7" s="1" t="s">
        <v>81</v>
      </c>
      <c r="B7" s="53" t="s">
        <v>83</v>
      </c>
      <c r="C7" s="54" t="s">
        <v>83</v>
      </c>
      <c r="D7" s="53" t="s">
        <v>83</v>
      </c>
      <c r="E7" s="53" t="s">
        <v>83</v>
      </c>
      <c r="F7" s="54" t="s">
        <v>83</v>
      </c>
      <c r="G7" s="53" t="s">
        <v>83</v>
      </c>
      <c r="H7" s="53" t="s">
        <v>83</v>
      </c>
      <c r="I7" s="54" t="s">
        <v>83</v>
      </c>
      <c r="J7" s="53" t="s">
        <v>83</v>
      </c>
    </row>
    <row r="8" spans="1:10" ht="14.25" customHeight="1" x14ac:dyDescent="0.25">
      <c r="A8" s="55" t="s">
        <v>84</v>
      </c>
      <c r="B8" s="57">
        <v>125.30800000000001</v>
      </c>
      <c r="C8" s="58" t="s">
        <v>80</v>
      </c>
      <c r="D8" s="57">
        <v>18.824000000000002</v>
      </c>
      <c r="E8" s="57">
        <v>501.97</v>
      </c>
      <c r="F8" s="58" t="s">
        <v>80</v>
      </c>
      <c r="G8" s="57">
        <v>112.026</v>
      </c>
      <c r="H8" s="57">
        <v>20.196000000000002</v>
      </c>
      <c r="I8" s="58" t="s">
        <v>80</v>
      </c>
      <c r="J8" s="57">
        <v>5.4779999999999998</v>
      </c>
    </row>
    <row r="9" spans="1:10" ht="14.25" customHeight="1" x14ac:dyDescent="0.25">
      <c r="A9" s="59" t="s">
        <v>86</v>
      </c>
      <c r="B9" s="61">
        <v>72.581999999999994</v>
      </c>
      <c r="C9" s="62" t="s">
        <v>80</v>
      </c>
      <c r="D9" s="61">
        <v>4.2279999999999998</v>
      </c>
      <c r="E9" s="61">
        <v>136.351</v>
      </c>
      <c r="F9" s="62" t="s">
        <v>80</v>
      </c>
      <c r="G9" s="61">
        <v>23.672000000000001</v>
      </c>
      <c r="H9" s="61">
        <v>5.9450000000000003</v>
      </c>
      <c r="I9" s="62" t="s">
        <v>80</v>
      </c>
      <c r="J9" s="61">
        <v>0.95199999999999996</v>
      </c>
    </row>
    <row r="10" spans="1:10" ht="14.25" customHeight="1" x14ac:dyDescent="0.25">
      <c r="A10" s="2"/>
      <c r="B10" s="53" t="s">
        <v>83</v>
      </c>
      <c r="C10" s="54" t="s">
        <v>83</v>
      </c>
      <c r="D10" s="53" t="s">
        <v>83</v>
      </c>
      <c r="E10" s="53" t="s">
        <v>83</v>
      </c>
      <c r="F10" s="54" t="s">
        <v>83</v>
      </c>
      <c r="G10" s="53" t="s">
        <v>83</v>
      </c>
      <c r="H10" s="53" t="s">
        <v>83</v>
      </c>
      <c r="I10" s="54" t="s">
        <v>83</v>
      </c>
      <c r="J10" s="53" t="s">
        <v>83</v>
      </c>
    </row>
    <row r="11" spans="1:10" ht="14.25" customHeight="1" x14ac:dyDescent="0.25">
      <c r="A11" s="46" t="s">
        <v>5</v>
      </c>
      <c r="B11" s="53" t="s">
        <v>83</v>
      </c>
      <c r="C11" s="54" t="s">
        <v>83</v>
      </c>
      <c r="D11" s="53" t="s">
        <v>83</v>
      </c>
      <c r="E11" s="53" t="s">
        <v>83</v>
      </c>
      <c r="F11" s="54" t="s">
        <v>83</v>
      </c>
      <c r="G11" s="53" t="s">
        <v>83</v>
      </c>
      <c r="H11" s="53" t="s">
        <v>83</v>
      </c>
      <c r="I11" s="54" t="s">
        <v>83</v>
      </c>
      <c r="J11" s="53" t="s">
        <v>83</v>
      </c>
    </row>
    <row r="12" spans="1:10" ht="14.25" customHeight="1" x14ac:dyDescent="0.25">
      <c r="A12" s="55" t="s">
        <v>88</v>
      </c>
      <c r="B12" s="57">
        <v>75.179000000000002</v>
      </c>
      <c r="C12" s="58" t="s">
        <v>80</v>
      </c>
      <c r="D12" s="57">
        <v>6.7290000000000001</v>
      </c>
      <c r="E12" s="57">
        <v>112.42700000000001</v>
      </c>
      <c r="F12" s="58" t="s">
        <v>80</v>
      </c>
      <c r="G12" s="57">
        <v>16.547999999999998</v>
      </c>
      <c r="H12" s="57">
        <v>5.1159999999999997</v>
      </c>
      <c r="I12" s="58" t="s">
        <v>80</v>
      </c>
      <c r="J12" s="57">
        <v>0.93500000000000005</v>
      </c>
    </row>
    <row r="13" spans="1:10" ht="14.25" customHeight="1" x14ac:dyDescent="0.25">
      <c r="A13" s="2" t="s">
        <v>90</v>
      </c>
      <c r="B13" s="53">
        <v>60.546999999999997</v>
      </c>
      <c r="C13" s="66" t="s">
        <v>80</v>
      </c>
      <c r="D13" s="53">
        <v>9.1780000000000008</v>
      </c>
      <c r="E13" s="53">
        <v>151.453</v>
      </c>
      <c r="F13" s="66" t="s">
        <v>80</v>
      </c>
      <c r="G13" s="53">
        <v>69.832999999999998</v>
      </c>
      <c r="H13" s="53">
        <v>5.7389999999999999</v>
      </c>
      <c r="I13" s="66" t="s">
        <v>80</v>
      </c>
      <c r="J13" s="53">
        <v>3.1989999999999998</v>
      </c>
    </row>
    <row r="14" spans="1:10" ht="14.25" customHeight="1" x14ac:dyDescent="0.25">
      <c r="A14" s="2" t="s">
        <v>92</v>
      </c>
      <c r="B14" s="53">
        <v>83.795000000000002</v>
      </c>
      <c r="C14" s="66" t="s">
        <v>80</v>
      </c>
      <c r="D14" s="53">
        <v>16.696000000000002</v>
      </c>
      <c r="E14" s="53">
        <v>314.46600000000001</v>
      </c>
      <c r="F14" s="66" t="s">
        <v>80</v>
      </c>
      <c r="G14" s="53">
        <v>215.08600000000001</v>
      </c>
      <c r="H14" s="53">
        <v>11.832000000000001</v>
      </c>
      <c r="I14" s="66" t="s">
        <v>80</v>
      </c>
      <c r="J14" s="53">
        <v>6.4720000000000004</v>
      </c>
    </row>
    <row r="15" spans="1:10" ht="14.25" customHeight="1" x14ac:dyDescent="0.25">
      <c r="A15" s="2" t="s">
        <v>234</v>
      </c>
      <c r="B15" s="53">
        <v>82.713999999999999</v>
      </c>
      <c r="C15" s="66" t="s">
        <v>80</v>
      </c>
      <c r="D15" s="53">
        <v>15.925000000000001</v>
      </c>
      <c r="E15" s="53">
        <v>168.32599999999999</v>
      </c>
      <c r="F15" s="66" t="s">
        <v>80</v>
      </c>
      <c r="G15" s="53">
        <v>71.144999999999996</v>
      </c>
      <c r="H15" s="53">
        <v>9.8149999999999995</v>
      </c>
      <c r="I15" s="66" t="s">
        <v>80</v>
      </c>
      <c r="J15" s="53">
        <v>5.4630000000000001</v>
      </c>
    </row>
    <row r="16" spans="1:10" ht="14.25" customHeight="1" x14ac:dyDescent="0.25">
      <c r="A16" s="2" t="s">
        <v>94</v>
      </c>
      <c r="B16" s="53">
        <v>75.786000000000001</v>
      </c>
      <c r="C16" s="66" t="s">
        <v>80</v>
      </c>
      <c r="D16" s="53">
        <v>16.024000000000001</v>
      </c>
      <c r="E16" s="53">
        <v>165.904</v>
      </c>
      <c r="F16" s="66" t="s">
        <v>80</v>
      </c>
      <c r="G16" s="53">
        <v>60.77</v>
      </c>
      <c r="H16" s="53">
        <v>7.3460000000000001</v>
      </c>
      <c r="I16" s="66" t="s">
        <v>80</v>
      </c>
      <c r="J16" s="53">
        <v>3.16</v>
      </c>
    </row>
    <row r="17" spans="1:10" ht="14.25" customHeight="1" x14ac:dyDescent="0.25">
      <c r="A17" s="2" t="s">
        <v>96</v>
      </c>
      <c r="B17" s="53">
        <v>108.68600000000001</v>
      </c>
      <c r="C17" s="66" t="s">
        <v>80</v>
      </c>
      <c r="D17" s="53">
        <v>17.388999999999999</v>
      </c>
      <c r="E17" s="53">
        <v>388.34800000000001</v>
      </c>
      <c r="F17" s="66" t="s">
        <v>80</v>
      </c>
      <c r="G17" s="53">
        <v>96.352000000000004</v>
      </c>
      <c r="H17" s="53">
        <v>15.923</v>
      </c>
      <c r="I17" s="66" t="s">
        <v>80</v>
      </c>
      <c r="J17" s="53">
        <v>4.657</v>
      </c>
    </row>
    <row r="18" spans="1:10" ht="14.25" customHeight="1" x14ac:dyDescent="0.25">
      <c r="A18" s="59" t="s">
        <v>98</v>
      </c>
      <c r="B18" s="61">
        <v>67.647999999999996</v>
      </c>
      <c r="C18" s="62" t="s">
        <v>80</v>
      </c>
      <c r="D18" s="61">
        <v>8.9930000000000003</v>
      </c>
      <c r="E18" s="61">
        <v>104.655</v>
      </c>
      <c r="F18" s="62" t="s">
        <v>80</v>
      </c>
      <c r="G18" s="61">
        <v>25.91</v>
      </c>
      <c r="H18" s="61">
        <v>4.3639999999999999</v>
      </c>
      <c r="I18" s="62" t="s">
        <v>80</v>
      </c>
      <c r="J18" s="61">
        <v>1.383</v>
      </c>
    </row>
    <row r="19" spans="1:10" ht="14.25" customHeight="1" x14ac:dyDescent="0.25">
      <c r="A19" s="2"/>
      <c r="B19" s="53" t="s">
        <v>83</v>
      </c>
      <c r="C19" s="54" t="s">
        <v>83</v>
      </c>
      <c r="D19" s="53" t="s">
        <v>83</v>
      </c>
      <c r="E19" s="53" t="s">
        <v>83</v>
      </c>
      <c r="F19" s="54" t="s">
        <v>83</v>
      </c>
      <c r="G19" s="53" t="s">
        <v>83</v>
      </c>
      <c r="H19" s="53" t="s">
        <v>83</v>
      </c>
      <c r="I19" s="54" t="s">
        <v>83</v>
      </c>
      <c r="J19" s="53" t="s">
        <v>83</v>
      </c>
    </row>
    <row r="20" spans="1:10" ht="14.25" customHeight="1" x14ac:dyDescent="0.25">
      <c r="A20" s="63" t="s">
        <v>0</v>
      </c>
      <c r="B20" s="61" t="s">
        <v>83</v>
      </c>
      <c r="C20" s="65" t="s">
        <v>83</v>
      </c>
      <c r="D20" s="61" t="s">
        <v>83</v>
      </c>
      <c r="E20" s="61" t="s">
        <v>83</v>
      </c>
      <c r="F20" s="65" t="s">
        <v>83</v>
      </c>
      <c r="G20" s="61" t="s">
        <v>83</v>
      </c>
      <c r="H20" s="61" t="s">
        <v>83</v>
      </c>
      <c r="I20" s="65" t="s">
        <v>83</v>
      </c>
      <c r="J20" s="61" t="s">
        <v>83</v>
      </c>
    </row>
    <row r="21" spans="1:10" ht="14.25" customHeight="1" x14ac:dyDescent="0.25">
      <c r="A21" s="2" t="s">
        <v>1</v>
      </c>
      <c r="B21" s="53">
        <v>123.91800000000001</v>
      </c>
      <c r="C21" s="66" t="s">
        <v>80</v>
      </c>
      <c r="D21" s="53">
        <v>15.041</v>
      </c>
      <c r="E21" s="53">
        <v>592.62</v>
      </c>
      <c r="F21" s="66" t="s">
        <v>80</v>
      </c>
      <c r="G21" s="53">
        <v>196.79300000000001</v>
      </c>
      <c r="H21" s="53">
        <v>21.009</v>
      </c>
      <c r="I21" s="66" t="s">
        <v>80</v>
      </c>
      <c r="J21" s="53">
        <v>5.4610000000000003</v>
      </c>
    </row>
    <row r="22" spans="1:10" ht="14.25" customHeight="1" x14ac:dyDescent="0.25">
      <c r="A22" s="2" t="s">
        <v>2</v>
      </c>
      <c r="B22" s="53">
        <v>73.210999999999999</v>
      </c>
      <c r="C22" s="66" t="s">
        <v>80</v>
      </c>
      <c r="D22" s="53">
        <v>16.082999999999998</v>
      </c>
      <c r="E22" s="53">
        <v>319.38</v>
      </c>
      <c r="F22" s="66" t="s">
        <v>80</v>
      </c>
      <c r="G22" s="53">
        <v>74.287000000000006</v>
      </c>
      <c r="H22" s="53">
        <v>16.32</v>
      </c>
      <c r="I22" s="66" t="s">
        <v>80</v>
      </c>
      <c r="J22" s="53">
        <v>6.3869999999999996</v>
      </c>
    </row>
    <row r="23" spans="1:10" ht="14.25" customHeight="1" x14ac:dyDescent="0.25">
      <c r="A23" s="2" t="s">
        <v>119</v>
      </c>
      <c r="B23" s="53">
        <v>75.418000000000006</v>
      </c>
      <c r="C23" s="66" t="s">
        <v>80</v>
      </c>
      <c r="D23" s="53">
        <v>6.5759999999999996</v>
      </c>
      <c r="E23" s="53">
        <v>163.05099999999999</v>
      </c>
      <c r="F23" s="66" t="s">
        <v>80</v>
      </c>
      <c r="G23" s="53">
        <v>18.385999999999999</v>
      </c>
      <c r="H23" s="53">
        <v>7.7309999999999999</v>
      </c>
      <c r="I23" s="66" t="s">
        <v>80</v>
      </c>
      <c r="J23" s="53">
        <v>1.35</v>
      </c>
    </row>
    <row r="24" spans="1:10" ht="14.25" customHeight="1" x14ac:dyDescent="0.25">
      <c r="A24" s="2" t="s">
        <v>121</v>
      </c>
      <c r="B24" s="53">
        <v>70.594999999999999</v>
      </c>
      <c r="C24" s="66" t="s">
        <v>80</v>
      </c>
      <c r="D24" s="53">
        <v>7.7709999999999999</v>
      </c>
      <c r="E24" s="53" t="s">
        <v>28</v>
      </c>
      <c r="F24" s="35" t="s">
        <v>83</v>
      </c>
      <c r="G24" s="53" t="s">
        <v>83</v>
      </c>
      <c r="H24" s="53" t="s">
        <v>28</v>
      </c>
      <c r="I24" s="35" t="s">
        <v>83</v>
      </c>
      <c r="J24" s="53" t="s">
        <v>83</v>
      </c>
    </row>
    <row r="25" spans="1:10" ht="14.25" customHeight="1" x14ac:dyDescent="0.25">
      <c r="A25" s="2" t="s">
        <v>123</v>
      </c>
      <c r="B25" s="53">
        <v>60.487000000000002</v>
      </c>
      <c r="C25" s="66" t="s">
        <v>80</v>
      </c>
      <c r="D25" s="53">
        <v>9.0380000000000003</v>
      </c>
      <c r="E25" s="53">
        <v>150.614</v>
      </c>
      <c r="F25" s="66" t="s">
        <v>80</v>
      </c>
      <c r="G25" s="53">
        <v>68.33</v>
      </c>
      <c r="H25" s="53">
        <v>5.7430000000000003</v>
      </c>
      <c r="I25" s="66" t="s">
        <v>80</v>
      </c>
      <c r="J25" s="53">
        <v>3.1349999999999998</v>
      </c>
    </row>
    <row r="26" spans="1:10" ht="14.25" customHeight="1" x14ac:dyDescent="0.25">
      <c r="A26" s="59" t="s">
        <v>125</v>
      </c>
      <c r="B26" s="61">
        <v>54.213999999999999</v>
      </c>
      <c r="C26" s="62" t="s">
        <v>80</v>
      </c>
      <c r="D26" s="61">
        <v>25.670999999999999</v>
      </c>
      <c r="E26" s="61">
        <v>18.390999999999998</v>
      </c>
      <c r="F26" s="62" t="s">
        <v>80</v>
      </c>
      <c r="G26" s="61">
        <v>14.875999999999999</v>
      </c>
      <c r="H26" s="61">
        <v>1.54</v>
      </c>
      <c r="I26" s="62" t="s">
        <v>80</v>
      </c>
      <c r="J26" s="61">
        <v>1.587</v>
      </c>
    </row>
    <row r="27" spans="1:10" ht="14.25" customHeight="1" x14ac:dyDescent="0.25">
      <c r="A27" s="2"/>
      <c r="B27" s="53" t="s">
        <v>83</v>
      </c>
      <c r="C27" s="54" t="s">
        <v>83</v>
      </c>
      <c r="D27" s="53" t="s">
        <v>83</v>
      </c>
      <c r="E27" s="53" t="s">
        <v>83</v>
      </c>
      <c r="F27" s="54" t="s">
        <v>83</v>
      </c>
      <c r="G27" s="53" t="s">
        <v>83</v>
      </c>
      <c r="H27" s="53" t="s">
        <v>83</v>
      </c>
      <c r="I27" s="54" t="s">
        <v>83</v>
      </c>
      <c r="J27" s="53" t="s">
        <v>83</v>
      </c>
    </row>
    <row r="28" spans="1:10" ht="14.25" customHeight="1" x14ac:dyDescent="0.25">
      <c r="A28" s="63" t="s">
        <v>128</v>
      </c>
      <c r="B28" s="61" t="s">
        <v>83</v>
      </c>
      <c r="C28" s="65" t="s">
        <v>83</v>
      </c>
      <c r="D28" s="61" t="s">
        <v>83</v>
      </c>
      <c r="E28" s="61" t="s">
        <v>83</v>
      </c>
      <c r="F28" s="65" t="s">
        <v>83</v>
      </c>
      <c r="G28" s="61" t="s">
        <v>83</v>
      </c>
      <c r="H28" s="61" t="s">
        <v>83</v>
      </c>
      <c r="I28" s="65" t="s">
        <v>83</v>
      </c>
      <c r="J28" s="61" t="s">
        <v>83</v>
      </c>
    </row>
    <row r="29" spans="1:10" ht="14.25" customHeight="1" x14ac:dyDescent="0.25">
      <c r="A29" s="55" t="s">
        <v>4</v>
      </c>
      <c r="B29" s="57">
        <v>74.971000000000004</v>
      </c>
      <c r="C29" s="58" t="s">
        <v>80</v>
      </c>
      <c r="D29" s="57">
        <v>7.9109999999999996</v>
      </c>
      <c r="E29" s="57">
        <v>205.50800000000001</v>
      </c>
      <c r="F29" s="58" t="s">
        <v>80</v>
      </c>
      <c r="G29" s="57">
        <v>69.685000000000002</v>
      </c>
      <c r="H29" s="57">
        <v>8.7140000000000004</v>
      </c>
      <c r="I29" s="58" t="s">
        <v>80</v>
      </c>
      <c r="J29" s="57">
        <v>2.42</v>
      </c>
    </row>
    <row r="30" spans="1:10" ht="14.25" customHeight="1" x14ac:dyDescent="0.25">
      <c r="A30" s="2" t="s">
        <v>6</v>
      </c>
      <c r="B30" s="53">
        <v>81.048000000000002</v>
      </c>
      <c r="C30" s="66" t="s">
        <v>80</v>
      </c>
      <c r="D30" s="53">
        <v>21.216999999999999</v>
      </c>
      <c r="E30" s="53">
        <v>349.99</v>
      </c>
      <c r="F30" s="66" t="s">
        <v>80</v>
      </c>
      <c r="G30" s="53">
        <v>95.727999999999994</v>
      </c>
      <c r="H30" s="53">
        <v>13.114000000000001</v>
      </c>
      <c r="I30" s="66" t="s">
        <v>80</v>
      </c>
      <c r="J30" s="53">
        <v>4.0940000000000003</v>
      </c>
    </row>
    <row r="31" spans="1:10" ht="14.25" customHeight="1" x14ac:dyDescent="0.25">
      <c r="A31" s="2" t="s">
        <v>7</v>
      </c>
      <c r="B31" s="53">
        <v>84.566000000000003</v>
      </c>
      <c r="C31" s="66" t="s">
        <v>80</v>
      </c>
      <c r="D31" s="53">
        <v>13.939</v>
      </c>
      <c r="E31" s="53">
        <v>181.167</v>
      </c>
      <c r="F31" s="66" t="s">
        <v>80</v>
      </c>
      <c r="G31" s="53">
        <v>40.058999999999997</v>
      </c>
      <c r="H31" s="53">
        <v>10.141</v>
      </c>
      <c r="I31" s="66" t="s">
        <v>80</v>
      </c>
      <c r="J31" s="53">
        <v>3.4609999999999999</v>
      </c>
    </row>
    <row r="32" spans="1:10" ht="14.25" customHeight="1" x14ac:dyDescent="0.25">
      <c r="A32" s="2" t="s">
        <v>240</v>
      </c>
      <c r="B32" s="53">
        <v>56.207999999999998</v>
      </c>
      <c r="C32" s="66" t="s">
        <v>80</v>
      </c>
      <c r="D32" s="53">
        <v>10.071999999999999</v>
      </c>
      <c r="E32" s="53">
        <v>237.166</v>
      </c>
      <c r="F32" s="66" t="s">
        <v>80</v>
      </c>
      <c r="G32" s="53">
        <v>57.56</v>
      </c>
      <c r="H32" s="53">
        <v>8.9949999999999992</v>
      </c>
      <c r="I32" s="66" t="s">
        <v>80</v>
      </c>
      <c r="J32" s="53">
        <v>3.2519999999999998</v>
      </c>
    </row>
    <row r="33" spans="1:10" ht="14.25" customHeight="1" x14ac:dyDescent="0.25">
      <c r="A33" s="2" t="s">
        <v>8</v>
      </c>
      <c r="B33" s="53">
        <v>108.884</v>
      </c>
      <c r="C33" s="66" t="s">
        <v>80</v>
      </c>
      <c r="D33" s="53">
        <v>32.774000000000001</v>
      </c>
      <c r="E33" s="53">
        <v>260.18200000000002</v>
      </c>
      <c r="F33" s="66" t="s">
        <v>80</v>
      </c>
      <c r="G33" s="53">
        <v>148.57900000000001</v>
      </c>
      <c r="H33" s="53">
        <v>14.85</v>
      </c>
      <c r="I33" s="66" t="s">
        <v>80</v>
      </c>
      <c r="J33" s="53">
        <v>11.488</v>
      </c>
    </row>
    <row r="34" spans="1:10" ht="14.25" customHeight="1" x14ac:dyDescent="0.25">
      <c r="A34" s="2" t="s">
        <v>3</v>
      </c>
      <c r="B34" s="53">
        <v>121.666</v>
      </c>
      <c r="C34" s="66" t="s">
        <v>80</v>
      </c>
      <c r="D34" s="53">
        <v>28.451000000000001</v>
      </c>
      <c r="E34" s="53">
        <v>395.108</v>
      </c>
      <c r="F34" s="66" t="s">
        <v>80</v>
      </c>
      <c r="G34" s="53">
        <v>145.255</v>
      </c>
      <c r="H34" s="53">
        <v>13.09</v>
      </c>
      <c r="I34" s="66" t="s">
        <v>80</v>
      </c>
      <c r="J34" s="53">
        <v>3.13</v>
      </c>
    </row>
    <row r="35" spans="1:10" ht="14.25" customHeight="1" x14ac:dyDescent="0.25">
      <c r="A35" s="2" t="s">
        <v>9</v>
      </c>
      <c r="B35" s="53">
        <v>108.643</v>
      </c>
      <c r="C35" s="66" t="s">
        <v>80</v>
      </c>
      <c r="D35" s="53">
        <v>23.018999999999998</v>
      </c>
      <c r="E35" s="53">
        <v>406.13299999999998</v>
      </c>
      <c r="F35" s="66" t="s">
        <v>80</v>
      </c>
      <c r="G35" s="53">
        <v>122.69799999999999</v>
      </c>
      <c r="H35" s="53">
        <v>18.649000000000001</v>
      </c>
      <c r="I35" s="66" t="s">
        <v>80</v>
      </c>
      <c r="J35" s="53">
        <v>8.1769999999999996</v>
      </c>
    </row>
    <row r="36" spans="1:10" ht="14.25" customHeight="1" x14ac:dyDescent="0.25">
      <c r="A36" s="2" t="s">
        <v>10</v>
      </c>
      <c r="B36" s="53">
        <v>71.744</v>
      </c>
      <c r="C36" s="66" t="s">
        <v>80</v>
      </c>
      <c r="D36" s="53">
        <v>11.353</v>
      </c>
      <c r="E36" s="53">
        <v>307.00799999999998</v>
      </c>
      <c r="F36" s="66" t="s">
        <v>80</v>
      </c>
      <c r="G36" s="53">
        <v>69.409000000000006</v>
      </c>
      <c r="H36" s="53">
        <v>11.94</v>
      </c>
      <c r="I36" s="66" t="s">
        <v>80</v>
      </c>
      <c r="J36" s="53">
        <v>3.1160000000000001</v>
      </c>
    </row>
    <row r="37" spans="1:10" ht="14.25" customHeight="1" x14ac:dyDescent="0.25">
      <c r="A37" s="2" t="s">
        <v>11</v>
      </c>
      <c r="B37" s="53">
        <v>67.424999999999997</v>
      </c>
      <c r="C37" s="66" t="s">
        <v>80</v>
      </c>
      <c r="D37" s="53">
        <v>6.8140000000000001</v>
      </c>
      <c r="E37" s="53" t="s">
        <v>28</v>
      </c>
      <c r="F37" s="224" t="s">
        <v>83</v>
      </c>
      <c r="G37" s="53" t="s">
        <v>83</v>
      </c>
      <c r="H37" s="53" t="s">
        <v>28</v>
      </c>
      <c r="I37" s="224" t="s">
        <v>83</v>
      </c>
      <c r="J37" s="53" t="s">
        <v>83</v>
      </c>
    </row>
    <row r="38" spans="1:10" ht="14.25" customHeight="1" x14ac:dyDescent="0.25">
      <c r="A38" s="55"/>
      <c r="B38" s="57" t="s">
        <v>83</v>
      </c>
      <c r="C38" s="83" t="s">
        <v>83</v>
      </c>
      <c r="D38" s="57" t="s">
        <v>83</v>
      </c>
      <c r="E38" s="57" t="s">
        <v>83</v>
      </c>
      <c r="F38" s="83" t="s">
        <v>83</v>
      </c>
      <c r="G38" s="57" t="s">
        <v>83</v>
      </c>
      <c r="H38" s="57" t="s">
        <v>83</v>
      </c>
      <c r="I38" s="83" t="s">
        <v>83</v>
      </c>
      <c r="J38" s="57" t="s">
        <v>83</v>
      </c>
    </row>
    <row r="39" spans="1:10" ht="14.25" customHeight="1" x14ac:dyDescent="0.25">
      <c r="A39" s="46" t="s">
        <v>130</v>
      </c>
      <c r="B39" s="53" t="s">
        <v>83</v>
      </c>
      <c r="C39" s="54" t="s">
        <v>83</v>
      </c>
      <c r="D39" s="53" t="s">
        <v>83</v>
      </c>
      <c r="E39" s="53" t="s">
        <v>83</v>
      </c>
      <c r="F39" s="54" t="s">
        <v>83</v>
      </c>
      <c r="G39" s="53" t="s">
        <v>83</v>
      </c>
      <c r="H39" s="53" t="s">
        <v>83</v>
      </c>
      <c r="I39" s="54" t="s">
        <v>83</v>
      </c>
      <c r="J39" s="53" t="s">
        <v>83</v>
      </c>
    </row>
    <row r="40" spans="1:10" ht="14.25" customHeight="1" x14ac:dyDescent="0.25">
      <c r="A40" s="55" t="s">
        <v>241</v>
      </c>
      <c r="B40" s="57">
        <v>77.006</v>
      </c>
      <c r="C40" s="58" t="s">
        <v>80</v>
      </c>
      <c r="D40" s="57">
        <v>4.3159999999999998</v>
      </c>
      <c r="E40" s="57">
        <v>160.51599999999999</v>
      </c>
      <c r="F40" s="58" t="s">
        <v>80</v>
      </c>
      <c r="G40" s="57">
        <v>25.145</v>
      </c>
      <c r="H40" s="57">
        <v>6.7370000000000001</v>
      </c>
      <c r="I40" s="58" t="s">
        <v>80</v>
      </c>
      <c r="J40" s="57">
        <v>0.98299999999999998</v>
      </c>
    </row>
    <row r="41" spans="1:10" ht="14.25" customHeight="1" x14ac:dyDescent="0.25">
      <c r="A41" s="206" t="s">
        <v>242</v>
      </c>
      <c r="B41" s="53">
        <v>63.79</v>
      </c>
      <c r="C41" s="66" t="s">
        <v>80</v>
      </c>
      <c r="D41" s="53">
        <v>17.265999999999998</v>
      </c>
      <c r="E41" s="53">
        <v>158.733</v>
      </c>
      <c r="F41" s="66" t="s">
        <v>80</v>
      </c>
      <c r="G41" s="53">
        <v>47.591999999999999</v>
      </c>
      <c r="H41" s="53">
        <v>8.734</v>
      </c>
      <c r="I41" s="66" t="s">
        <v>80</v>
      </c>
      <c r="J41" s="53">
        <v>4.4059999999999997</v>
      </c>
    </row>
    <row r="42" spans="1:10" ht="14.25" customHeight="1" x14ac:dyDescent="0.25">
      <c r="A42" s="55"/>
      <c r="B42" s="57" t="s">
        <v>83</v>
      </c>
      <c r="C42" s="83" t="s">
        <v>83</v>
      </c>
      <c r="D42" s="57" t="s">
        <v>83</v>
      </c>
      <c r="E42" s="57" t="s">
        <v>83</v>
      </c>
      <c r="F42" s="83" t="s">
        <v>83</v>
      </c>
      <c r="G42" s="57" t="s">
        <v>83</v>
      </c>
      <c r="H42" s="57" t="s">
        <v>83</v>
      </c>
      <c r="I42" s="83" t="s">
        <v>83</v>
      </c>
      <c r="J42" s="57" t="s">
        <v>83</v>
      </c>
    </row>
    <row r="43" spans="1:10" ht="14.25" customHeight="1" x14ac:dyDescent="0.25">
      <c r="A43" s="63" t="s">
        <v>262</v>
      </c>
      <c r="B43" s="2" t="s">
        <v>83</v>
      </c>
      <c r="C43" s="2" t="s">
        <v>83</v>
      </c>
      <c r="D43" s="2" t="s">
        <v>83</v>
      </c>
      <c r="E43" s="61" t="s">
        <v>83</v>
      </c>
      <c r="F43" s="65" t="s">
        <v>83</v>
      </c>
      <c r="G43" s="61" t="s">
        <v>83</v>
      </c>
      <c r="H43" s="61" t="s">
        <v>83</v>
      </c>
      <c r="I43" s="65" t="s">
        <v>83</v>
      </c>
      <c r="J43" s="61" t="s">
        <v>83</v>
      </c>
    </row>
    <row r="44" spans="1:10" ht="14.25" customHeight="1" x14ac:dyDescent="0.25">
      <c r="A44" s="217" t="s">
        <v>252</v>
      </c>
      <c r="B44" s="203">
        <v>83.152000000000001</v>
      </c>
      <c r="C44" s="58" t="s">
        <v>80</v>
      </c>
      <c r="D44" s="203">
        <v>10.917999999999999</v>
      </c>
      <c r="E44" s="203">
        <v>190.51</v>
      </c>
      <c r="F44" s="58" t="s">
        <v>80</v>
      </c>
      <c r="G44" s="203">
        <v>40.302999999999997</v>
      </c>
      <c r="H44" s="203">
        <v>7.5279999999999996</v>
      </c>
      <c r="I44" s="58" t="s">
        <v>80</v>
      </c>
      <c r="J44" s="203">
        <v>1.8759999999999999</v>
      </c>
    </row>
    <row r="45" spans="1:10" ht="14.25" customHeight="1" x14ac:dyDescent="0.25">
      <c r="A45" s="217" t="s">
        <v>253</v>
      </c>
      <c r="B45" s="204">
        <v>73.319999999999993</v>
      </c>
      <c r="C45" s="66" t="s">
        <v>80</v>
      </c>
      <c r="D45" s="204">
        <v>12.63</v>
      </c>
      <c r="E45" s="204">
        <v>201.14599999999999</v>
      </c>
      <c r="F45" s="66" t="s">
        <v>80</v>
      </c>
      <c r="G45" s="204">
        <v>92.566999999999993</v>
      </c>
      <c r="H45" s="204">
        <v>9.5589999999999993</v>
      </c>
      <c r="I45" s="66" t="s">
        <v>80</v>
      </c>
      <c r="J45" s="204">
        <v>5.0309999999999997</v>
      </c>
    </row>
    <row r="46" spans="1:10" ht="14.25" customHeight="1" x14ac:dyDescent="0.25">
      <c r="A46" s="217" t="s">
        <v>254</v>
      </c>
      <c r="B46" s="204">
        <v>84.257000000000005</v>
      </c>
      <c r="C46" s="66" t="s">
        <v>80</v>
      </c>
      <c r="D46" s="204">
        <v>19.744</v>
      </c>
      <c r="E46" s="204">
        <v>142.654</v>
      </c>
      <c r="F46" s="66" t="s">
        <v>80</v>
      </c>
      <c r="G46" s="204">
        <v>38.924999999999997</v>
      </c>
      <c r="H46" s="204">
        <v>6.6470000000000002</v>
      </c>
      <c r="I46" s="66" t="s">
        <v>80</v>
      </c>
      <c r="J46" s="204">
        <v>2.4710000000000001</v>
      </c>
    </row>
    <row r="47" spans="1:10" ht="14.25" customHeight="1" x14ac:dyDescent="0.25">
      <c r="A47" s="59" t="s">
        <v>255</v>
      </c>
      <c r="B47" s="205">
        <v>73.462999999999994</v>
      </c>
      <c r="C47" s="62" t="s">
        <v>80</v>
      </c>
      <c r="D47" s="205">
        <v>4.7839999999999998</v>
      </c>
      <c r="E47" s="205">
        <v>151.47399999999999</v>
      </c>
      <c r="F47" s="62" t="s">
        <v>80</v>
      </c>
      <c r="G47" s="205">
        <v>31.693999999999999</v>
      </c>
      <c r="H47" s="205">
        <v>6.5190000000000001</v>
      </c>
      <c r="I47" s="62" t="s">
        <v>80</v>
      </c>
      <c r="J47" s="205">
        <v>1.2290000000000001</v>
      </c>
    </row>
    <row r="48" spans="1:10" ht="14.25" customHeight="1" x14ac:dyDescent="0.25">
      <c r="A48" s="2"/>
      <c r="B48" s="53" t="s">
        <v>83</v>
      </c>
      <c r="C48" s="54" t="s">
        <v>83</v>
      </c>
      <c r="D48" s="53" t="s">
        <v>83</v>
      </c>
      <c r="E48" s="53" t="s">
        <v>83</v>
      </c>
      <c r="F48" s="54" t="s">
        <v>83</v>
      </c>
      <c r="G48" s="53" t="s">
        <v>83</v>
      </c>
      <c r="H48" s="53" t="s">
        <v>83</v>
      </c>
      <c r="I48" s="54" t="s">
        <v>83</v>
      </c>
      <c r="J48" s="53" t="s">
        <v>83</v>
      </c>
    </row>
    <row r="49" spans="1:10" ht="14.25" customHeight="1" x14ac:dyDescent="0.25">
      <c r="A49" s="63" t="s">
        <v>100</v>
      </c>
      <c r="B49" s="61" t="s">
        <v>83</v>
      </c>
      <c r="C49" s="65" t="s">
        <v>83</v>
      </c>
      <c r="D49" s="61" t="s">
        <v>83</v>
      </c>
      <c r="E49" s="61" t="s">
        <v>83</v>
      </c>
      <c r="F49" s="65" t="s">
        <v>83</v>
      </c>
      <c r="G49" s="61" t="s">
        <v>83</v>
      </c>
      <c r="H49" s="61" t="s">
        <v>83</v>
      </c>
      <c r="I49" s="65" t="s">
        <v>83</v>
      </c>
      <c r="J49" s="61" t="s">
        <v>83</v>
      </c>
    </row>
    <row r="50" spans="1:10" ht="14.25" customHeight="1" x14ac:dyDescent="0.25">
      <c r="A50" s="2" t="s">
        <v>102</v>
      </c>
      <c r="B50" s="53">
        <v>70.635999999999996</v>
      </c>
      <c r="C50" s="66" t="s">
        <v>80</v>
      </c>
      <c r="D50" s="53">
        <v>6.907</v>
      </c>
      <c r="E50" s="53">
        <v>138.542</v>
      </c>
      <c r="F50" s="66" t="s">
        <v>80</v>
      </c>
      <c r="G50" s="53">
        <v>24.812000000000001</v>
      </c>
      <c r="H50" s="53">
        <v>5.0919999999999996</v>
      </c>
      <c r="I50" s="66" t="s">
        <v>80</v>
      </c>
      <c r="J50" s="53">
        <v>1.05</v>
      </c>
    </row>
    <row r="51" spans="1:10" ht="14.25" customHeight="1" x14ac:dyDescent="0.25">
      <c r="A51" s="2" t="s">
        <v>104</v>
      </c>
      <c r="B51" s="53">
        <v>76.308999999999997</v>
      </c>
      <c r="C51" s="66" t="s">
        <v>80</v>
      </c>
      <c r="D51" s="53">
        <v>8.3230000000000004</v>
      </c>
      <c r="E51" s="53">
        <v>171.63200000000001</v>
      </c>
      <c r="F51" s="66" t="s">
        <v>80</v>
      </c>
      <c r="G51" s="53">
        <v>38.533000000000001</v>
      </c>
      <c r="H51" s="53">
        <v>7.9009999999999998</v>
      </c>
      <c r="I51" s="66" t="s">
        <v>80</v>
      </c>
      <c r="J51" s="53">
        <v>2.1850000000000001</v>
      </c>
    </row>
    <row r="52" spans="1:10" ht="14.25" customHeight="1" x14ac:dyDescent="0.25">
      <c r="A52" s="2" t="s">
        <v>106</v>
      </c>
      <c r="B52" s="53">
        <v>79.316999999999993</v>
      </c>
      <c r="C52" s="66" t="s">
        <v>80</v>
      </c>
      <c r="D52" s="53">
        <v>8.9770000000000003</v>
      </c>
      <c r="E52" s="53">
        <v>185.07900000000001</v>
      </c>
      <c r="F52" s="66" t="s">
        <v>80</v>
      </c>
      <c r="G52" s="53">
        <v>75.244</v>
      </c>
      <c r="H52" s="53">
        <v>8.2460000000000004</v>
      </c>
      <c r="I52" s="66" t="s">
        <v>80</v>
      </c>
      <c r="J52" s="53">
        <v>2.5310000000000001</v>
      </c>
    </row>
    <row r="53" spans="1:10" ht="14.25" customHeight="1" thickBot="1" x14ac:dyDescent="0.3">
      <c r="A53" s="85" t="s">
        <v>108</v>
      </c>
      <c r="B53" s="53">
        <v>77.525000000000006</v>
      </c>
      <c r="C53" s="222" t="s">
        <v>80</v>
      </c>
      <c r="D53" s="53">
        <v>8.98</v>
      </c>
      <c r="E53" s="53">
        <v>142.27799999999999</v>
      </c>
      <c r="F53" s="222" t="s">
        <v>80</v>
      </c>
      <c r="G53" s="53">
        <v>27.315999999999999</v>
      </c>
      <c r="H53" s="53">
        <v>5.9909999999999997</v>
      </c>
      <c r="I53" s="222" t="s">
        <v>80</v>
      </c>
      <c r="J53" s="53">
        <v>1.2729999999999999</v>
      </c>
    </row>
    <row r="54" spans="1:10" ht="14.25" customHeight="1" thickTop="1" x14ac:dyDescent="0.25">
      <c r="A54" s="332" t="s">
        <v>263</v>
      </c>
      <c r="B54" s="332"/>
      <c r="C54" s="332"/>
      <c r="D54" s="332"/>
      <c r="E54" s="332"/>
      <c r="F54" s="332"/>
      <c r="G54" s="332"/>
      <c r="H54" s="332"/>
      <c r="I54" s="332"/>
      <c r="J54" s="332"/>
    </row>
    <row r="55" spans="1:10" ht="14.25" customHeight="1" x14ac:dyDescent="0.25">
      <c r="A55" s="319"/>
      <c r="B55" s="319"/>
      <c r="C55" s="319"/>
      <c r="D55" s="319"/>
      <c r="E55" s="319"/>
      <c r="F55" s="319"/>
      <c r="G55" s="319"/>
      <c r="H55" s="319"/>
      <c r="I55" s="319"/>
      <c r="J55" s="319"/>
    </row>
    <row r="56" spans="1:10" ht="14.25" customHeight="1" x14ac:dyDescent="0.25"/>
  </sheetData>
  <mergeCells count="1">
    <mergeCell ref="A54:J55"/>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D058-2B81-46F5-B80F-5F4705E9EE47}">
  <sheetPr>
    <tabColor rgb="FF00B0F0"/>
  </sheetPr>
  <dimension ref="A1:P55"/>
  <sheetViews>
    <sheetView showGridLines="0" topLeftCell="A30" workbookViewId="0">
      <selection activeCell="A47" sqref="A47:XFD47"/>
    </sheetView>
  </sheetViews>
  <sheetFormatPr defaultRowHeight="14.4" x14ac:dyDescent="0.3"/>
  <cols>
    <col min="1" max="1" width="30" customWidth="1"/>
    <col min="2" max="2" width="10.6640625" style="90" customWidth="1"/>
    <col min="3" max="3" width="1.88671875" customWidth="1"/>
    <col min="4" max="4" width="7.109375" style="90" customWidth="1"/>
    <col min="5" max="5" width="10.6640625" style="90" customWidth="1"/>
    <col min="6" max="6" width="1.88671875" style="35" bestFit="1" customWidth="1"/>
    <col min="7" max="7" width="7.109375" style="90" customWidth="1"/>
    <col min="8" max="8" width="10.6640625" style="90" customWidth="1"/>
    <col min="9" max="9" width="1.88671875" style="35" bestFit="1" customWidth="1"/>
    <col min="10" max="10" width="7.109375" style="90" customWidth="1"/>
    <col min="11" max="11" width="10.6640625" style="90" customWidth="1"/>
    <col min="12" max="12" width="1.88671875" style="35" bestFit="1" customWidth="1"/>
    <col min="13" max="13" width="7.109375" style="90" customWidth="1"/>
    <col min="14" max="14" width="10.6640625" style="90" customWidth="1"/>
    <col min="15" max="15" width="1.88671875" style="35" bestFit="1" customWidth="1"/>
    <col min="16" max="16" width="7.109375" style="90" customWidth="1"/>
  </cols>
  <sheetData>
    <row r="1" spans="1:16" x14ac:dyDescent="0.3">
      <c r="A1" s="225" t="s">
        <v>267</v>
      </c>
    </row>
    <row r="2" spans="1:16" x14ac:dyDescent="0.3">
      <c r="A2" s="92" t="s">
        <v>268</v>
      </c>
      <c r="B2" s="91"/>
      <c r="C2" s="92"/>
      <c r="D2" s="91"/>
    </row>
    <row r="3" spans="1:16" ht="15" thickBot="1" x14ac:dyDescent="0.35">
      <c r="A3" s="37" t="s">
        <v>237</v>
      </c>
    </row>
    <row r="4" spans="1:16" ht="43.2" thickTop="1" thickBot="1" x14ac:dyDescent="0.35">
      <c r="A4" s="72"/>
      <c r="B4" s="72" t="s">
        <v>142</v>
      </c>
      <c r="C4" s="72"/>
      <c r="D4" s="72" t="s">
        <v>73</v>
      </c>
      <c r="E4" s="72" t="s">
        <v>143</v>
      </c>
      <c r="F4" s="72"/>
      <c r="G4" s="72" t="s">
        <v>73</v>
      </c>
      <c r="H4" s="72" t="s">
        <v>144</v>
      </c>
      <c r="I4" s="72"/>
      <c r="J4" s="72" t="s">
        <v>73</v>
      </c>
      <c r="K4" s="72" t="s">
        <v>145</v>
      </c>
      <c r="L4" s="72"/>
      <c r="M4" s="72" t="s">
        <v>73</v>
      </c>
      <c r="N4" s="72" t="s">
        <v>146</v>
      </c>
      <c r="O4" s="72"/>
      <c r="P4" s="72" t="s">
        <v>73</v>
      </c>
    </row>
    <row r="5" spans="1:16" ht="14.25" customHeight="1" thickTop="1" x14ac:dyDescent="0.3">
      <c r="A5" s="46"/>
      <c r="B5" s="50"/>
      <c r="C5" s="46"/>
      <c r="D5" s="50"/>
      <c r="E5" s="53"/>
      <c r="F5" s="49"/>
      <c r="G5" s="53"/>
      <c r="H5" s="53"/>
      <c r="I5" s="49"/>
      <c r="J5" s="53"/>
      <c r="K5" s="53"/>
      <c r="L5" s="49"/>
      <c r="M5" s="53"/>
      <c r="N5" s="53"/>
      <c r="O5" s="49"/>
      <c r="P5" s="53"/>
    </row>
    <row r="6" spans="1:16" ht="14.25" customHeight="1" x14ac:dyDescent="0.3">
      <c r="A6" s="46" t="s">
        <v>78</v>
      </c>
      <c r="B6" s="51">
        <v>588500.46799999999</v>
      </c>
      <c r="C6" s="52" t="s">
        <v>80</v>
      </c>
      <c r="D6" s="51">
        <v>99486.163</v>
      </c>
      <c r="E6" s="51">
        <v>312266.50599999999</v>
      </c>
      <c r="F6" s="52" t="s">
        <v>80</v>
      </c>
      <c r="G6" s="51">
        <v>92610.221999999994</v>
      </c>
      <c r="H6" s="51">
        <v>73440.027000000002</v>
      </c>
      <c r="I6" s="52" t="s">
        <v>80</v>
      </c>
      <c r="J6" s="51">
        <v>14350.048000000001</v>
      </c>
      <c r="K6" s="51">
        <v>9536.8430000000008</v>
      </c>
      <c r="L6" s="52" t="s">
        <v>80</v>
      </c>
      <c r="M6" s="51">
        <v>5946.424</v>
      </c>
      <c r="N6" s="51">
        <v>193257.09099999999</v>
      </c>
      <c r="O6" s="52" t="s">
        <v>80</v>
      </c>
      <c r="P6" s="51">
        <v>22156.767</v>
      </c>
    </row>
    <row r="7" spans="1:16" ht="14.25" customHeight="1" x14ac:dyDescent="0.3">
      <c r="A7" s="1" t="s">
        <v>81</v>
      </c>
      <c r="B7" s="61" t="s">
        <v>83</v>
      </c>
      <c r="C7" s="65" t="s">
        <v>83</v>
      </c>
      <c r="D7" s="93" t="s">
        <v>83</v>
      </c>
      <c r="E7" s="53" t="s">
        <v>83</v>
      </c>
      <c r="F7" s="65" t="s">
        <v>83</v>
      </c>
      <c r="G7" s="53" t="s">
        <v>83</v>
      </c>
      <c r="H7" s="53" t="s">
        <v>83</v>
      </c>
      <c r="I7" s="54" t="s">
        <v>83</v>
      </c>
      <c r="J7" s="53" t="s">
        <v>83</v>
      </c>
      <c r="K7" s="53" t="s">
        <v>83</v>
      </c>
      <c r="L7" s="54" t="s">
        <v>83</v>
      </c>
      <c r="M7" s="53" t="s">
        <v>83</v>
      </c>
      <c r="N7" s="53" t="s">
        <v>83</v>
      </c>
      <c r="O7" s="65" t="s">
        <v>83</v>
      </c>
      <c r="P7" s="53" t="s">
        <v>83</v>
      </c>
    </row>
    <row r="8" spans="1:16" ht="14.25" customHeight="1" x14ac:dyDescent="0.3">
      <c r="A8" s="55" t="s">
        <v>84</v>
      </c>
      <c r="B8" s="57">
        <v>282404.62300000002</v>
      </c>
      <c r="C8" s="58" t="s">
        <v>80</v>
      </c>
      <c r="D8" s="57">
        <v>86896.665999999997</v>
      </c>
      <c r="E8" s="57">
        <v>227239.576</v>
      </c>
      <c r="F8" s="58" t="s">
        <v>80</v>
      </c>
      <c r="G8" s="57">
        <v>80689.388999999996</v>
      </c>
      <c r="H8" s="57">
        <v>7026.5410000000002</v>
      </c>
      <c r="I8" s="58" t="s">
        <v>80</v>
      </c>
      <c r="J8" s="57">
        <v>9934.5990000000002</v>
      </c>
      <c r="K8" s="57">
        <v>6786.76</v>
      </c>
      <c r="L8" s="58" t="s">
        <v>80</v>
      </c>
      <c r="M8" s="57">
        <v>5810.5460000000003</v>
      </c>
      <c r="N8" s="57">
        <v>41351.747000000003</v>
      </c>
      <c r="O8" s="58" t="s">
        <v>80</v>
      </c>
      <c r="P8" s="57">
        <v>12992.986999999999</v>
      </c>
    </row>
    <row r="9" spans="1:16" ht="14.25" customHeight="1" x14ac:dyDescent="0.3">
      <c r="A9" s="59" t="s">
        <v>86</v>
      </c>
      <c r="B9" s="61">
        <v>306095.84399999998</v>
      </c>
      <c r="C9" s="62" t="s">
        <v>80</v>
      </c>
      <c r="D9" s="61">
        <v>53307.292000000001</v>
      </c>
      <c r="E9" s="61">
        <v>85026.930999999997</v>
      </c>
      <c r="F9" s="62" t="s">
        <v>80</v>
      </c>
      <c r="G9" s="61">
        <v>48712.65</v>
      </c>
      <c r="H9" s="61">
        <v>66413.486000000004</v>
      </c>
      <c r="I9" s="62" t="s">
        <v>80</v>
      </c>
      <c r="J9" s="61">
        <v>10374.721</v>
      </c>
      <c r="K9" s="61">
        <v>2750.0830000000001</v>
      </c>
      <c r="L9" s="62" t="s">
        <v>80</v>
      </c>
      <c r="M9" s="61">
        <v>1271.8699999999999</v>
      </c>
      <c r="N9" s="61">
        <v>151905.34400000001</v>
      </c>
      <c r="O9" s="62" t="s">
        <v>80</v>
      </c>
      <c r="P9" s="61">
        <v>18394.530999999999</v>
      </c>
    </row>
    <row r="10" spans="1:16" ht="14.25" customHeight="1" x14ac:dyDescent="0.3">
      <c r="A10" s="2"/>
      <c r="B10" s="53" t="s">
        <v>83</v>
      </c>
      <c r="C10" s="54" t="s">
        <v>83</v>
      </c>
      <c r="D10" s="53" t="s">
        <v>83</v>
      </c>
      <c r="E10" s="53" t="s">
        <v>83</v>
      </c>
      <c r="F10" s="54" t="s">
        <v>83</v>
      </c>
      <c r="G10" s="53" t="s">
        <v>83</v>
      </c>
      <c r="H10" s="53" t="s">
        <v>83</v>
      </c>
      <c r="I10" s="54" t="s">
        <v>83</v>
      </c>
      <c r="J10" s="53" t="s">
        <v>83</v>
      </c>
      <c r="K10" s="53" t="s">
        <v>83</v>
      </c>
      <c r="L10" s="54" t="s">
        <v>83</v>
      </c>
      <c r="M10" s="53" t="s">
        <v>83</v>
      </c>
      <c r="N10" s="53" t="s">
        <v>83</v>
      </c>
      <c r="O10" s="54" t="s">
        <v>83</v>
      </c>
      <c r="P10" s="53" t="s">
        <v>83</v>
      </c>
    </row>
    <row r="11" spans="1:16" ht="14.25" customHeight="1" x14ac:dyDescent="0.3">
      <c r="A11" s="46" t="s">
        <v>5</v>
      </c>
      <c r="B11" s="53" t="s">
        <v>83</v>
      </c>
      <c r="C11" s="54" t="s">
        <v>83</v>
      </c>
      <c r="D11" s="53" t="s">
        <v>83</v>
      </c>
      <c r="E11" s="53" t="s">
        <v>83</v>
      </c>
      <c r="F11" s="54" t="s">
        <v>83</v>
      </c>
      <c r="G11" s="53" t="s">
        <v>83</v>
      </c>
      <c r="H11" s="53" t="s">
        <v>83</v>
      </c>
      <c r="I11" s="54" t="s">
        <v>83</v>
      </c>
      <c r="J11" s="53" t="s">
        <v>83</v>
      </c>
      <c r="K11" s="53" t="s">
        <v>83</v>
      </c>
      <c r="L11" s="54" t="s">
        <v>83</v>
      </c>
      <c r="M11" s="53" t="s">
        <v>83</v>
      </c>
      <c r="N11" s="53" t="s">
        <v>83</v>
      </c>
      <c r="O11" s="54" t="s">
        <v>83</v>
      </c>
      <c r="P11" s="53" t="s">
        <v>83</v>
      </c>
    </row>
    <row r="12" spans="1:16" ht="14.25" customHeight="1" x14ac:dyDescent="0.3">
      <c r="A12" s="55" t="s">
        <v>88</v>
      </c>
      <c r="B12" s="57">
        <v>104775.626</v>
      </c>
      <c r="C12" s="58" t="s">
        <v>80</v>
      </c>
      <c r="D12" s="57">
        <v>11637.460999999999</v>
      </c>
      <c r="E12" s="57">
        <v>23926.317999999999</v>
      </c>
      <c r="F12" s="58" t="s">
        <v>80</v>
      </c>
      <c r="G12" s="57">
        <v>4690.9669999999996</v>
      </c>
      <c r="H12" s="57">
        <v>43347.197</v>
      </c>
      <c r="I12" s="58" t="s">
        <v>80</v>
      </c>
      <c r="J12" s="57">
        <v>6159.5529999999999</v>
      </c>
      <c r="K12" s="57">
        <v>670.66800000000001</v>
      </c>
      <c r="L12" s="58" t="s">
        <v>80</v>
      </c>
      <c r="M12" s="57">
        <v>503.11599999999999</v>
      </c>
      <c r="N12" s="57">
        <v>36831.442999999999</v>
      </c>
      <c r="O12" s="58" t="s">
        <v>80</v>
      </c>
      <c r="P12" s="57">
        <v>5791.933</v>
      </c>
    </row>
    <row r="13" spans="1:16" ht="14.25" customHeight="1" x14ac:dyDescent="0.3">
      <c r="A13" s="2" t="s">
        <v>90</v>
      </c>
      <c r="B13" s="53">
        <v>23369.641</v>
      </c>
      <c r="C13" s="66" t="s">
        <v>80</v>
      </c>
      <c r="D13" s="53">
        <v>5615.2110000000002</v>
      </c>
      <c r="E13" s="53">
        <v>2004.9860000000001</v>
      </c>
      <c r="F13" s="66" t="s">
        <v>80</v>
      </c>
      <c r="G13" s="53">
        <v>878.65800000000002</v>
      </c>
      <c r="H13" s="53">
        <v>3594.7689999999998</v>
      </c>
      <c r="I13" s="66" t="s">
        <v>80</v>
      </c>
      <c r="J13" s="53">
        <v>3520.2890000000002</v>
      </c>
      <c r="K13" s="53">
        <v>258.95800000000003</v>
      </c>
      <c r="L13" s="66" t="s">
        <v>80</v>
      </c>
      <c r="M13" s="53">
        <v>223.59399999999999</v>
      </c>
      <c r="N13" s="53">
        <v>17510.927</v>
      </c>
      <c r="O13" s="66" t="s">
        <v>80</v>
      </c>
      <c r="P13" s="53">
        <v>4097.0479999999998</v>
      </c>
    </row>
    <row r="14" spans="1:16" ht="14.25" customHeight="1" x14ac:dyDescent="0.3">
      <c r="A14" s="2" t="s">
        <v>92</v>
      </c>
      <c r="B14" s="53">
        <v>32296.756000000001</v>
      </c>
      <c r="C14" s="66" t="s">
        <v>80</v>
      </c>
      <c r="D14" s="53">
        <v>12710.661</v>
      </c>
      <c r="E14" s="53">
        <v>14679.950999999999</v>
      </c>
      <c r="F14" s="66" t="s">
        <v>80</v>
      </c>
      <c r="G14" s="53">
        <v>11769.413</v>
      </c>
      <c r="H14" s="53">
        <v>1779.6959999999999</v>
      </c>
      <c r="I14" s="66" t="s">
        <v>80</v>
      </c>
      <c r="J14" s="53">
        <v>852.78499999999997</v>
      </c>
      <c r="K14" s="53">
        <v>517.11500000000001</v>
      </c>
      <c r="L14" s="66" t="s">
        <v>80</v>
      </c>
      <c r="M14" s="53">
        <v>449.64299999999997</v>
      </c>
      <c r="N14" s="53">
        <v>15319.994000000001</v>
      </c>
      <c r="O14" s="66" t="s">
        <v>80</v>
      </c>
      <c r="P14" s="53">
        <v>4479.74</v>
      </c>
    </row>
    <row r="15" spans="1:16" ht="14.25" customHeight="1" x14ac:dyDescent="0.3">
      <c r="A15" s="2" t="s">
        <v>234</v>
      </c>
      <c r="B15" s="53">
        <v>27282.087</v>
      </c>
      <c r="C15" s="66" t="s">
        <v>80</v>
      </c>
      <c r="D15" s="53">
        <v>12151.323</v>
      </c>
      <c r="E15" s="53">
        <v>7464.2039999999997</v>
      </c>
      <c r="F15" s="66" t="s">
        <v>80</v>
      </c>
      <c r="G15" s="53">
        <v>3919.5569999999998</v>
      </c>
      <c r="H15" s="53">
        <v>3201.7449999999999</v>
      </c>
      <c r="I15" s="66" t="s">
        <v>80</v>
      </c>
      <c r="J15" s="53">
        <v>1593.3440000000001</v>
      </c>
      <c r="K15" s="53">
        <v>187.31100000000001</v>
      </c>
      <c r="L15" s="66" t="s">
        <v>80</v>
      </c>
      <c r="M15" s="53">
        <v>318.613</v>
      </c>
      <c r="N15" s="53">
        <v>16428.827000000001</v>
      </c>
      <c r="O15" s="66" t="s">
        <v>80</v>
      </c>
      <c r="P15" s="53">
        <v>11048.387000000001</v>
      </c>
    </row>
    <row r="16" spans="1:16" ht="14.25" customHeight="1" x14ac:dyDescent="0.3">
      <c r="A16" s="2" t="s">
        <v>94</v>
      </c>
      <c r="B16" s="53">
        <v>14594.837</v>
      </c>
      <c r="C16" s="66" t="s">
        <v>80</v>
      </c>
      <c r="D16" s="53">
        <v>5018.9840000000004</v>
      </c>
      <c r="E16" s="53">
        <v>617.79600000000005</v>
      </c>
      <c r="F16" s="66" t="s">
        <v>80</v>
      </c>
      <c r="G16" s="53">
        <v>427.01100000000002</v>
      </c>
      <c r="H16" s="53">
        <v>2355.52</v>
      </c>
      <c r="I16" s="66" t="s">
        <v>80</v>
      </c>
      <c r="J16" s="53">
        <v>1134.0709999999999</v>
      </c>
      <c r="K16" s="53">
        <v>27.693999999999999</v>
      </c>
      <c r="L16" s="66" t="s">
        <v>80</v>
      </c>
      <c r="M16" s="53">
        <v>49.481999999999999</v>
      </c>
      <c r="N16" s="53">
        <v>11593.826999999999</v>
      </c>
      <c r="O16" s="66" t="s">
        <v>80</v>
      </c>
      <c r="P16" s="53">
        <v>4770.1660000000002</v>
      </c>
    </row>
    <row r="17" spans="1:16" ht="14.25" customHeight="1" x14ac:dyDescent="0.3">
      <c r="A17" s="2" t="s">
        <v>96</v>
      </c>
      <c r="B17" s="53">
        <v>303799.29599999997</v>
      </c>
      <c r="C17" s="66" t="s">
        <v>80</v>
      </c>
      <c r="D17" s="53">
        <v>96957.971000000005</v>
      </c>
      <c r="E17" s="53">
        <v>248470.81400000001</v>
      </c>
      <c r="F17" s="66" t="s">
        <v>80</v>
      </c>
      <c r="G17" s="53">
        <v>91601.373999999996</v>
      </c>
      <c r="H17" s="53">
        <v>7178.5969999999998</v>
      </c>
      <c r="I17" s="66" t="s">
        <v>80</v>
      </c>
      <c r="J17" s="53">
        <v>9937.259</v>
      </c>
      <c r="K17" s="53">
        <v>6837.4489999999996</v>
      </c>
      <c r="L17" s="66" t="s">
        <v>80</v>
      </c>
      <c r="M17" s="53">
        <v>5811.4279999999999</v>
      </c>
      <c r="N17" s="53">
        <v>41312.436000000002</v>
      </c>
      <c r="O17" s="66" t="s">
        <v>80</v>
      </c>
      <c r="P17" s="53">
        <v>12908.257</v>
      </c>
    </row>
    <row r="18" spans="1:16" ht="14.25" customHeight="1" x14ac:dyDescent="0.3">
      <c r="A18" s="59" t="s">
        <v>98</v>
      </c>
      <c r="B18" s="53">
        <v>82382.225000000006</v>
      </c>
      <c r="C18" s="66" t="s">
        <v>80</v>
      </c>
      <c r="D18" s="53">
        <v>16519.079000000002</v>
      </c>
      <c r="E18" s="53">
        <v>15102.437</v>
      </c>
      <c r="F18" s="66" t="s">
        <v>80</v>
      </c>
      <c r="G18" s="53">
        <v>6808.9089999999997</v>
      </c>
      <c r="H18" s="53">
        <v>11982.503000000001</v>
      </c>
      <c r="I18" s="66" t="s">
        <v>80</v>
      </c>
      <c r="J18" s="53">
        <v>7406.3249999999998</v>
      </c>
      <c r="K18" s="53">
        <v>1037.6479999999999</v>
      </c>
      <c r="L18" s="66" t="s">
        <v>80</v>
      </c>
      <c r="M18" s="53">
        <v>999.31399999999996</v>
      </c>
      <c r="N18" s="53">
        <v>54259.639000000003</v>
      </c>
      <c r="O18" s="66" t="s">
        <v>80</v>
      </c>
      <c r="P18" s="53">
        <v>11922.226000000001</v>
      </c>
    </row>
    <row r="19" spans="1:16" ht="14.25" customHeight="1" x14ac:dyDescent="0.3">
      <c r="A19" s="2"/>
      <c r="B19" s="57" t="s">
        <v>83</v>
      </c>
      <c r="C19" s="83" t="s">
        <v>83</v>
      </c>
      <c r="D19" s="57" t="s">
        <v>83</v>
      </c>
      <c r="E19" s="57" t="s">
        <v>83</v>
      </c>
      <c r="F19" s="83" t="s">
        <v>83</v>
      </c>
      <c r="G19" s="57" t="s">
        <v>83</v>
      </c>
      <c r="H19" s="57" t="s">
        <v>83</v>
      </c>
      <c r="I19" s="83" t="s">
        <v>83</v>
      </c>
      <c r="J19" s="57" t="s">
        <v>83</v>
      </c>
      <c r="K19" s="57" t="s">
        <v>83</v>
      </c>
      <c r="L19" s="83" t="s">
        <v>83</v>
      </c>
      <c r="M19" s="57" t="s">
        <v>83</v>
      </c>
      <c r="N19" s="57" t="s">
        <v>83</v>
      </c>
      <c r="O19" s="83" t="s">
        <v>83</v>
      </c>
      <c r="P19" s="57" t="s">
        <v>83</v>
      </c>
    </row>
    <row r="20" spans="1:16" ht="14.25" customHeight="1" x14ac:dyDescent="0.3">
      <c r="A20" s="46" t="s">
        <v>0</v>
      </c>
      <c r="B20" s="53" t="s">
        <v>83</v>
      </c>
      <c r="C20" s="54" t="s">
        <v>83</v>
      </c>
      <c r="D20" s="53" t="s">
        <v>83</v>
      </c>
      <c r="E20" s="53" t="s">
        <v>83</v>
      </c>
      <c r="F20" s="54" t="s">
        <v>83</v>
      </c>
      <c r="G20" s="53" t="s">
        <v>83</v>
      </c>
      <c r="H20" s="53" t="s">
        <v>83</v>
      </c>
      <c r="I20" s="54" t="s">
        <v>83</v>
      </c>
      <c r="J20" s="53" t="s">
        <v>83</v>
      </c>
      <c r="K20" s="53" t="s">
        <v>83</v>
      </c>
      <c r="L20" s="54" t="s">
        <v>83</v>
      </c>
      <c r="M20" s="53" t="s">
        <v>83</v>
      </c>
      <c r="N20" s="53" t="s">
        <v>83</v>
      </c>
      <c r="O20" s="54" t="s">
        <v>83</v>
      </c>
      <c r="P20" s="53" t="s">
        <v>83</v>
      </c>
    </row>
    <row r="21" spans="1:16" ht="14.25" customHeight="1" x14ac:dyDescent="0.3">
      <c r="A21" s="55" t="s">
        <v>1</v>
      </c>
      <c r="B21" s="57">
        <v>341773.32799999998</v>
      </c>
      <c r="C21" s="58" t="s">
        <v>80</v>
      </c>
      <c r="D21" s="57">
        <v>98352.72</v>
      </c>
      <c r="E21" s="57">
        <v>261567.89199999999</v>
      </c>
      <c r="F21" s="58" t="s">
        <v>80</v>
      </c>
      <c r="G21" s="57">
        <v>92286.057000000001</v>
      </c>
      <c r="H21" s="57">
        <v>7838.2640000000001</v>
      </c>
      <c r="I21" s="58" t="s">
        <v>80</v>
      </c>
      <c r="J21" s="57">
        <v>9962.3539999999994</v>
      </c>
      <c r="K21" s="57">
        <v>7369.8249999999998</v>
      </c>
      <c r="L21" s="58" t="s">
        <v>80</v>
      </c>
      <c r="M21" s="57">
        <v>5867.0159999999996</v>
      </c>
      <c r="N21" s="57">
        <v>64997.347000000002</v>
      </c>
      <c r="O21" s="58" t="s">
        <v>80</v>
      </c>
      <c r="P21" s="57">
        <v>18315.572</v>
      </c>
    </row>
    <row r="22" spans="1:16" ht="14.25" customHeight="1" x14ac:dyDescent="0.3">
      <c r="A22" s="2" t="s">
        <v>2</v>
      </c>
      <c r="B22" s="53">
        <v>15315.003000000001</v>
      </c>
      <c r="C22" s="66" t="s">
        <v>80</v>
      </c>
      <c r="D22" s="53">
        <v>5704.799</v>
      </c>
      <c r="E22" s="53">
        <v>1343.777</v>
      </c>
      <c r="F22" s="66" t="s">
        <v>80</v>
      </c>
      <c r="G22" s="53">
        <v>696.226</v>
      </c>
      <c r="H22" s="53">
        <v>1385.1030000000001</v>
      </c>
      <c r="I22" s="66" t="s">
        <v>80</v>
      </c>
      <c r="J22" s="53">
        <v>669.94799999999998</v>
      </c>
      <c r="K22" s="53">
        <v>965.99199999999996</v>
      </c>
      <c r="L22" s="66" t="s">
        <v>80</v>
      </c>
      <c r="M22" s="53">
        <v>745.78700000000003</v>
      </c>
      <c r="N22" s="53">
        <v>11620.130999999999</v>
      </c>
      <c r="O22" s="66" t="s">
        <v>80</v>
      </c>
      <c r="P22" s="53">
        <v>5085.9679999999998</v>
      </c>
    </row>
    <row r="23" spans="1:16" ht="14.25" customHeight="1" x14ac:dyDescent="0.3">
      <c r="A23" s="2" t="s">
        <v>119</v>
      </c>
      <c r="B23" s="53">
        <v>126306.064</v>
      </c>
      <c r="C23" s="66" t="s">
        <v>80</v>
      </c>
      <c r="D23" s="53">
        <v>14027.98</v>
      </c>
      <c r="E23" s="53">
        <v>27807.02</v>
      </c>
      <c r="F23" s="66" t="s">
        <v>80</v>
      </c>
      <c r="G23" s="53">
        <v>6676.6450000000004</v>
      </c>
      <c r="H23" s="53">
        <v>40638.167000000001</v>
      </c>
      <c r="I23" s="66" t="s">
        <v>80</v>
      </c>
      <c r="J23" s="53">
        <v>6304.2939999999999</v>
      </c>
      <c r="K23" s="53">
        <v>671.04399999999998</v>
      </c>
      <c r="L23" s="66" t="s">
        <v>80</v>
      </c>
      <c r="M23" s="53">
        <v>488.358</v>
      </c>
      <c r="N23" s="53">
        <v>57189.834000000003</v>
      </c>
      <c r="O23" s="66" t="s">
        <v>80</v>
      </c>
      <c r="P23" s="53">
        <v>8562.82</v>
      </c>
    </row>
    <row r="24" spans="1:16" ht="14.25" customHeight="1" x14ac:dyDescent="0.3">
      <c r="A24" s="2" t="s">
        <v>121</v>
      </c>
      <c r="B24" s="53">
        <v>72836.349000000002</v>
      </c>
      <c r="C24" s="66" t="s">
        <v>80</v>
      </c>
      <c r="D24" s="53">
        <v>12019.823</v>
      </c>
      <c r="E24" s="53">
        <v>17841.557000000001</v>
      </c>
      <c r="F24" s="66" t="s">
        <v>80</v>
      </c>
      <c r="G24" s="53">
        <v>5820.4340000000002</v>
      </c>
      <c r="H24" s="53">
        <v>16174.175999999999</v>
      </c>
      <c r="I24" s="66" t="s">
        <v>80</v>
      </c>
      <c r="J24" s="53">
        <v>3637.3240000000001</v>
      </c>
      <c r="K24" s="53">
        <v>271.02300000000002</v>
      </c>
      <c r="L24" s="66" t="s">
        <v>80</v>
      </c>
      <c r="M24" s="53">
        <v>365.38600000000002</v>
      </c>
      <c r="N24" s="53">
        <v>38549.593000000001</v>
      </c>
      <c r="O24" s="66" t="s">
        <v>80</v>
      </c>
      <c r="P24" s="53">
        <v>8239.991</v>
      </c>
    </row>
    <row r="25" spans="1:16" ht="14.25" customHeight="1" x14ac:dyDescent="0.3">
      <c r="A25" s="2" t="s">
        <v>123</v>
      </c>
      <c r="B25" s="53">
        <v>23682.386999999999</v>
      </c>
      <c r="C25" s="66" t="s">
        <v>80</v>
      </c>
      <c r="D25" s="53">
        <v>5620.15</v>
      </c>
      <c r="E25" s="53">
        <v>2043.2380000000001</v>
      </c>
      <c r="F25" s="66" t="s">
        <v>80</v>
      </c>
      <c r="G25" s="53">
        <v>880.31600000000003</v>
      </c>
      <c r="H25" s="53">
        <v>3594.7689999999998</v>
      </c>
      <c r="I25" s="66" t="s">
        <v>80</v>
      </c>
      <c r="J25" s="53">
        <v>3520.2890000000002</v>
      </c>
      <c r="K25" s="53">
        <v>258.95800000000003</v>
      </c>
      <c r="L25" s="66" t="s">
        <v>80</v>
      </c>
      <c r="M25" s="53">
        <v>223.59399999999999</v>
      </c>
      <c r="N25" s="53">
        <v>17785.421999999999</v>
      </c>
      <c r="O25" s="66" t="s">
        <v>80</v>
      </c>
      <c r="P25" s="53">
        <v>4103.42</v>
      </c>
    </row>
    <row r="26" spans="1:16" ht="14.25" customHeight="1" x14ac:dyDescent="0.3">
      <c r="A26" s="59" t="s">
        <v>125</v>
      </c>
      <c r="B26" s="61">
        <v>8587.3359999999993</v>
      </c>
      <c r="C26" s="62" t="s">
        <v>80</v>
      </c>
      <c r="D26" s="61">
        <v>7196.3530000000001</v>
      </c>
      <c r="E26" s="61">
        <v>1663.0219999999999</v>
      </c>
      <c r="F26" s="62" t="s">
        <v>80</v>
      </c>
      <c r="G26" s="61">
        <v>1264.857</v>
      </c>
      <c r="H26" s="61">
        <v>3809.549</v>
      </c>
      <c r="I26" s="62" t="s">
        <v>80</v>
      </c>
      <c r="J26" s="61">
        <v>6714.6660000000002</v>
      </c>
      <c r="K26" s="61" t="s">
        <v>28</v>
      </c>
      <c r="L26" s="59" t="s">
        <v>83</v>
      </c>
      <c r="M26" s="61" t="s">
        <v>83</v>
      </c>
      <c r="N26" s="61">
        <v>3114.7640000000001</v>
      </c>
      <c r="O26" s="62" t="s">
        <v>83</v>
      </c>
      <c r="P26" s="61">
        <v>2216.6379999999999</v>
      </c>
    </row>
    <row r="27" spans="1:16" ht="14.25" customHeight="1" x14ac:dyDescent="0.3">
      <c r="A27" s="2"/>
      <c r="B27" s="53" t="s">
        <v>83</v>
      </c>
      <c r="C27" s="54" t="s">
        <v>83</v>
      </c>
      <c r="D27" s="53" t="s">
        <v>83</v>
      </c>
      <c r="E27" s="53" t="s">
        <v>83</v>
      </c>
      <c r="F27" s="54" t="s">
        <v>83</v>
      </c>
      <c r="G27" s="53" t="s">
        <v>83</v>
      </c>
      <c r="H27" s="53" t="s">
        <v>83</v>
      </c>
      <c r="I27" s="54" t="s">
        <v>83</v>
      </c>
      <c r="J27" s="53" t="s">
        <v>83</v>
      </c>
      <c r="K27" s="53" t="s">
        <v>83</v>
      </c>
      <c r="L27" s="54" t="s">
        <v>83</v>
      </c>
      <c r="M27" s="53" t="s">
        <v>83</v>
      </c>
      <c r="N27" s="53" t="s">
        <v>83</v>
      </c>
      <c r="O27" s="54" t="s">
        <v>83</v>
      </c>
      <c r="P27" s="53" t="s">
        <v>83</v>
      </c>
    </row>
    <row r="28" spans="1:16" ht="14.25" customHeight="1" x14ac:dyDescent="0.3">
      <c r="A28" s="46" t="s">
        <v>128</v>
      </c>
      <c r="B28" s="53" t="s">
        <v>83</v>
      </c>
      <c r="C28" s="54" t="s">
        <v>83</v>
      </c>
      <c r="D28" s="53" t="s">
        <v>83</v>
      </c>
      <c r="E28" s="53" t="s">
        <v>83</v>
      </c>
      <c r="F28" s="54" t="s">
        <v>83</v>
      </c>
      <c r="G28" s="53" t="s">
        <v>83</v>
      </c>
      <c r="H28" s="53" t="s">
        <v>83</v>
      </c>
      <c r="I28" s="54" t="s">
        <v>83</v>
      </c>
      <c r="J28" s="53" t="s">
        <v>83</v>
      </c>
      <c r="K28" s="53" t="s">
        <v>83</v>
      </c>
      <c r="L28" s="54" t="s">
        <v>83</v>
      </c>
      <c r="M28" s="53" t="s">
        <v>83</v>
      </c>
      <c r="N28" s="53" t="s">
        <v>83</v>
      </c>
      <c r="O28" s="54" t="s">
        <v>83</v>
      </c>
      <c r="P28" s="53" t="s">
        <v>83</v>
      </c>
    </row>
    <row r="29" spans="1:16" ht="14.25" customHeight="1" x14ac:dyDescent="0.3">
      <c r="A29" s="55" t="s">
        <v>4</v>
      </c>
      <c r="B29" s="57">
        <v>80207.676999999996</v>
      </c>
      <c r="C29" s="58" t="s">
        <v>80</v>
      </c>
      <c r="D29" s="57">
        <v>10608.796</v>
      </c>
      <c r="E29" s="57">
        <v>17141.276999999998</v>
      </c>
      <c r="F29" s="58" t="s">
        <v>80</v>
      </c>
      <c r="G29" s="57">
        <v>3826.4169999999999</v>
      </c>
      <c r="H29" s="57">
        <v>32783.406000000003</v>
      </c>
      <c r="I29" s="58" t="s">
        <v>80</v>
      </c>
      <c r="J29" s="57">
        <v>5386.0730000000003</v>
      </c>
      <c r="K29" s="57">
        <v>480.31799999999998</v>
      </c>
      <c r="L29" s="58" t="s">
        <v>80</v>
      </c>
      <c r="M29" s="57">
        <v>383.48500000000001</v>
      </c>
      <c r="N29" s="57">
        <v>29802.675999999999</v>
      </c>
      <c r="O29" s="58" t="s">
        <v>80</v>
      </c>
      <c r="P29" s="57">
        <v>5333.9930000000004</v>
      </c>
    </row>
    <row r="30" spans="1:16" ht="14.25" customHeight="1" x14ac:dyDescent="0.3">
      <c r="A30" s="2" t="s">
        <v>6</v>
      </c>
      <c r="B30" s="53">
        <v>30523.536</v>
      </c>
      <c r="C30" s="66" t="s">
        <v>80</v>
      </c>
      <c r="D30" s="53">
        <v>14627.55</v>
      </c>
      <c r="E30" s="53">
        <v>12894.965</v>
      </c>
      <c r="F30" s="66" t="s">
        <v>80</v>
      </c>
      <c r="G30" s="53">
        <v>12127.447</v>
      </c>
      <c r="H30" s="53">
        <v>92.48</v>
      </c>
      <c r="I30" s="66" t="s">
        <v>80</v>
      </c>
      <c r="J30" s="53">
        <v>128.452</v>
      </c>
      <c r="K30" s="53">
        <v>228.67</v>
      </c>
      <c r="L30" s="66" t="s">
        <v>80</v>
      </c>
      <c r="M30" s="53">
        <v>401.29500000000002</v>
      </c>
      <c r="N30" s="53">
        <v>17307.419999999998</v>
      </c>
      <c r="O30" s="66" t="s">
        <v>80</v>
      </c>
      <c r="P30" s="53">
        <v>7006.2240000000002</v>
      </c>
    </row>
    <row r="31" spans="1:16" ht="14.25" customHeight="1" x14ac:dyDescent="0.3">
      <c r="A31" s="2" t="s">
        <v>7</v>
      </c>
      <c r="B31" s="53">
        <v>40007.991999999998</v>
      </c>
      <c r="C31" s="66" t="s">
        <v>80</v>
      </c>
      <c r="D31" s="53">
        <v>10313.458000000001</v>
      </c>
      <c r="E31" s="53">
        <v>6141.5330000000004</v>
      </c>
      <c r="F31" s="66" t="s">
        <v>80</v>
      </c>
      <c r="G31" s="53">
        <v>2733.8939999999998</v>
      </c>
      <c r="H31" s="53">
        <v>11508.36</v>
      </c>
      <c r="I31" s="66" t="s">
        <v>80</v>
      </c>
      <c r="J31" s="53">
        <v>7525.2349999999997</v>
      </c>
      <c r="K31" s="53">
        <v>125.551</v>
      </c>
      <c r="L31" s="66" t="s">
        <v>80</v>
      </c>
      <c r="M31" s="53">
        <v>140.12899999999999</v>
      </c>
      <c r="N31" s="53">
        <v>22232.547999999999</v>
      </c>
      <c r="O31" s="66" t="s">
        <v>80</v>
      </c>
      <c r="P31" s="53">
        <v>5969.9210000000003</v>
      </c>
    </row>
    <row r="32" spans="1:16" ht="14.25" customHeight="1" x14ac:dyDescent="0.3">
      <c r="A32" s="2" t="s">
        <v>240</v>
      </c>
      <c r="B32" s="53">
        <v>11395.76</v>
      </c>
      <c r="C32" s="66" t="s">
        <v>80</v>
      </c>
      <c r="D32" s="53">
        <v>3241.393</v>
      </c>
      <c r="E32" s="53">
        <v>1534.3019999999999</v>
      </c>
      <c r="F32" s="66" t="s">
        <v>80</v>
      </c>
      <c r="G32" s="53">
        <v>985.91399999999999</v>
      </c>
      <c r="H32" s="53">
        <v>362.56200000000001</v>
      </c>
      <c r="I32" s="66" t="s">
        <v>80</v>
      </c>
      <c r="J32" s="53">
        <v>294.80500000000001</v>
      </c>
      <c r="K32" s="53">
        <v>218.68199999999999</v>
      </c>
      <c r="L32" s="66" t="s">
        <v>80</v>
      </c>
      <c r="M32" s="53">
        <v>219.46600000000001</v>
      </c>
      <c r="N32" s="53">
        <v>9280.2139999999999</v>
      </c>
      <c r="O32" s="66" t="s">
        <v>80</v>
      </c>
      <c r="P32" s="53">
        <v>2774.232</v>
      </c>
    </row>
    <row r="33" spans="1:16" ht="14.25" customHeight="1" x14ac:dyDescent="0.3">
      <c r="A33" s="2" t="s">
        <v>8</v>
      </c>
      <c r="B33" s="53">
        <v>43439.254999999997</v>
      </c>
      <c r="C33" s="66" t="s">
        <v>80</v>
      </c>
      <c r="D33" s="53">
        <v>38023.29</v>
      </c>
      <c r="E33" s="53">
        <v>40033.370999999999</v>
      </c>
      <c r="F33" s="66" t="s">
        <v>80</v>
      </c>
      <c r="G33" s="53">
        <v>37334.680999999997</v>
      </c>
      <c r="H33" s="53">
        <v>145.02000000000001</v>
      </c>
      <c r="I33" s="66" t="s">
        <v>80</v>
      </c>
      <c r="J33" s="53">
        <v>229.82</v>
      </c>
      <c r="K33" s="53">
        <v>432.90800000000002</v>
      </c>
      <c r="L33" s="66" t="s">
        <v>80</v>
      </c>
      <c r="M33" s="53">
        <v>544.74099999999999</v>
      </c>
      <c r="N33" s="53">
        <v>2827.9569999999999</v>
      </c>
      <c r="O33" s="66" t="s">
        <v>80</v>
      </c>
      <c r="P33" s="53">
        <v>2387.1840000000002</v>
      </c>
    </row>
    <row r="34" spans="1:16" ht="14.25" customHeight="1" x14ac:dyDescent="0.3">
      <c r="A34" s="2" t="s">
        <v>3</v>
      </c>
      <c r="B34" s="53">
        <v>233577.603</v>
      </c>
      <c r="C34" s="66" t="s">
        <v>80</v>
      </c>
      <c r="D34" s="53">
        <v>89770.391000000003</v>
      </c>
      <c r="E34" s="53">
        <v>200670.272</v>
      </c>
      <c r="F34" s="66" t="s">
        <v>80</v>
      </c>
      <c r="G34" s="53">
        <v>84656.716</v>
      </c>
      <c r="H34" s="53">
        <v>6188.0990000000002</v>
      </c>
      <c r="I34" s="66" t="s">
        <v>80</v>
      </c>
      <c r="J34" s="53">
        <v>9927.9189999999999</v>
      </c>
      <c r="K34" s="53">
        <v>6540.7110000000002</v>
      </c>
      <c r="L34" s="66" t="s">
        <v>80</v>
      </c>
      <c r="M34" s="53">
        <v>5839.125</v>
      </c>
      <c r="N34" s="53">
        <v>20178.521000000001</v>
      </c>
      <c r="O34" s="66" t="s">
        <v>80</v>
      </c>
      <c r="P34" s="53">
        <v>9335.3940000000002</v>
      </c>
    </row>
    <row r="35" spans="1:16" ht="14.25" customHeight="1" x14ac:dyDescent="0.3">
      <c r="A35" s="2" t="s">
        <v>9</v>
      </c>
      <c r="B35" s="53">
        <v>34435.5</v>
      </c>
      <c r="C35" s="66" t="s">
        <v>80</v>
      </c>
      <c r="D35" s="53">
        <v>12542.709000000001</v>
      </c>
      <c r="E35" s="53">
        <v>6956.4639999999999</v>
      </c>
      <c r="F35" s="66" t="s">
        <v>80</v>
      </c>
      <c r="G35" s="53">
        <v>3317.7539999999999</v>
      </c>
      <c r="H35" s="53">
        <v>1970.7739999999999</v>
      </c>
      <c r="I35" s="66" t="s">
        <v>80</v>
      </c>
      <c r="J35" s="53">
        <v>1008.024</v>
      </c>
      <c r="K35" s="53">
        <v>993.94299999999998</v>
      </c>
      <c r="L35" s="66" t="s">
        <v>80</v>
      </c>
      <c r="M35" s="53">
        <v>579.36</v>
      </c>
      <c r="N35" s="53">
        <v>24514.317999999999</v>
      </c>
      <c r="O35" s="66" t="s">
        <v>80</v>
      </c>
      <c r="P35" s="53">
        <v>10658.513000000001</v>
      </c>
    </row>
    <row r="36" spans="1:16" ht="14.25" customHeight="1" x14ac:dyDescent="0.3">
      <c r="A36" s="2" t="s">
        <v>10</v>
      </c>
      <c r="B36" s="53">
        <v>31671.012999999999</v>
      </c>
      <c r="C36" s="66" t="s">
        <v>80</v>
      </c>
      <c r="D36" s="53">
        <v>12813.866</v>
      </c>
      <c r="E36" s="53">
        <v>7932.4920000000002</v>
      </c>
      <c r="F36" s="66" t="s">
        <v>80</v>
      </c>
      <c r="G36" s="53">
        <v>5495.6260000000002</v>
      </c>
      <c r="H36" s="53">
        <v>1647.0139999999999</v>
      </c>
      <c r="I36" s="66" t="s">
        <v>80</v>
      </c>
      <c r="J36" s="53">
        <v>782.51300000000003</v>
      </c>
      <c r="K36" s="53">
        <v>245.036</v>
      </c>
      <c r="L36" s="66" t="s">
        <v>80</v>
      </c>
      <c r="M36" s="53">
        <v>422.71300000000002</v>
      </c>
      <c r="N36" s="53">
        <v>21846.472000000002</v>
      </c>
      <c r="O36" s="66" t="s">
        <v>80</v>
      </c>
      <c r="P36" s="53">
        <v>11457.367</v>
      </c>
    </row>
    <row r="37" spans="1:16" ht="14.25" customHeight="1" x14ac:dyDescent="0.3">
      <c r="A37" s="59" t="s">
        <v>11</v>
      </c>
      <c r="B37" s="61">
        <v>83242.130999999994</v>
      </c>
      <c r="C37" s="62" t="s">
        <v>80</v>
      </c>
      <c r="D37" s="61">
        <v>12748.252</v>
      </c>
      <c r="E37" s="61">
        <v>18961.830000000002</v>
      </c>
      <c r="F37" s="62" t="s">
        <v>80</v>
      </c>
      <c r="G37" s="61">
        <v>5867.9880000000003</v>
      </c>
      <c r="H37" s="61">
        <v>18742.312999999998</v>
      </c>
      <c r="I37" s="62" t="s">
        <v>80</v>
      </c>
      <c r="J37" s="61">
        <v>4998.7240000000002</v>
      </c>
      <c r="K37" s="61">
        <v>271.02300000000002</v>
      </c>
      <c r="L37" s="62" t="s">
        <v>80</v>
      </c>
      <c r="M37" s="61">
        <v>365.38600000000002</v>
      </c>
      <c r="N37" s="61">
        <v>45266.964999999997</v>
      </c>
      <c r="O37" s="62" t="s">
        <v>80</v>
      </c>
      <c r="P37" s="61">
        <v>8623.0519999999997</v>
      </c>
    </row>
    <row r="38" spans="1:16" ht="14.25" customHeight="1" x14ac:dyDescent="0.3">
      <c r="A38" s="2"/>
      <c r="B38" s="53" t="s">
        <v>83</v>
      </c>
      <c r="C38" s="54" t="s">
        <v>83</v>
      </c>
      <c r="D38" s="53" t="s">
        <v>83</v>
      </c>
      <c r="E38" s="53" t="s">
        <v>83</v>
      </c>
      <c r="F38" s="54" t="s">
        <v>83</v>
      </c>
      <c r="G38" s="53" t="s">
        <v>83</v>
      </c>
      <c r="H38" s="53" t="s">
        <v>83</v>
      </c>
      <c r="I38" s="54" t="s">
        <v>83</v>
      </c>
      <c r="J38" s="53" t="s">
        <v>83</v>
      </c>
      <c r="K38" s="53" t="s">
        <v>83</v>
      </c>
      <c r="L38" s="54" t="s">
        <v>83</v>
      </c>
      <c r="M38" s="53" t="s">
        <v>83</v>
      </c>
      <c r="N38" s="53" t="s">
        <v>83</v>
      </c>
      <c r="O38" s="54" t="s">
        <v>83</v>
      </c>
      <c r="P38" s="53" t="s">
        <v>83</v>
      </c>
    </row>
    <row r="39" spans="1:16" ht="14.25" customHeight="1" x14ac:dyDescent="0.3">
      <c r="A39" s="46" t="s">
        <v>130</v>
      </c>
      <c r="B39" s="53" t="s">
        <v>83</v>
      </c>
      <c r="C39" s="54" t="s">
        <v>83</v>
      </c>
      <c r="D39" s="53" t="s">
        <v>83</v>
      </c>
      <c r="E39" s="53" t="s">
        <v>83</v>
      </c>
      <c r="F39" s="54" t="s">
        <v>83</v>
      </c>
      <c r="G39" s="53" t="s">
        <v>83</v>
      </c>
      <c r="H39" s="53" t="s">
        <v>83</v>
      </c>
      <c r="I39" s="54" t="s">
        <v>83</v>
      </c>
      <c r="J39" s="53" t="s">
        <v>83</v>
      </c>
      <c r="K39" s="53" t="s">
        <v>83</v>
      </c>
      <c r="L39" s="54" t="s">
        <v>83</v>
      </c>
      <c r="M39" s="53" t="s">
        <v>83</v>
      </c>
      <c r="N39" s="53" t="s">
        <v>83</v>
      </c>
      <c r="O39" s="54" t="s">
        <v>83</v>
      </c>
      <c r="P39" s="53" t="s">
        <v>83</v>
      </c>
    </row>
    <row r="40" spans="1:16" ht="14.25" customHeight="1" x14ac:dyDescent="0.3">
      <c r="A40" s="55" t="s">
        <v>241</v>
      </c>
      <c r="B40" s="57">
        <v>562482.23499999999</v>
      </c>
      <c r="C40" s="58" t="s">
        <v>80</v>
      </c>
      <c r="D40" s="57">
        <v>98952.721999999994</v>
      </c>
      <c r="E40" s="57">
        <v>302055.45699999999</v>
      </c>
      <c r="F40" s="58" t="s">
        <v>80</v>
      </c>
      <c r="G40" s="57">
        <v>91936.69</v>
      </c>
      <c r="H40" s="57">
        <v>69981.868000000002</v>
      </c>
      <c r="I40" s="58" t="s">
        <v>80</v>
      </c>
      <c r="J40" s="57">
        <v>14288.242</v>
      </c>
      <c r="K40" s="57">
        <v>9003.3529999999992</v>
      </c>
      <c r="L40" s="58" t="s">
        <v>80</v>
      </c>
      <c r="M40" s="57">
        <v>5909.6019999999999</v>
      </c>
      <c r="N40" s="57">
        <v>181441.557</v>
      </c>
      <c r="O40" s="58" t="s">
        <v>80</v>
      </c>
      <c r="P40" s="57">
        <v>21915.080999999998</v>
      </c>
    </row>
    <row r="41" spans="1:16" ht="14.25" customHeight="1" x14ac:dyDescent="0.3">
      <c r="A41" s="206" t="s">
        <v>242</v>
      </c>
      <c r="B41" s="61">
        <v>26018.233</v>
      </c>
      <c r="C41" s="62" t="s">
        <v>80</v>
      </c>
      <c r="D41" s="61">
        <v>12883.960999999999</v>
      </c>
      <c r="E41" s="61">
        <v>10211.049999999999</v>
      </c>
      <c r="F41" s="62" t="s">
        <v>80</v>
      </c>
      <c r="G41" s="61">
        <v>11941.745000000001</v>
      </c>
      <c r="H41" s="61">
        <v>3458.1590000000001</v>
      </c>
      <c r="I41" s="62" t="s">
        <v>80</v>
      </c>
      <c r="J41" s="61">
        <v>1550.577</v>
      </c>
      <c r="K41" s="61">
        <v>533.49</v>
      </c>
      <c r="L41" s="62" t="s">
        <v>80</v>
      </c>
      <c r="M41" s="61">
        <v>674.05499999999995</v>
      </c>
      <c r="N41" s="61">
        <v>11815.534</v>
      </c>
      <c r="O41" s="62" t="s">
        <v>80</v>
      </c>
      <c r="P41" s="61">
        <v>3849.5619999999999</v>
      </c>
    </row>
    <row r="42" spans="1:16" ht="14.25" customHeight="1" x14ac:dyDescent="0.3">
      <c r="A42" s="2"/>
      <c r="B42" s="53" t="s">
        <v>83</v>
      </c>
      <c r="C42" s="54" t="s">
        <v>83</v>
      </c>
      <c r="D42" s="53" t="s">
        <v>83</v>
      </c>
      <c r="E42" s="53" t="s">
        <v>83</v>
      </c>
      <c r="F42" s="54" t="s">
        <v>83</v>
      </c>
      <c r="G42" s="53" t="s">
        <v>83</v>
      </c>
      <c r="H42" s="53" t="s">
        <v>83</v>
      </c>
      <c r="I42" s="54" t="s">
        <v>83</v>
      </c>
      <c r="J42" s="53" t="s">
        <v>83</v>
      </c>
      <c r="K42" t="s">
        <v>83</v>
      </c>
      <c r="L42" t="s">
        <v>83</v>
      </c>
      <c r="M42" t="s">
        <v>83</v>
      </c>
      <c r="N42" t="s">
        <v>83</v>
      </c>
      <c r="O42" t="s">
        <v>83</v>
      </c>
      <c r="P42" t="s">
        <v>83</v>
      </c>
    </row>
    <row r="43" spans="1:16" ht="14.25" customHeight="1" x14ac:dyDescent="0.3">
      <c r="A43" s="63" t="s">
        <v>262</v>
      </c>
      <c r="B43" s="2" t="s">
        <v>83</v>
      </c>
      <c r="C43" s="2" t="s">
        <v>83</v>
      </c>
      <c r="D43" s="2" t="s">
        <v>83</v>
      </c>
      <c r="E43" s="61" t="s">
        <v>83</v>
      </c>
      <c r="F43" s="65" t="s">
        <v>83</v>
      </c>
      <c r="G43" s="61" t="s">
        <v>83</v>
      </c>
      <c r="H43" s="61" t="s">
        <v>83</v>
      </c>
      <c r="I43" s="65" t="s">
        <v>83</v>
      </c>
      <c r="J43" s="61" t="s">
        <v>83</v>
      </c>
      <c r="K43" t="s">
        <v>83</v>
      </c>
      <c r="L43" t="s">
        <v>83</v>
      </c>
      <c r="M43" t="s">
        <v>83</v>
      </c>
      <c r="N43" t="s">
        <v>83</v>
      </c>
      <c r="O43" t="s">
        <v>83</v>
      </c>
      <c r="P43" t="s">
        <v>83</v>
      </c>
    </row>
    <row r="44" spans="1:16" ht="14.25" customHeight="1" x14ac:dyDescent="0.3">
      <c r="A44" s="217" t="s">
        <v>252</v>
      </c>
      <c r="B44" s="203">
        <v>107565.819</v>
      </c>
      <c r="C44" s="58" t="s">
        <v>80</v>
      </c>
      <c r="D44" s="203">
        <v>42158.828000000001</v>
      </c>
      <c r="E44" s="203">
        <v>54904.368000000002</v>
      </c>
      <c r="F44" s="58" t="s">
        <v>80</v>
      </c>
      <c r="G44" s="203">
        <v>37871.245999999999</v>
      </c>
      <c r="H44" s="203">
        <v>12702.431</v>
      </c>
      <c r="I44" s="58" t="s">
        <v>80</v>
      </c>
      <c r="J44" s="203">
        <v>2855.9229999999998</v>
      </c>
      <c r="K44" s="203">
        <v>2393.125</v>
      </c>
      <c r="L44" s="58" t="s">
        <v>80</v>
      </c>
      <c r="M44" s="203">
        <v>2064.1190000000001</v>
      </c>
      <c r="N44" s="203">
        <v>37565.896000000001</v>
      </c>
      <c r="O44" s="58" t="s">
        <v>80</v>
      </c>
      <c r="P44" s="203">
        <v>14521.294</v>
      </c>
    </row>
    <row r="45" spans="1:16" ht="14.25" customHeight="1" x14ac:dyDescent="0.3">
      <c r="A45" s="217" t="s">
        <v>254</v>
      </c>
      <c r="B45" s="204">
        <v>57968.847000000002</v>
      </c>
      <c r="C45" s="66" t="s">
        <v>80</v>
      </c>
      <c r="D45" s="204">
        <v>49123.404999999999</v>
      </c>
      <c r="E45" s="204">
        <v>38169.548000000003</v>
      </c>
      <c r="F45" s="66" t="s">
        <v>80</v>
      </c>
      <c r="G45" s="204">
        <v>48536.116999999998</v>
      </c>
      <c r="H45" s="204">
        <v>5550.3050000000003</v>
      </c>
      <c r="I45" s="66" t="s">
        <v>80</v>
      </c>
      <c r="J45" s="204">
        <v>2012.6990000000001</v>
      </c>
      <c r="K45" s="204">
        <v>878.553</v>
      </c>
      <c r="L45" s="66" t="s">
        <v>80</v>
      </c>
      <c r="M45" s="204">
        <v>874.18100000000004</v>
      </c>
      <c r="N45" s="204">
        <v>13370.44</v>
      </c>
      <c r="O45" s="66" t="s">
        <v>80</v>
      </c>
      <c r="P45" s="204">
        <v>4579.6049999999996</v>
      </c>
    </row>
    <row r="46" spans="1:16" ht="14.25" customHeight="1" x14ac:dyDescent="0.3">
      <c r="A46" s="217" t="s">
        <v>253</v>
      </c>
      <c r="B46" s="204">
        <v>29238.9</v>
      </c>
      <c r="C46" s="66" t="s">
        <v>80</v>
      </c>
      <c r="D46" s="204">
        <v>22386.21</v>
      </c>
      <c r="E46" s="204">
        <v>12963.632</v>
      </c>
      <c r="F46" s="66" t="s">
        <v>80</v>
      </c>
      <c r="G46" s="204">
        <v>19552.136999999999</v>
      </c>
      <c r="H46" s="204">
        <v>3170.348</v>
      </c>
      <c r="I46" s="66" t="s">
        <v>80</v>
      </c>
      <c r="J46" s="204">
        <v>1505.13</v>
      </c>
      <c r="K46" s="204">
        <v>196.33199999999999</v>
      </c>
      <c r="L46" s="66" t="s">
        <v>80</v>
      </c>
      <c r="M46" s="204">
        <v>207.464</v>
      </c>
      <c r="N46" s="204">
        <v>12908.589</v>
      </c>
      <c r="O46" s="66" t="s">
        <v>80</v>
      </c>
      <c r="P46" s="204">
        <v>7073.1490000000003</v>
      </c>
    </row>
    <row r="47" spans="1:16" ht="14.25" customHeight="1" x14ac:dyDescent="0.3">
      <c r="A47" s="59" t="s">
        <v>255</v>
      </c>
      <c r="B47" s="205">
        <v>393726.90100000001</v>
      </c>
      <c r="C47" s="62" t="s">
        <v>80</v>
      </c>
      <c r="D47" s="205">
        <v>76949.342999999993</v>
      </c>
      <c r="E47" s="205">
        <v>206228.95800000001</v>
      </c>
      <c r="F47" s="62" t="s">
        <v>80</v>
      </c>
      <c r="G47" s="205">
        <v>69816.906000000003</v>
      </c>
      <c r="H47" s="205">
        <v>52016.942999999999</v>
      </c>
      <c r="I47" s="62" t="s">
        <v>80</v>
      </c>
      <c r="J47" s="205">
        <v>13992.788</v>
      </c>
      <c r="K47" s="205">
        <v>6068.8329999999996</v>
      </c>
      <c r="L47" s="62" t="s">
        <v>80</v>
      </c>
      <c r="M47" s="205">
        <v>5508.5140000000001</v>
      </c>
      <c r="N47" s="205">
        <v>129412.166</v>
      </c>
      <c r="O47" s="62" t="s">
        <v>80</v>
      </c>
      <c r="P47" s="205">
        <v>15400.883</v>
      </c>
    </row>
    <row r="48" spans="1:16" ht="14.25" customHeight="1" x14ac:dyDescent="0.3">
      <c r="A48" s="2"/>
      <c r="B48" s="53" t="s">
        <v>83</v>
      </c>
      <c r="C48" s="54" t="s">
        <v>83</v>
      </c>
      <c r="D48" s="53" t="s">
        <v>83</v>
      </c>
      <c r="E48" s="53" t="s">
        <v>83</v>
      </c>
      <c r="F48" s="54" t="s">
        <v>83</v>
      </c>
      <c r="G48" s="53" t="s">
        <v>83</v>
      </c>
      <c r="H48" s="53" t="s">
        <v>83</v>
      </c>
      <c r="I48" s="54" t="s">
        <v>83</v>
      </c>
      <c r="J48" s="53" t="s">
        <v>83</v>
      </c>
      <c r="K48" t="s">
        <v>83</v>
      </c>
      <c r="L48" t="s">
        <v>83</v>
      </c>
      <c r="M48" t="s">
        <v>83</v>
      </c>
      <c r="N48" t="s">
        <v>83</v>
      </c>
      <c r="O48" t="s">
        <v>83</v>
      </c>
      <c r="P48" t="s">
        <v>83</v>
      </c>
    </row>
    <row r="49" spans="1:16" ht="14.25" customHeight="1" x14ac:dyDescent="0.3">
      <c r="A49" s="63" t="s">
        <v>100</v>
      </c>
      <c r="B49" s="61" t="s">
        <v>83</v>
      </c>
      <c r="C49" s="65" t="s">
        <v>83</v>
      </c>
      <c r="D49" s="61" t="s">
        <v>83</v>
      </c>
      <c r="E49" s="61" t="s">
        <v>83</v>
      </c>
      <c r="F49" s="65" t="s">
        <v>83</v>
      </c>
      <c r="G49" s="61" t="s">
        <v>83</v>
      </c>
      <c r="H49" s="61" t="s">
        <v>83</v>
      </c>
      <c r="I49" s="65" t="s">
        <v>83</v>
      </c>
      <c r="J49" s="61" t="s">
        <v>83</v>
      </c>
      <c r="K49" s="61" t="s">
        <v>83</v>
      </c>
      <c r="L49" s="65" t="s">
        <v>83</v>
      </c>
      <c r="M49" s="61" t="s">
        <v>83</v>
      </c>
      <c r="N49" s="61" t="s">
        <v>83</v>
      </c>
      <c r="O49" s="65" t="s">
        <v>83</v>
      </c>
      <c r="P49" s="61" t="s">
        <v>83</v>
      </c>
    </row>
    <row r="50" spans="1:16" ht="14.25" customHeight="1" x14ac:dyDescent="0.3">
      <c r="A50" s="2" t="s">
        <v>102</v>
      </c>
      <c r="B50" s="53">
        <v>137828.42800000001</v>
      </c>
      <c r="C50" s="66" t="s">
        <v>80</v>
      </c>
      <c r="D50" s="53">
        <v>48093.614000000001</v>
      </c>
      <c r="E50" s="53">
        <v>68780.982999999993</v>
      </c>
      <c r="F50" s="66" t="s">
        <v>80</v>
      </c>
      <c r="G50" s="53">
        <v>42902.141000000003</v>
      </c>
      <c r="H50" s="53">
        <v>20203.998</v>
      </c>
      <c r="I50" s="66" t="s">
        <v>80</v>
      </c>
      <c r="J50" s="53">
        <v>10790.885</v>
      </c>
      <c r="K50" s="53">
        <v>1847.9639999999999</v>
      </c>
      <c r="L50" s="66" t="s">
        <v>80</v>
      </c>
      <c r="M50" s="53">
        <v>1652.9580000000001</v>
      </c>
      <c r="N50" s="53">
        <v>46995.482000000004</v>
      </c>
      <c r="O50" s="66" t="s">
        <v>80</v>
      </c>
      <c r="P50" s="53">
        <v>10428.546</v>
      </c>
    </row>
    <row r="51" spans="1:16" ht="14.25" customHeight="1" x14ac:dyDescent="0.3">
      <c r="A51" s="2" t="s">
        <v>104</v>
      </c>
      <c r="B51" s="53">
        <v>149686.91899999999</v>
      </c>
      <c r="C51" s="66" t="s">
        <v>80</v>
      </c>
      <c r="D51" s="53">
        <v>46856.760999999999</v>
      </c>
      <c r="E51" s="53">
        <v>82025.767000000007</v>
      </c>
      <c r="F51" s="66" t="s">
        <v>80</v>
      </c>
      <c r="G51" s="53">
        <v>44206.296999999999</v>
      </c>
      <c r="H51" s="53">
        <v>16167.499</v>
      </c>
      <c r="I51" s="66" t="s">
        <v>80</v>
      </c>
      <c r="J51" s="53">
        <v>3551.194</v>
      </c>
      <c r="K51" s="53">
        <v>1441.316</v>
      </c>
      <c r="L51" s="66" t="s">
        <v>80</v>
      </c>
      <c r="M51" s="53">
        <v>843.875</v>
      </c>
      <c r="N51" s="53">
        <v>50052.337</v>
      </c>
      <c r="O51" s="66" t="s">
        <v>80</v>
      </c>
      <c r="P51" s="53">
        <v>10729.965</v>
      </c>
    </row>
    <row r="52" spans="1:16" ht="14.25" customHeight="1" x14ac:dyDescent="0.3">
      <c r="A52" s="2" t="s">
        <v>106</v>
      </c>
      <c r="B52" s="53">
        <v>156366.89000000001</v>
      </c>
      <c r="C52" s="66" t="s">
        <v>80</v>
      </c>
      <c r="D52" s="53">
        <v>54100.775000000001</v>
      </c>
      <c r="E52" s="53">
        <v>89181.813999999998</v>
      </c>
      <c r="F52" s="66" t="s">
        <v>80</v>
      </c>
      <c r="G52" s="53">
        <v>52207.324000000001</v>
      </c>
      <c r="H52" s="53">
        <v>18100.088</v>
      </c>
      <c r="I52" s="66" t="s">
        <v>80</v>
      </c>
      <c r="J52" s="53">
        <v>4440.9480000000003</v>
      </c>
      <c r="K52" s="53">
        <v>2176.1149999999998</v>
      </c>
      <c r="L52" s="66" t="s">
        <v>80</v>
      </c>
      <c r="M52" s="53">
        <v>1635.0940000000001</v>
      </c>
      <c r="N52" s="53">
        <v>46908.874000000003</v>
      </c>
      <c r="O52" s="66" t="s">
        <v>80</v>
      </c>
      <c r="P52" s="53">
        <v>8951.0110000000004</v>
      </c>
    </row>
    <row r="53" spans="1:16" ht="14.25" customHeight="1" thickBot="1" x14ac:dyDescent="0.35">
      <c r="A53" s="2" t="s">
        <v>108</v>
      </c>
      <c r="B53" s="53">
        <v>144618.23000000001</v>
      </c>
      <c r="C53" s="222" t="s">
        <v>80</v>
      </c>
      <c r="D53" s="53">
        <v>49619.059000000001</v>
      </c>
      <c r="E53" s="53">
        <v>72277.941999999995</v>
      </c>
      <c r="F53" s="222" t="s">
        <v>80</v>
      </c>
      <c r="G53" s="53">
        <v>45345.982000000004</v>
      </c>
      <c r="H53" s="53">
        <v>18968.442999999999</v>
      </c>
      <c r="I53" s="222" t="s">
        <v>80</v>
      </c>
      <c r="J53" s="53">
        <v>7559.6080000000002</v>
      </c>
      <c r="K53" s="53">
        <v>4071.4479999999999</v>
      </c>
      <c r="L53" s="222" t="s">
        <v>80</v>
      </c>
      <c r="M53" s="53">
        <v>5407.59</v>
      </c>
      <c r="N53" s="53">
        <v>49300.398000000001</v>
      </c>
      <c r="O53" s="222" t="s">
        <v>80</v>
      </c>
      <c r="P53" s="53">
        <v>13671.687</v>
      </c>
    </row>
    <row r="54" spans="1:16" ht="15" thickTop="1" x14ac:dyDescent="0.3">
      <c r="A54" s="332" t="s">
        <v>263</v>
      </c>
      <c r="B54" s="332"/>
      <c r="C54" s="332"/>
      <c r="D54" s="332"/>
      <c r="E54" s="332"/>
      <c r="F54" s="332"/>
      <c r="G54" s="332"/>
      <c r="H54" s="332"/>
      <c r="I54" s="332"/>
      <c r="J54" s="332"/>
      <c r="K54" s="88"/>
      <c r="L54" s="88"/>
      <c r="M54" s="89"/>
      <c r="N54" s="94"/>
      <c r="O54" s="88"/>
      <c r="P54" s="94"/>
    </row>
    <row r="55" spans="1:16" x14ac:dyDescent="0.3">
      <c r="A55" s="319"/>
      <c r="B55" s="319"/>
      <c r="C55" s="319"/>
      <c r="D55" s="319"/>
      <c r="E55" s="319"/>
      <c r="F55" s="319"/>
      <c r="G55" s="319"/>
      <c r="H55" s="319"/>
      <c r="I55" s="319"/>
      <c r="J55" s="319"/>
    </row>
  </sheetData>
  <mergeCells count="1">
    <mergeCell ref="A54:J55"/>
  </mergeCell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38F7-6BEF-41FC-8CFD-9A1F8629591D}">
  <dimension ref="A1:S57"/>
  <sheetViews>
    <sheetView showGridLines="0" zoomScaleNormal="100" zoomScaleSheetLayoutView="96" workbookViewId="0">
      <pane xSplit="2" ySplit="7" topLeftCell="C8" activePane="bottomRight" state="frozen"/>
      <selection pane="topRight" activeCell="C1" sqref="C1"/>
      <selection pane="bottomLeft" activeCell="A8" sqref="A8"/>
      <selection pane="bottomRight"/>
    </sheetView>
  </sheetViews>
  <sheetFormatPr defaultRowHeight="14.4" x14ac:dyDescent="0.3"/>
  <cols>
    <col min="1" max="2" width="30" customWidth="1"/>
    <col min="3" max="3" width="10.6640625" style="90" customWidth="1"/>
    <col min="4" max="4" width="1.88671875" customWidth="1"/>
    <col min="5" max="5" width="7.109375" style="90" customWidth="1"/>
    <col min="6" max="6" width="13.33203125" style="90" customWidth="1"/>
    <col min="7" max="7" width="1.88671875" style="35" bestFit="1" customWidth="1"/>
    <col min="8" max="8" width="7.109375" style="90" customWidth="1"/>
    <col min="9" max="9" width="12.6640625" style="90" customWidth="1"/>
    <col min="10" max="10" width="1.88671875" style="35" bestFit="1" customWidth="1"/>
    <col min="11" max="11" width="7.109375" style="90" customWidth="1"/>
    <col min="12" max="12" width="13.109375" style="90" customWidth="1"/>
    <col min="13" max="13" width="1.88671875" style="35" bestFit="1" customWidth="1"/>
    <col min="14" max="14" width="7.109375" style="90" customWidth="1"/>
    <col min="15" max="15" width="10.6640625" style="90" customWidth="1"/>
    <col min="16" max="16" width="1.88671875" style="35" bestFit="1" customWidth="1"/>
    <col min="17" max="17" width="7.109375" style="90" customWidth="1"/>
  </cols>
  <sheetData>
    <row r="1" spans="1:19" x14ac:dyDescent="0.3">
      <c r="A1" s="32" t="s">
        <v>375</v>
      </c>
      <c r="B1" s="32"/>
    </row>
    <row r="2" spans="1:19" x14ac:dyDescent="0.3">
      <c r="A2" s="36" t="s">
        <v>376</v>
      </c>
      <c r="B2" s="36"/>
      <c r="C2" s="91"/>
      <c r="D2" s="92"/>
      <c r="E2" s="91"/>
    </row>
    <row r="3" spans="1:19" x14ac:dyDescent="0.3">
      <c r="A3" s="36"/>
      <c r="B3" s="36"/>
      <c r="C3" s="91"/>
      <c r="D3" s="92"/>
      <c r="E3" s="91"/>
    </row>
    <row r="4" spans="1:19" ht="34.5" customHeight="1" x14ac:dyDescent="0.3">
      <c r="A4" s="41"/>
      <c r="B4" s="41"/>
      <c r="C4" s="41" t="s">
        <v>149</v>
      </c>
      <c r="D4" s="41"/>
      <c r="E4" s="40" t="s">
        <v>273</v>
      </c>
      <c r="F4" s="41" t="s">
        <v>150</v>
      </c>
      <c r="G4" s="41"/>
      <c r="H4" s="40" t="s">
        <v>273</v>
      </c>
      <c r="I4" s="41" t="s">
        <v>151</v>
      </c>
      <c r="J4" s="41"/>
      <c r="K4" s="40" t="s">
        <v>273</v>
      </c>
      <c r="L4" s="41" t="s">
        <v>152</v>
      </c>
      <c r="M4" s="41"/>
      <c r="N4" s="40" t="s">
        <v>273</v>
      </c>
      <c r="O4" s="41" t="s">
        <v>324</v>
      </c>
      <c r="P4" s="41"/>
      <c r="Q4" s="40" t="s">
        <v>273</v>
      </c>
    </row>
    <row r="5" spans="1:19" ht="31.8" x14ac:dyDescent="0.3">
      <c r="A5" s="258"/>
      <c r="B5" s="258"/>
      <c r="C5" s="44" t="s">
        <v>187</v>
      </c>
      <c r="D5" s="44"/>
      <c r="E5" s="45" t="s">
        <v>274</v>
      </c>
      <c r="F5" s="44" t="s">
        <v>191</v>
      </c>
      <c r="G5" s="44"/>
      <c r="H5" s="45" t="s">
        <v>274</v>
      </c>
      <c r="I5" s="44" t="s">
        <v>190</v>
      </c>
      <c r="J5" s="44"/>
      <c r="K5" s="45" t="s">
        <v>274</v>
      </c>
      <c r="L5" s="44" t="s">
        <v>197</v>
      </c>
      <c r="M5" s="44"/>
      <c r="N5" s="45" t="s">
        <v>274</v>
      </c>
      <c r="O5" s="44" t="s">
        <v>381</v>
      </c>
      <c r="P5" s="44"/>
      <c r="Q5" s="45" t="s">
        <v>274</v>
      </c>
    </row>
    <row r="6" spans="1:19" ht="14.25" customHeight="1" x14ac:dyDescent="0.3">
      <c r="A6" s="46"/>
      <c r="B6" s="46"/>
      <c r="C6" s="53"/>
      <c r="D6" s="49"/>
      <c r="E6" s="53"/>
      <c r="F6" s="53"/>
      <c r="G6" s="49"/>
      <c r="H6" s="53"/>
      <c r="I6" s="53"/>
      <c r="J6" s="49"/>
      <c r="K6" s="53"/>
      <c r="L6" s="53"/>
      <c r="M6" s="49"/>
      <c r="N6" s="53"/>
      <c r="O6" s="53"/>
      <c r="P6" s="49"/>
      <c r="Q6" s="53"/>
    </row>
    <row r="7" spans="1:19" ht="14.25" customHeight="1" x14ac:dyDescent="0.3">
      <c r="A7" s="46" t="s">
        <v>78</v>
      </c>
      <c r="B7" s="47" t="s">
        <v>272</v>
      </c>
      <c r="C7" s="95">
        <v>8.4260000000000002</v>
      </c>
      <c r="D7" s="96" t="s">
        <v>80</v>
      </c>
      <c r="E7" s="95">
        <v>1.381</v>
      </c>
      <c r="F7" s="95">
        <v>4.4710000000000001</v>
      </c>
      <c r="G7" s="96" t="s">
        <v>80</v>
      </c>
      <c r="H7" s="95">
        <v>1.3129999999999999</v>
      </c>
      <c r="I7" s="95">
        <v>1.0509999999999999</v>
      </c>
      <c r="J7" s="96" t="s">
        <v>80</v>
      </c>
      <c r="K7" s="95">
        <v>0.2</v>
      </c>
      <c r="L7" s="95">
        <v>0.13700000000000001</v>
      </c>
      <c r="M7" s="96" t="s">
        <v>80</v>
      </c>
      <c r="N7" s="95">
        <v>8.5000000000000006E-2</v>
      </c>
      <c r="O7" s="95">
        <v>2.7669999999999999</v>
      </c>
      <c r="P7" s="96" t="s">
        <v>80</v>
      </c>
      <c r="Q7" s="95">
        <v>0.29599999999999999</v>
      </c>
      <c r="R7" s="276"/>
      <c r="S7" s="276"/>
    </row>
    <row r="8" spans="1:19" ht="14.25" customHeight="1" x14ac:dyDescent="0.3">
      <c r="A8" s="1" t="s">
        <v>81</v>
      </c>
      <c r="B8" s="1" t="s">
        <v>82</v>
      </c>
      <c r="C8" s="97" t="s">
        <v>83</v>
      </c>
      <c r="D8" s="98" t="s">
        <v>83</v>
      </c>
      <c r="E8" s="97" t="s">
        <v>83</v>
      </c>
      <c r="F8" s="97" t="s">
        <v>83</v>
      </c>
      <c r="G8" s="98" t="s">
        <v>83</v>
      </c>
      <c r="H8" s="97" t="s">
        <v>83</v>
      </c>
      <c r="I8" s="97" t="s">
        <v>83</v>
      </c>
      <c r="J8" s="98" t="s">
        <v>83</v>
      </c>
      <c r="K8" s="97" t="s">
        <v>83</v>
      </c>
      <c r="L8" s="97" t="s">
        <v>83</v>
      </c>
      <c r="M8" s="98" t="s">
        <v>83</v>
      </c>
      <c r="N8" s="97" t="s">
        <v>83</v>
      </c>
      <c r="O8" s="97" t="s">
        <v>83</v>
      </c>
      <c r="P8" s="98" t="s">
        <v>83</v>
      </c>
      <c r="Q8" s="97" t="s">
        <v>83</v>
      </c>
      <c r="R8" s="276"/>
      <c r="S8" s="276"/>
    </row>
    <row r="9" spans="1:19" ht="14.25" customHeight="1" x14ac:dyDescent="0.3">
      <c r="A9" s="55" t="s">
        <v>84</v>
      </c>
      <c r="B9" s="56" t="s">
        <v>85</v>
      </c>
      <c r="C9" s="99">
        <v>61.503</v>
      </c>
      <c r="D9" s="100" t="s">
        <v>80</v>
      </c>
      <c r="E9" s="99">
        <v>13.789</v>
      </c>
      <c r="F9" s="99">
        <v>49.488999999999997</v>
      </c>
      <c r="G9" s="100" t="s">
        <v>80</v>
      </c>
      <c r="H9" s="99">
        <v>13.96</v>
      </c>
      <c r="I9" s="99">
        <v>1.53</v>
      </c>
      <c r="J9" s="100" t="s">
        <v>80</v>
      </c>
      <c r="K9" s="99">
        <v>2.1320000000000001</v>
      </c>
      <c r="L9" s="99">
        <v>1.478</v>
      </c>
      <c r="M9" s="100" t="s">
        <v>80</v>
      </c>
      <c r="N9" s="99">
        <v>1.248</v>
      </c>
      <c r="O9" s="99">
        <v>9.0060000000000002</v>
      </c>
      <c r="P9" s="100" t="s">
        <v>80</v>
      </c>
      <c r="Q9" s="99">
        <v>2.2810000000000001</v>
      </c>
      <c r="R9" s="276"/>
      <c r="S9" s="276"/>
    </row>
    <row r="10" spans="1:19" ht="14.25" customHeight="1" x14ac:dyDescent="0.3">
      <c r="A10" s="59" t="s">
        <v>86</v>
      </c>
      <c r="B10" s="60" t="s">
        <v>87</v>
      </c>
      <c r="C10" s="101">
        <v>4.6909999999999998</v>
      </c>
      <c r="D10" s="102" t="s">
        <v>80</v>
      </c>
      <c r="E10" s="101">
        <v>0.78400000000000003</v>
      </c>
      <c r="F10" s="101">
        <v>1.3029999999999999</v>
      </c>
      <c r="G10" s="102" t="s">
        <v>80</v>
      </c>
      <c r="H10" s="101">
        <v>0.74299999999999999</v>
      </c>
      <c r="I10" s="101">
        <v>1.018</v>
      </c>
      <c r="J10" s="102" t="s">
        <v>80</v>
      </c>
      <c r="K10" s="101">
        <v>0.153</v>
      </c>
      <c r="L10" s="101">
        <v>4.2000000000000003E-2</v>
      </c>
      <c r="M10" s="102" t="s">
        <v>80</v>
      </c>
      <c r="N10" s="101">
        <v>1.9E-2</v>
      </c>
      <c r="O10" s="101">
        <v>2.3279999999999998</v>
      </c>
      <c r="P10" s="102" t="s">
        <v>80</v>
      </c>
      <c r="Q10" s="101">
        <v>0.26200000000000001</v>
      </c>
      <c r="R10" s="276"/>
      <c r="S10" s="276"/>
    </row>
    <row r="11" spans="1:19" ht="14.25" customHeight="1" x14ac:dyDescent="0.3">
      <c r="A11" s="2"/>
      <c r="B11" s="2"/>
      <c r="C11" s="97" t="s">
        <v>83</v>
      </c>
      <c r="D11" s="98" t="s">
        <v>83</v>
      </c>
      <c r="E11" s="97" t="s">
        <v>83</v>
      </c>
      <c r="F11" s="97" t="s">
        <v>83</v>
      </c>
      <c r="G11" s="98" t="s">
        <v>83</v>
      </c>
      <c r="H11" s="97" t="s">
        <v>83</v>
      </c>
      <c r="I11" s="97" t="s">
        <v>83</v>
      </c>
      <c r="J11" s="98" t="s">
        <v>83</v>
      </c>
      <c r="K11" s="97" t="s">
        <v>83</v>
      </c>
      <c r="L11" s="97" t="s">
        <v>83</v>
      </c>
      <c r="M11" s="98" t="s">
        <v>83</v>
      </c>
      <c r="N11" s="97" t="s">
        <v>83</v>
      </c>
      <c r="O11" s="97" t="s">
        <v>83</v>
      </c>
      <c r="P11" s="98" t="s">
        <v>83</v>
      </c>
      <c r="Q11" s="97" t="s">
        <v>83</v>
      </c>
      <c r="R11" s="276"/>
      <c r="S11" s="276"/>
    </row>
    <row r="12" spans="1:19" ht="14.25" customHeight="1" x14ac:dyDescent="0.3">
      <c r="A12" s="46" t="s">
        <v>325</v>
      </c>
      <c r="B12" s="64" t="s">
        <v>186</v>
      </c>
      <c r="C12" s="97" t="s">
        <v>83</v>
      </c>
      <c r="D12" s="98" t="s">
        <v>83</v>
      </c>
      <c r="E12" s="97" t="s">
        <v>83</v>
      </c>
      <c r="F12" s="97" t="s">
        <v>83</v>
      </c>
      <c r="G12" s="98" t="s">
        <v>83</v>
      </c>
      <c r="H12" s="97" t="s">
        <v>83</v>
      </c>
      <c r="I12" s="97" t="s">
        <v>83</v>
      </c>
      <c r="J12" s="98" t="s">
        <v>83</v>
      </c>
      <c r="K12" s="97" t="s">
        <v>83</v>
      </c>
      <c r="L12" s="97" t="s">
        <v>83</v>
      </c>
      <c r="M12" s="98" t="s">
        <v>83</v>
      </c>
      <c r="N12" s="97" t="s">
        <v>83</v>
      </c>
      <c r="O12" s="97" t="s">
        <v>83</v>
      </c>
      <c r="P12" s="98" t="s">
        <v>83</v>
      </c>
      <c r="Q12" s="97" t="s">
        <v>83</v>
      </c>
      <c r="R12" s="276"/>
      <c r="S12" s="276"/>
    </row>
    <row r="13" spans="1:19" ht="14.25" customHeight="1" x14ac:dyDescent="0.3">
      <c r="A13" s="55" t="s">
        <v>88</v>
      </c>
      <c r="B13" s="1" t="s">
        <v>89</v>
      </c>
      <c r="C13" s="99">
        <v>3.5779999999999998</v>
      </c>
      <c r="D13" s="100" t="s">
        <v>80</v>
      </c>
      <c r="E13" s="99">
        <v>0.28100000000000003</v>
      </c>
      <c r="F13" s="99">
        <v>0.81699999999999995</v>
      </c>
      <c r="G13" s="100" t="s">
        <v>80</v>
      </c>
      <c r="H13" s="99">
        <v>0.14499999999999999</v>
      </c>
      <c r="I13" s="99">
        <v>1.48</v>
      </c>
      <c r="J13" s="100" t="s">
        <v>80</v>
      </c>
      <c r="K13" s="99">
        <v>0.17699999999999999</v>
      </c>
      <c r="L13" s="99">
        <v>2.3E-2</v>
      </c>
      <c r="M13" s="100" t="s">
        <v>80</v>
      </c>
      <c r="N13" s="99">
        <v>1.7000000000000001E-2</v>
      </c>
      <c r="O13" s="99">
        <v>1.258</v>
      </c>
      <c r="P13" s="100" t="s">
        <v>80</v>
      </c>
      <c r="Q13" s="99">
        <v>0.17100000000000001</v>
      </c>
      <c r="R13" s="276"/>
      <c r="S13" s="276"/>
    </row>
    <row r="14" spans="1:19" ht="14.25" customHeight="1" x14ac:dyDescent="0.3">
      <c r="A14" s="2" t="s">
        <v>90</v>
      </c>
      <c r="B14" s="1" t="s">
        <v>91</v>
      </c>
      <c r="C14" s="97">
        <v>3.0840000000000001</v>
      </c>
      <c r="D14" s="103" t="s">
        <v>80</v>
      </c>
      <c r="E14" s="97">
        <v>0.60299999999999998</v>
      </c>
      <c r="F14" s="97">
        <v>0.26500000000000001</v>
      </c>
      <c r="G14" s="103" t="s">
        <v>80</v>
      </c>
      <c r="H14" s="97">
        <v>0.112</v>
      </c>
      <c r="I14" s="97">
        <v>0.47399999999999998</v>
      </c>
      <c r="J14" s="103" t="s">
        <v>80</v>
      </c>
      <c r="K14" s="97">
        <v>0.46200000000000002</v>
      </c>
      <c r="L14" s="97">
        <v>3.4000000000000002E-2</v>
      </c>
      <c r="M14" s="103" t="s">
        <v>80</v>
      </c>
      <c r="N14" s="97">
        <v>2.9000000000000001E-2</v>
      </c>
      <c r="O14" s="97">
        <v>2.3109999999999999</v>
      </c>
      <c r="P14" s="103" t="s">
        <v>80</v>
      </c>
      <c r="Q14" s="97">
        <v>0.41699999999999998</v>
      </c>
      <c r="R14" s="276"/>
      <c r="S14" s="276"/>
    </row>
    <row r="15" spans="1:19" ht="14.25" customHeight="1" x14ac:dyDescent="0.3">
      <c r="A15" s="2" t="s">
        <v>92</v>
      </c>
      <c r="B15" s="1" t="s">
        <v>93</v>
      </c>
      <c r="C15" s="97">
        <v>5.57</v>
      </c>
      <c r="D15" s="103" t="s">
        <v>80</v>
      </c>
      <c r="E15" s="97">
        <v>1.931</v>
      </c>
      <c r="F15" s="97">
        <v>2.532</v>
      </c>
      <c r="G15" s="103" t="s">
        <v>80</v>
      </c>
      <c r="H15" s="97">
        <v>1.9550000000000001</v>
      </c>
      <c r="I15" s="97">
        <v>0.307</v>
      </c>
      <c r="J15" s="103" t="s">
        <v>80</v>
      </c>
      <c r="K15" s="97">
        <v>0.14000000000000001</v>
      </c>
      <c r="L15" s="97">
        <v>8.8999999999999996E-2</v>
      </c>
      <c r="M15" s="103" t="s">
        <v>80</v>
      </c>
      <c r="N15" s="97">
        <v>7.5999999999999998E-2</v>
      </c>
      <c r="O15" s="97">
        <v>2.6419999999999999</v>
      </c>
      <c r="P15" s="103" t="s">
        <v>80</v>
      </c>
      <c r="Q15" s="97">
        <v>0.65200000000000002</v>
      </c>
      <c r="R15" s="276"/>
      <c r="S15" s="276"/>
    </row>
    <row r="16" spans="1:19" ht="14.25" customHeight="1" x14ac:dyDescent="0.3">
      <c r="A16" s="2" t="s">
        <v>166</v>
      </c>
      <c r="B16" s="1" t="s">
        <v>167</v>
      </c>
      <c r="C16" s="97">
        <v>6.0529999999999999</v>
      </c>
      <c r="D16" s="103" t="s">
        <v>80</v>
      </c>
      <c r="E16" s="97">
        <v>2.472</v>
      </c>
      <c r="F16" s="97">
        <v>1.6559999999999999</v>
      </c>
      <c r="G16" s="103" t="s">
        <v>80</v>
      </c>
      <c r="H16" s="97">
        <v>0.79400000000000004</v>
      </c>
      <c r="I16" s="97">
        <v>0.71</v>
      </c>
      <c r="J16" s="103" t="s">
        <v>80</v>
      </c>
      <c r="K16" s="97">
        <v>0.316</v>
      </c>
      <c r="L16" s="97">
        <v>4.2000000000000003E-2</v>
      </c>
      <c r="M16" s="103" t="s">
        <v>80</v>
      </c>
      <c r="N16" s="97">
        <v>7.0000000000000007E-2</v>
      </c>
      <c r="O16" s="97">
        <v>3.645</v>
      </c>
      <c r="P16" s="103" t="s">
        <v>80</v>
      </c>
      <c r="Q16" s="97">
        <v>2.3929999999999998</v>
      </c>
      <c r="R16" s="276"/>
      <c r="S16" s="276"/>
    </row>
    <row r="17" spans="1:19" ht="14.25" customHeight="1" x14ac:dyDescent="0.3">
      <c r="A17" s="2" t="s">
        <v>94</v>
      </c>
      <c r="B17" s="1" t="s">
        <v>95</v>
      </c>
      <c r="C17" s="97">
        <v>3.649</v>
      </c>
      <c r="D17" s="103" t="s">
        <v>80</v>
      </c>
      <c r="E17" s="97">
        <v>0.95199999999999996</v>
      </c>
      <c r="F17" s="97">
        <v>0.154</v>
      </c>
      <c r="G17" s="103" t="s">
        <v>80</v>
      </c>
      <c r="H17" s="97">
        <v>0.10199999999999999</v>
      </c>
      <c r="I17" s="97">
        <v>0.58899999999999997</v>
      </c>
      <c r="J17" s="103" t="s">
        <v>80</v>
      </c>
      <c r="K17" s="97">
        <v>0.25900000000000001</v>
      </c>
      <c r="L17" s="97">
        <v>7.0000000000000001E-3</v>
      </c>
      <c r="M17" s="103" t="s">
        <v>80</v>
      </c>
      <c r="N17" s="97">
        <v>1.2E-2</v>
      </c>
      <c r="O17" s="97">
        <v>2.8980000000000001</v>
      </c>
      <c r="P17" s="103" t="s">
        <v>80</v>
      </c>
      <c r="Q17" s="97">
        <v>0.98699999999999999</v>
      </c>
      <c r="R17" s="276"/>
      <c r="S17" s="276"/>
    </row>
    <row r="18" spans="1:19" ht="14.25" customHeight="1" x14ac:dyDescent="0.3">
      <c r="A18" s="2" t="s">
        <v>96</v>
      </c>
      <c r="B18" s="1" t="s">
        <v>97</v>
      </c>
      <c r="C18" s="97">
        <v>55.183</v>
      </c>
      <c r="D18" s="103" t="s">
        <v>80</v>
      </c>
      <c r="E18" s="97">
        <v>13.762</v>
      </c>
      <c r="F18" s="97">
        <v>45.133000000000003</v>
      </c>
      <c r="G18" s="103" t="s">
        <v>80</v>
      </c>
      <c r="H18" s="97">
        <v>13.808</v>
      </c>
      <c r="I18" s="97">
        <v>1.304</v>
      </c>
      <c r="J18" s="103" t="s">
        <v>80</v>
      </c>
      <c r="K18" s="97">
        <v>1.784</v>
      </c>
      <c r="L18" s="97">
        <v>1.242</v>
      </c>
      <c r="M18" s="103" t="s">
        <v>80</v>
      </c>
      <c r="N18" s="97">
        <v>1.044</v>
      </c>
      <c r="O18" s="97">
        <v>7.5039999999999996</v>
      </c>
      <c r="P18" s="103" t="s">
        <v>80</v>
      </c>
      <c r="Q18" s="97">
        <v>1.998</v>
      </c>
      <c r="R18" s="276"/>
      <c r="S18" s="276"/>
    </row>
    <row r="19" spans="1:19" ht="14.25" customHeight="1" x14ac:dyDescent="0.3">
      <c r="A19" s="59" t="s">
        <v>98</v>
      </c>
      <c r="B19" s="60" t="s">
        <v>99</v>
      </c>
      <c r="C19" s="101">
        <v>6.2530000000000001</v>
      </c>
      <c r="D19" s="102" t="s">
        <v>80</v>
      </c>
      <c r="E19" s="101">
        <v>0.97499999999999998</v>
      </c>
      <c r="F19" s="101">
        <v>1.1459999999999999</v>
      </c>
      <c r="G19" s="102" t="s">
        <v>80</v>
      </c>
      <c r="H19" s="101">
        <v>0.49099999999999999</v>
      </c>
      <c r="I19" s="101">
        <v>0.90900000000000003</v>
      </c>
      <c r="J19" s="102" t="s">
        <v>80</v>
      </c>
      <c r="K19" s="101">
        <v>0.55600000000000005</v>
      </c>
      <c r="L19" s="101">
        <v>7.9000000000000001E-2</v>
      </c>
      <c r="M19" s="102" t="s">
        <v>80</v>
      </c>
      <c r="N19" s="101">
        <v>7.4999999999999997E-2</v>
      </c>
      <c r="O19" s="101">
        <v>4.1180000000000003</v>
      </c>
      <c r="P19" s="102" t="s">
        <v>80</v>
      </c>
      <c r="Q19" s="101">
        <v>0.73499999999999999</v>
      </c>
      <c r="R19" s="276"/>
      <c r="S19" s="276"/>
    </row>
    <row r="20" spans="1:19" ht="14.25" customHeight="1" x14ac:dyDescent="0.3">
      <c r="A20" s="2"/>
      <c r="B20" s="2"/>
      <c r="C20" s="97" t="s">
        <v>83</v>
      </c>
      <c r="D20" s="98" t="s">
        <v>83</v>
      </c>
      <c r="E20" s="97" t="s">
        <v>83</v>
      </c>
      <c r="F20" s="97" t="s">
        <v>83</v>
      </c>
      <c r="G20" s="98" t="s">
        <v>83</v>
      </c>
      <c r="H20" s="97" t="s">
        <v>83</v>
      </c>
      <c r="I20" s="97" t="s">
        <v>83</v>
      </c>
      <c r="J20" s="98" t="s">
        <v>83</v>
      </c>
      <c r="K20" s="97" t="s">
        <v>83</v>
      </c>
      <c r="L20" s="97" t="s">
        <v>83</v>
      </c>
      <c r="M20" s="98" t="s">
        <v>83</v>
      </c>
      <c r="N20" s="97" t="s">
        <v>83</v>
      </c>
      <c r="O20" s="97" t="s">
        <v>83</v>
      </c>
      <c r="P20" s="98" t="s">
        <v>83</v>
      </c>
      <c r="Q20" s="97" t="s">
        <v>83</v>
      </c>
      <c r="R20" s="276"/>
      <c r="S20" s="276"/>
    </row>
    <row r="21" spans="1:19" ht="14.25" customHeight="1" x14ac:dyDescent="0.3">
      <c r="A21" s="46" t="s">
        <v>0</v>
      </c>
      <c r="B21" s="46" t="s">
        <v>117</v>
      </c>
      <c r="C21" s="97" t="s">
        <v>83</v>
      </c>
      <c r="D21" s="98" t="s">
        <v>83</v>
      </c>
      <c r="E21" s="97" t="s">
        <v>83</v>
      </c>
      <c r="F21" s="97" t="s">
        <v>83</v>
      </c>
      <c r="G21" s="98" t="s">
        <v>83</v>
      </c>
      <c r="H21" s="97" t="s">
        <v>83</v>
      </c>
      <c r="I21" s="97" t="s">
        <v>83</v>
      </c>
      <c r="J21" s="98" t="s">
        <v>83</v>
      </c>
      <c r="K21" s="97" t="s">
        <v>83</v>
      </c>
      <c r="L21" s="97" t="s">
        <v>83</v>
      </c>
      <c r="M21" s="98" t="s">
        <v>83</v>
      </c>
      <c r="N21" s="97" t="s">
        <v>83</v>
      </c>
      <c r="O21" s="97" t="s">
        <v>83</v>
      </c>
      <c r="P21" s="98" t="s">
        <v>83</v>
      </c>
      <c r="Q21" s="97" t="s">
        <v>83</v>
      </c>
      <c r="R21" s="276"/>
      <c r="S21" s="276"/>
    </row>
    <row r="22" spans="1:19" ht="14.25" customHeight="1" x14ac:dyDescent="0.3">
      <c r="A22" s="55" t="s">
        <v>1</v>
      </c>
      <c r="B22" s="56" t="s">
        <v>1</v>
      </c>
      <c r="C22" s="99">
        <v>52.377000000000002</v>
      </c>
      <c r="D22" s="100" t="s">
        <v>80</v>
      </c>
      <c r="E22" s="99">
        <v>11.744</v>
      </c>
      <c r="F22" s="99">
        <v>40.085999999999999</v>
      </c>
      <c r="G22" s="100" t="s">
        <v>80</v>
      </c>
      <c r="H22" s="99">
        <v>11.965</v>
      </c>
      <c r="I22" s="99">
        <v>1.2010000000000001</v>
      </c>
      <c r="J22" s="100" t="s">
        <v>80</v>
      </c>
      <c r="K22" s="99">
        <v>1.5089999999999999</v>
      </c>
      <c r="L22" s="99">
        <v>1.129</v>
      </c>
      <c r="M22" s="100" t="s">
        <v>80</v>
      </c>
      <c r="N22" s="99">
        <v>0.88900000000000001</v>
      </c>
      <c r="O22" s="99">
        <v>9.9610000000000003</v>
      </c>
      <c r="P22" s="100" t="s">
        <v>80</v>
      </c>
      <c r="Q22" s="99">
        <v>2.3730000000000002</v>
      </c>
      <c r="R22" s="276"/>
      <c r="S22" s="276"/>
    </row>
    <row r="23" spans="1:19" ht="14.25" customHeight="1" x14ac:dyDescent="0.3">
      <c r="A23" s="2" t="s">
        <v>2</v>
      </c>
      <c r="B23" s="1" t="s">
        <v>393</v>
      </c>
      <c r="C23" s="97">
        <v>3.6349999999999998</v>
      </c>
      <c r="D23" s="103" t="s">
        <v>80</v>
      </c>
      <c r="E23" s="97">
        <v>1.0629999999999999</v>
      </c>
      <c r="F23" s="97">
        <v>0.31900000000000001</v>
      </c>
      <c r="G23" s="103" t="s">
        <v>80</v>
      </c>
      <c r="H23" s="97">
        <v>0.153</v>
      </c>
      <c r="I23" s="97">
        <v>0.32900000000000001</v>
      </c>
      <c r="J23" s="103" t="s">
        <v>80</v>
      </c>
      <c r="K23" s="97">
        <v>0.156</v>
      </c>
      <c r="L23" s="97">
        <v>0.22900000000000001</v>
      </c>
      <c r="M23" s="103" t="s">
        <v>80</v>
      </c>
      <c r="N23" s="97">
        <v>0.17</v>
      </c>
      <c r="O23" s="97">
        <v>2.758</v>
      </c>
      <c r="P23" s="103" t="s">
        <v>80</v>
      </c>
      <c r="Q23" s="97">
        <v>0.998</v>
      </c>
      <c r="R23" s="276"/>
      <c r="S23" s="276"/>
    </row>
    <row r="24" spans="1:19" ht="14.25" customHeight="1" x14ac:dyDescent="0.3">
      <c r="A24" s="2" t="s">
        <v>119</v>
      </c>
      <c r="B24" s="1" t="s">
        <v>120</v>
      </c>
      <c r="C24" s="97">
        <v>4.3120000000000003</v>
      </c>
      <c r="D24" s="103" t="s">
        <v>80</v>
      </c>
      <c r="E24" s="97">
        <v>0.32800000000000001</v>
      </c>
      <c r="F24" s="97">
        <v>0.94899999999999995</v>
      </c>
      <c r="G24" s="103" t="s">
        <v>80</v>
      </c>
      <c r="H24" s="97">
        <v>0.21299999999999999</v>
      </c>
      <c r="I24" s="97">
        <v>1.387</v>
      </c>
      <c r="J24" s="103" t="s">
        <v>80</v>
      </c>
      <c r="K24" s="97">
        <v>0.185</v>
      </c>
      <c r="L24" s="97">
        <v>2.3E-2</v>
      </c>
      <c r="M24" s="103" t="s">
        <v>80</v>
      </c>
      <c r="N24" s="97">
        <v>1.7000000000000001E-2</v>
      </c>
      <c r="O24" s="97">
        <v>1.952</v>
      </c>
      <c r="P24" s="103" t="s">
        <v>80</v>
      </c>
      <c r="Q24" s="97">
        <v>0.247</v>
      </c>
      <c r="R24" s="276"/>
      <c r="S24" s="276"/>
    </row>
    <row r="25" spans="1:19" ht="14.25" customHeight="1" x14ac:dyDescent="0.3">
      <c r="A25" s="2" t="s">
        <v>121</v>
      </c>
      <c r="B25" s="1" t="s">
        <v>122</v>
      </c>
      <c r="C25" s="97">
        <v>3.7240000000000002</v>
      </c>
      <c r="D25" s="103" t="s">
        <v>80</v>
      </c>
      <c r="E25" s="97">
        <v>0.45400000000000001</v>
      </c>
      <c r="F25" s="97">
        <v>0.91200000000000003</v>
      </c>
      <c r="G25" s="103" t="s">
        <v>80</v>
      </c>
      <c r="H25" s="97">
        <v>0.27700000000000002</v>
      </c>
      <c r="I25" s="97">
        <v>0.82699999999999996</v>
      </c>
      <c r="J25" s="103" t="s">
        <v>80</v>
      </c>
      <c r="K25" s="97">
        <v>0.16400000000000001</v>
      </c>
      <c r="L25" s="97">
        <v>1.4E-2</v>
      </c>
      <c r="M25" s="103" t="s">
        <v>80</v>
      </c>
      <c r="N25" s="97">
        <v>1.9E-2</v>
      </c>
      <c r="O25" s="97">
        <v>1.9710000000000001</v>
      </c>
      <c r="P25" s="103" t="s">
        <v>80</v>
      </c>
      <c r="Q25" s="97">
        <v>0.36299999999999999</v>
      </c>
      <c r="R25" s="276"/>
      <c r="S25" s="276"/>
    </row>
    <row r="26" spans="1:19" ht="14.25" customHeight="1" x14ac:dyDescent="0.3">
      <c r="A26" s="2" t="s">
        <v>123</v>
      </c>
      <c r="B26" s="1" t="s">
        <v>124</v>
      </c>
      <c r="C26" s="97">
        <v>3.056</v>
      </c>
      <c r="D26" s="103" t="s">
        <v>80</v>
      </c>
      <c r="E26" s="97">
        <v>0.59099999999999997</v>
      </c>
      <c r="F26" s="97">
        <v>0.26400000000000001</v>
      </c>
      <c r="G26" s="103" t="s">
        <v>80</v>
      </c>
      <c r="H26" s="97">
        <v>0.109</v>
      </c>
      <c r="I26" s="97">
        <v>0.46400000000000002</v>
      </c>
      <c r="J26" s="103" t="s">
        <v>80</v>
      </c>
      <c r="K26" s="97">
        <v>0.45200000000000001</v>
      </c>
      <c r="L26" s="97">
        <v>3.3000000000000002E-2</v>
      </c>
      <c r="M26" s="103" t="s">
        <v>80</v>
      </c>
      <c r="N26" s="97">
        <v>2.8000000000000001E-2</v>
      </c>
      <c r="O26" s="97">
        <v>2.2949999999999999</v>
      </c>
      <c r="P26" s="103" t="s">
        <v>80</v>
      </c>
      <c r="Q26" s="97">
        <v>0.40899999999999997</v>
      </c>
      <c r="R26" s="276"/>
      <c r="S26" s="276"/>
    </row>
    <row r="27" spans="1:19" ht="14.25" customHeight="1" x14ac:dyDescent="0.3">
      <c r="A27" s="59" t="s">
        <v>125</v>
      </c>
      <c r="B27" s="60" t="s">
        <v>64</v>
      </c>
      <c r="C27" s="101">
        <v>3.427</v>
      </c>
      <c r="D27" s="102" t="s">
        <v>80</v>
      </c>
      <c r="E27" s="101">
        <v>2.85</v>
      </c>
      <c r="F27" s="101">
        <v>0.66400000000000003</v>
      </c>
      <c r="G27" s="102" t="s">
        <v>80</v>
      </c>
      <c r="H27" s="101">
        <v>0.47699999999999998</v>
      </c>
      <c r="I27" s="101">
        <v>1.5209999999999999</v>
      </c>
      <c r="J27" s="102" t="s">
        <v>80</v>
      </c>
      <c r="K27" s="101">
        <v>2.694</v>
      </c>
      <c r="L27" s="101" t="s">
        <v>28</v>
      </c>
      <c r="M27" s="59" t="s">
        <v>83</v>
      </c>
      <c r="N27" s="101" t="s">
        <v>83</v>
      </c>
      <c r="O27" s="101">
        <v>1.2430000000000001</v>
      </c>
      <c r="P27" s="102" t="s">
        <v>80</v>
      </c>
      <c r="Q27" s="101">
        <v>0.85299999999999998</v>
      </c>
      <c r="R27" s="276"/>
      <c r="S27" s="276"/>
    </row>
    <row r="28" spans="1:19" ht="14.25" customHeight="1" x14ac:dyDescent="0.3">
      <c r="A28" s="2"/>
      <c r="B28" s="2"/>
      <c r="C28" s="97" t="s">
        <v>83</v>
      </c>
      <c r="D28" s="98" t="s">
        <v>83</v>
      </c>
      <c r="E28" s="97" t="s">
        <v>83</v>
      </c>
      <c r="F28" s="97" t="s">
        <v>83</v>
      </c>
      <c r="G28" s="98" t="s">
        <v>83</v>
      </c>
      <c r="H28" s="97" t="s">
        <v>83</v>
      </c>
      <c r="I28" s="97" t="s">
        <v>83</v>
      </c>
      <c r="J28" s="98" t="s">
        <v>83</v>
      </c>
      <c r="K28" s="97" t="s">
        <v>83</v>
      </c>
      <c r="L28" s="97" t="s">
        <v>83</v>
      </c>
      <c r="M28" s="98" t="s">
        <v>83</v>
      </c>
      <c r="N28" s="97" t="s">
        <v>83</v>
      </c>
      <c r="O28" s="97" t="s">
        <v>83</v>
      </c>
      <c r="P28" s="98" t="s">
        <v>83</v>
      </c>
      <c r="Q28" s="97" t="s">
        <v>83</v>
      </c>
      <c r="R28" s="276"/>
      <c r="S28" s="276"/>
    </row>
    <row r="29" spans="1:19" ht="14.25" customHeight="1" x14ac:dyDescent="0.3">
      <c r="A29" s="46" t="s">
        <v>326</v>
      </c>
      <c r="B29" s="47" t="s">
        <v>327</v>
      </c>
      <c r="C29" s="97" t="s">
        <v>83</v>
      </c>
      <c r="D29" s="98" t="s">
        <v>83</v>
      </c>
      <c r="E29" s="97" t="s">
        <v>83</v>
      </c>
      <c r="F29" s="97" t="s">
        <v>83</v>
      </c>
      <c r="G29" s="98" t="s">
        <v>83</v>
      </c>
      <c r="H29" s="97" t="s">
        <v>83</v>
      </c>
      <c r="I29" s="97" t="s">
        <v>83</v>
      </c>
      <c r="J29" s="98" t="s">
        <v>83</v>
      </c>
      <c r="K29" s="97" t="s">
        <v>83</v>
      </c>
      <c r="L29" s="97" t="s">
        <v>83</v>
      </c>
      <c r="M29" s="98" t="s">
        <v>83</v>
      </c>
      <c r="N29" s="97" t="s">
        <v>83</v>
      </c>
      <c r="O29" s="97" t="s">
        <v>83</v>
      </c>
      <c r="P29" s="98" t="s">
        <v>83</v>
      </c>
      <c r="Q29" s="97" t="s">
        <v>83</v>
      </c>
      <c r="R29" s="276"/>
      <c r="S29" s="276"/>
    </row>
    <row r="30" spans="1:19" ht="14.25" customHeight="1" x14ac:dyDescent="0.3">
      <c r="A30" s="55" t="s">
        <v>4</v>
      </c>
      <c r="B30" s="56" t="s">
        <v>57</v>
      </c>
      <c r="C30" s="99">
        <v>4.05</v>
      </c>
      <c r="D30" s="100" t="s">
        <v>80</v>
      </c>
      <c r="E30" s="99">
        <v>0.33600000000000002</v>
      </c>
      <c r="F30" s="99">
        <v>0.86499999999999999</v>
      </c>
      <c r="G30" s="100" t="s">
        <v>80</v>
      </c>
      <c r="H30" s="99">
        <v>0.16900000000000001</v>
      </c>
      <c r="I30" s="99">
        <v>1.655</v>
      </c>
      <c r="J30" s="100" t="s">
        <v>80</v>
      </c>
      <c r="K30" s="99">
        <v>0.21099999999999999</v>
      </c>
      <c r="L30" s="99">
        <v>2.4E-2</v>
      </c>
      <c r="M30" s="100" t="s">
        <v>80</v>
      </c>
      <c r="N30" s="99">
        <v>1.9E-2</v>
      </c>
      <c r="O30" s="99">
        <v>1.5049999999999999</v>
      </c>
      <c r="P30" s="100" t="s">
        <v>80</v>
      </c>
      <c r="Q30" s="99">
        <v>0.224</v>
      </c>
      <c r="R30" s="276"/>
      <c r="S30" s="276"/>
    </row>
    <row r="31" spans="1:19" ht="14.25" customHeight="1" x14ac:dyDescent="0.3">
      <c r="A31" s="2" t="s">
        <v>6</v>
      </c>
      <c r="B31" s="1" t="s">
        <v>58</v>
      </c>
      <c r="C31" s="97">
        <v>11.036</v>
      </c>
      <c r="D31" s="103" t="s">
        <v>80</v>
      </c>
      <c r="E31" s="97">
        <v>4.141</v>
      </c>
      <c r="F31" s="97">
        <v>4.6619999999999999</v>
      </c>
      <c r="G31" s="103" t="s">
        <v>80</v>
      </c>
      <c r="H31" s="97">
        <v>4.1150000000000002</v>
      </c>
      <c r="I31" s="97">
        <v>3.3000000000000002E-2</v>
      </c>
      <c r="J31" s="103" t="s">
        <v>80</v>
      </c>
      <c r="K31" s="97">
        <v>4.7E-2</v>
      </c>
      <c r="L31" s="97">
        <v>8.3000000000000004E-2</v>
      </c>
      <c r="M31" s="103" t="s">
        <v>80</v>
      </c>
      <c r="N31" s="97">
        <v>0.14099999999999999</v>
      </c>
      <c r="O31" s="97">
        <v>6.258</v>
      </c>
      <c r="P31" s="103" t="s">
        <v>80</v>
      </c>
      <c r="Q31" s="97">
        <v>1.8560000000000001</v>
      </c>
      <c r="R31" s="276"/>
      <c r="S31" s="276"/>
    </row>
    <row r="32" spans="1:19" ht="14.25" customHeight="1" x14ac:dyDescent="0.3">
      <c r="A32" s="2" t="s">
        <v>7</v>
      </c>
      <c r="B32" s="1" t="s">
        <v>44</v>
      </c>
      <c r="C32" s="97">
        <v>4.6619999999999999</v>
      </c>
      <c r="D32" s="103" t="s">
        <v>80</v>
      </c>
      <c r="E32" s="97">
        <v>0.98499999999999999</v>
      </c>
      <c r="F32" s="97">
        <v>0.71599999999999997</v>
      </c>
      <c r="G32" s="103" t="s">
        <v>80</v>
      </c>
      <c r="H32" s="97">
        <v>0.29699999999999999</v>
      </c>
      <c r="I32" s="97">
        <v>1.341</v>
      </c>
      <c r="J32" s="103" t="s">
        <v>80</v>
      </c>
      <c r="K32" s="97">
        <v>0.86799999999999999</v>
      </c>
      <c r="L32" s="97">
        <v>1.4999999999999999E-2</v>
      </c>
      <c r="M32" s="103" t="s">
        <v>80</v>
      </c>
      <c r="N32" s="97">
        <v>1.6E-2</v>
      </c>
      <c r="O32" s="97">
        <v>2.5910000000000002</v>
      </c>
      <c r="P32" s="103" t="s">
        <v>80</v>
      </c>
      <c r="Q32" s="97">
        <v>0.54600000000000004</v>
      </c>
      <c r="R32" s="276"/>
      <c r="S32" s="276"/>
    </row>
    <row r="33" spans="1:19" ht="14.25" customHeight="1" x14ac:dyDescent="0.3">
      <c r="A33" s="2" t="s">
        <v>346</v>
      </c>
      <c r="B33" s="1" t="s">
        <v>341</v>
      </c>
      <c r="C33" s="97">
        <v>3.8570000000000002</v>
      </c>
      <c r="D33" s="103" t="s">
        <v>80</v>
      </c>
      <c r="E33" s="97">
        <v>0.72499999999999998</v>
      </c>
      <c r="F33" s="97">
        <v>0.51900000000000002</v>
      </c>
      <c r="G33" s="103" t="s">
        <v>80</v>
      </c>
      <c r="H33" s="97">
        <v>0.32</v>
      </c>
      <c r="I33" s="97">
        <v>0.123</v>
      </c>
      <c r="J33" s="103" t="s">
        <v>80</v>
      </c>
      <c r="K33" s="97">
        <v>9.8000000000000004E-2</v>
      </c>
      <c r="L33" s="97">
        <v>7.3999999999999996E-2</v>
      </c>
      <c r="M33" s="103" t="s">
        <v>80</v>
      </c>
      <c r="N33" s="97">
        <v>7.0999999999999994E-2</v>
      </c>
      <c r="O33" s="97">
        <v>3.141</v>
      </c>
      <c r="P33" s="103" t="s">
        <v>80</v>
      </c>
      <c r="Q33" s="97">
        <v>0.64400000000000002</v>
      </c>
      <c r="R33" s="276"/>
      <c r="S33" s="276"/>
    </row>
    <row r="34" spans="1:19" ht="14.25" customHeight="1" x14ac:dyDescent="0.3">
      <c r="A34" s="2" t="s">
        <v>8</v>
      </c>
      <c r="B34" s="1" t="s">
        <v>60</v>
      </c>
      <c r="C34" s="97">
        <v>63.011000000000003</v>
      </c>
      <c r="D34" s="103" t="s">
        <v>80</v>
      </c>
      <c r="E34" s="97">
        <v>39.152999999999999</v>
      </c>
      <c r="F34" s="97">
        <v>58.070999999999998</v>
      </c>
      <c r="G34" s="103" t="s">
        <v>80</v>
      </c>
      <c r="H34" s="97">
        <v>39.816000000000003</v>
      </c>
      <c r="I34" s="97">
        <v>0.21</v>
      </c>
      <c r="J34" s="103" t="s">
        <v>80</v>
      </c>
      <c r="K34" s="97">
        <v>0.32</v>
      </c>
      <c r="L34" s="97">
        <v>0.628</v>
      </c>
      <c r="M34" s="103" t="s">
        <v>80</v>
      </c>
      <c r="N34" s="97">
        <v>0.79800000000000004</v>
      </c>
      <c r="O34" s="97">
        <v>4.1020000000000003</v>
      </c>
      <c r="P34" s="103" t="s">
        <v>80</v>
      </c>
      <c r="Q34" s="97">
        <v>3.004</v>
      </c>
      <c r="R34" s="276"/>
      <c r="S34" s="276"/>
    </row>
    <row r="35" spans="1:19" ht="14.25" customHeight="1" x14ac:dyDescent="0.3">
      <c r="A35" s="2" t="s">
        <v>3</v>
      </c>
      <c r="B35" s="1" t="s">
        <v>62</v>
      </c>
      <c r="C35" s="97">
        <v>98.138999999999996</v>
      </c>
      <c r="D35" s="103" t="s">
        <v>80</v>
      </c>
      <c r="E35" s="97">
        <v>21.806000000000001</v>
      </c>
      <c r="F35" s="97">
        <v>84.313000000000002</v>
      </c>
      <c r="G35" s="103" t="s">
        <v>80</v>
      </c>
      <c r="H35" s="97">
        <v>23.227</v>
      </c>
      <c r="I35" s="97">
        <v>2.6</v>
      </c>
      <c r="J35" s="103" t="s">
        <v>80</v>
      </c>
      <c r="K35" s="97">
        <v>4.0739999999999998</v>
      </c>
      <c r="L35" s="97">
        <v>2.7480000000000002</v>
      </c>
      <c r="M35" s="103" t="s">
        <v>80</v>
      </c>
      <c r="N35" s="97">
        <v>2.3879999999999999</v>
      </c>
      <c r="O35" s="97">
        <v>8.4779999999999998</v>
      </c>
      <c r="P35" s="103" t="s">
        <v>80</v>
      </c>
      <c r="Q35" s="97">
        <v>3.1819999999999999</v>
      </c>
      <c r="R35" s="276"/>
      <c r="S35" s="276"/>
    </row>
    <row r="36" spans="1:19" ht="14.25" customHeight="1" x14ac:dyDescent="0.3">
      <c r="A36" s="2" t="s">
        <v>9</v>
      </c>
      <c r="B36" s="29" t="s">
        <v>61</v>
      </c>
      <c r="C36" s="97">
        <v>11.723000000000001</v>
      </c>
      <c r="D36" s="103" t="s">
        <v>80</v>
      </c>
      <c r="E36" s="97">
        <v>3.2930000000000001</v>
      </c>
      <c r="F36" s="97">
        <v>2.3679999999999999</v>
      </c>
      <c r="G36" s="103" t="s">
        <v>80</v>
      </c>
      <c r="H36" s="97">
        <v>1.0449999999999999</v>
      </c>
      <c r="I36" s="97">
        <v>0.67100000000000004</v>
      </c>
      <c r="J36" s="103" t="s">
        <v>80</v>
      </c>
      <c r="K36" s="97">
        <v>0.3</v>
      </c>
      <c r="L36" s="97">
        <v>0.33800000000000002</v>
      </c>
      <c r="M36" s="103" t="s">
        <v>80</v>
      </c>
      <c r="N36" s="97">
        <v>0.19</v>
      </c>
      <c r="O36" s="97">
        <v>8.3460000000000001</v>
      </c>
      <c r="P36" s="103" t="s">
        <v>80</v>
      </c>
      <c r="Q36" s="97">
        <v>2.9940000000000002</v>
      </c>
      <c r="R36" s="276"/>
      <c r="S36" s="276"/>
    </row>
    <row r="37" spans="1:19" ht="14.25" customHeight="1" x14ac:dyDescent="0.3">
      <c r="A37" s="2" t="s">
        <v>10</v>
      </c>
      <c r="B37" s="29" t="s">
        <v>64</v>
      </c>
      <c r="C37" s="97">
        <v>6.0919999999999996</v>
      </c>
      <c r="D37" s="103" t="s">
        <v>80</v>
      </c>
      <c r="E37" s="97">
        <v>2.2320000000000002</v>
      </c>
      <c r="F37" s="97">
        <v>1.526</v>
      </c>
      <c r="G37" s="103" t="s">
        <v>80</v>
      </c>
      <c r="H37" s="97">
        <v>0.998</v>
      </c>
      <c r="I37" s="97">
        <v>0.317</v>
      </c>
      <c r="J37" s="103" t="s">
        <v>80</v>
      </c>
      <c r="K37" s="97">
        <v>0.14199999999999999</v>
      </c>
      <c r="L37" s="97">
        <v>4.7E-2</v>
      </c>
      <c r="M37" s="103" t="s">
        <v>80</v>
      </c>
      <c r="N37" s="97">
        <v>8.1000000000000003E-2</v>
      </c>
      <c r="O37" s="97">
        <v>4.202</v>
      </c>
      <c r="P37" s="103" t="s">
        <v>80</v>
      </c>
      <c r="Q37" s="97">
        <v>2.1160000000000001</v>
      </c>
      <c r="R37" s="276"/>
      <c r="S37" s="276"/>
    </row>
    <row r="38" spans="1:19" ht="14.25" customHeight="1" x14ac:dyDescent="0.3">
      <c r="A38" s="59" t="s">
        <v>11</v>
      </c>
      <c r="B38" s="29" t="s">
        <v>63</v>
      </c>
      <c r="C38" s="101">
        <v>3.3929999999999998</v>
      </c>
      <c r="D38" s="102" t="s">
        <v>80</v>
      </c>
      <c r="E38" s="101">
        <v>0.40600000000000003</v>
      </c>
      <c r="F38" s="101">
        <v>0.77300000000000002</v>
      </c>
      <c r="G38" s="102" t="s">
        <v>80</v>
      </c>
      <c r="H38" s="101">
        <v>0.22500000000000001</v>
      </c>
      <c r="I38" s="101">
        <v>0.76400000000000001</v>
      </c>
      <c r="J38" s="102" t="s">
        <v>80</v>
      </c>
      <c r="K38" s="101">
        <v>0.193</v>
      </c>
      <c r="L38" s="101">
        <v>1.0999999999999999E-2</v>
      </c>
      <c r="M38" s="102" t="s">
        <v>80</v>
      </c>
      <c r="N38" s="101">
        <v>1.4999999999999999E-2</v>
      </c>
      <c r="O38" s="101">
        <v>1.845</v>
      </c>
      <c r="P38" s="102" t="s">
        <v>80</v>
      </c>
      <c r="Q38" s="101">
        <v>0.30599999999999999</v>
      </c>
      <c r="R38" s="276"/>
      <c r="S38" s="276"/>
    </row>
    <row r="39" spans="1:19" ht="14.25" customHeight="1" x14ac:dyDescent="0.3">
      <c r="A39" s="2"/>
      <c r="B39" s="55"/>
      <c r="C39" s="97" t="s">
        <v>83</v>
      </c>
      <c r="D39" s="98" t="s">
        <v>83</v>
      </c>
      <c r="E39" s="97" t="s">
        <v>83</v>
      </c>
      <c r="F39" s="97" t="s">
        <v>83</v>
      </c>
      <c r="G39" s="98" t="s">
        <v>83</v>
      </c>
      <c r="H39" s="97" t="s">
        <v>83</v>
      </c>
      <c r="I39" s="97" t="s">
        <v>83</v>
      </c>
      <c r="J39" s="98" t="s">
        <v>83</v>
      </c>
      <c r="K39" s="97" t="s">
        <v>83</v>
      </c>
      <c r="L39" s="97" t="s">
        <v>83</v>
      </c>
      <c r="M39" s="98" t="s">
        <v>83</v>
      </c>
      <c r="N39" s="97" t="s">
        <v>83</v>
      </c>
      <c r="O39" s="97" t="s">
        <v>83</v>
      </c>
      <c r="P39" s="98" t="s">
        <v>83</v>
      </c>
      <c r="Q39" s="97" t="s">
        <v>83</v>
      </c>
      <c r="R39" s="276"/>
      <c r="S39" s="276"/>
    </row>
    <row r="40" spans="1:19" ht="14.25" customHeight="1" x14ac:dyDescent="0.3">
      <c r="A40" s="46" t="s">
        <v>130</v>
      </c>
      <c r="B40" s="47" t="s">
        <v>131</v>
      </c>
      <c r="C40" s="97" t="s">
        <v>83</v>
      </c>
      <c r="D40" s="98" t="s">
        <v>83</v>
      </c>
      <c r="E40" s="97" t="s">
        <v>83</v>
      </c>
      <c r="F40" s="97" t="s">
        <v>83</v>
      </c>
      <c r="G40" s="98" t="s">
        <v>83</v>
      </c>
      <c r="H40" s="97" t="s">
        <v>83</v>
      </c>
      <c r="I40" s="97" t="s">
        <v>83</v>
      </c>
      <c r="J40" s="98" t="s">
        <v>83</v>
      </c>
      <c r="K40" s="97" t="s">
        <v>83</v>
      </c>
      <c r="L40" s="97" t="s">
        <v>83</v>
      </c>
      <c r="M40" s="98" t="s">
        <v>83</v>
      </c>
      <c r="N40" s="97" t="s">
        <v>83</v>
      </c>
      <c r="O40" s="97" t="s">
        <v>83</v>
      </c>
      <c r="P40" s="98" t="s">
        <v>83</v>
      </c>
      <c r="Q40" s="97" t="s">
        <v>83</v>
      </c>
      <c r="R40" s="276"/>
      <c r="S40" s="276"/>
    </row>
    <row r="41" spans="1:19" ht="14.25" customHeight="1" x14ac:dyDescent="0.3">
      <c r="A41" s="55" t="s">
        <v>241</v>
      </c>
      <c r="B41" s="56" t="s">
        <v>133</v>
      </c>
      <c r="C41" s="99">
        <v>8.6829999999999998</v>
      </c>
      <c r="D41" s="100" t="s">
        <v>80</v>
      </c>
      <c r="E41" s="99">
        <v>1.4790000000000001</v>
      </c>
      <c r="F41" s="99">
        <v>4.6630000000000003</v>
      </c>
      <c r="G41" s="100" t="s">
        <v>80</v>
      </c>
      <c r="H41" s="99">
        <v>1.4039999999999999</v>
      </c>
      <c r="I41" s="99">
        <v>1.08</v>
      </c>
      <c r="J41" s="100" t="s">
        <v>80</v>
      </c>
      <c r="K41" s="99">
        <v>0.215</v>
      </c>
      <c r="L41" s="99">
        <v>0.13900000000000001</v>
      </c>
      <c r="M41" s="100" t="s">
        <v>80</v>
      </c>
      <c r="N41" s="99">
        <v>9.0999999999999998E-2</v>
      </c>
      <c r="O41" s="99">
        <v>2.8010000000000002</v>
      </c>
      <c r="P41" s="100" t="s">
        <v>80</v>
      </c>
      <c r="Q41" s="99">
        <v>0.315</v>
      </c>
      <c r="R41" s="276"/>
      <c r="S41" s="276"/>
    </row>
    <row r="42" spans="1:19" ht="14.25" customHeight="1" x14ac:dyDescent="0.3">
      <c r="A42" s="59" t="s">
        <v>242</v>
      </c>
      <c r="B42" s="1" t="s">
        <v>135</v>
      </c>
      <c r="C42" s="101">
        <v>5.1369999999999996</v>
      </c>
      <c r="D42" s="102" t="s">
        <v>80</v>
      </c>
      <c r="E42" s="101">
        <v>2.3420000000000001</v>
      </c>
      <c r="F42" s="101">
        <v>2.016</v>
      </c>
      <c r="G42" s="102" t="s">
        <v>80</v>
      </c>
      <c r="H42" s="101">
        <v>2.319</v>
      </c>
      <c r="I42" s="101">
        <v>0.68300000000000005</v>
      </c>
      <c r="J42" s="102" t="s">
        <v>80</v>
      </c>
      <c r="K42" s="101">
        <v>0.27</v>
      </c>
      <c r="L42" s="101">
        <v>0.105</v>
      </c>
      <c r="M42" s="102" t="s">
        <v>80</v>
      </c>
      <c r="N42" s="101">
        <v>0.13200000000000001</v>
      </c>
      <c r="O42" s="101">
        <v>2.3330000000000002</v>
      </c>
      <c r="P42" s="102" t="s">
        <v>80</v>
      </c>
      <c r="Q42" s="101">
        <v>0.64600000000000002</v>
      </c>
      <c r="R42" s="276"/>
      <c r="S42" s="276"/>
    </row>
    <row r="43" spans="1:19" ht="14.25" customHeight="1" x14ac:dyDescent="0.3">
      <c r="A43" s="2"/>
      <c r="B43" s="56"/>
      <c r="C43" s="97" t="s">
        <v>83</v>
      </c>
      <c r="D43" s="98" t="s">
        <v>83</v>
      </c>
      <c r="E43" s="97" t="s">
        <v>83</v>
      </c>
      <c r="F43" s="97" t="s">
        <v>83</v>
      </c>
      <c r="G43" s="98" t="s">
        <v>83</v>
      </c>
      <c r="H43" s="97" t="s">
        <v>83</v>
      </c>
      <c r="I43" s="97" t="s">
        <v>83</v>
      </c>
      <c r="J43" s="98" t="s">
        <v>83</v>
      </c>
      <c r="K43" s="97" t="s">
        <v>83</v>
      </c>
      <c r="L43" t="s">
        <v>83</v>
      </c>
      <c r="M43" t="s">
        <v>83</v>
      </c>
      <c r="N43" t="s">
        <v>83</v>
      </c>
      <c r="O43" t="s">
        <v>83</v>
      </c>
      <c r="P43" t="s">
        <v>83</v>
      </c>
      <c r="Q43" t="s">
        <v>83</v>
      </c>
      <c r="R43" s="276"/>
      <c r="S43" s="276"/>
    </row>
    <row r="44" spans="1:19" ht="14.25" customHeight="1" x14ac:dyDescent="0.3">
      <c r="A44" s="63" t="s">
        <v>328</v>
      </c>
      <c r="B44" s="63" t="s">
        <v>329</v>
      </c>
      <c r="C44" s="2" t="s">
        <v>83</v>
      </c>
      <c r="D44" s="2" t="s">
        <v>83</v>
      </c>
      <c r="E44" s="2" t="s">
        <v>83</v>
      </c>
      <c r="F44" s="61" t="s">
        <v>83</v>
      </c>
      <c r="G44" s="65" t="s">
        <v>83</v>
      </c>
      <c r="H44" s="61" t="s">
        <v>83</v>
      </c>
      <c r="I44" s="61" t="s">
        <v>83</v>
      </c>
      <c r="J44" s="65" t="s">
        <v>83</v>
      </c>
      <c r="K44" s="61" t="s">
        <v>83</v>
      </c>
      <c r="L44" t="s">
        <v>83</v>
      </c>
      <c r="M44" t="s">
        <v>83</v>
      </c>
      <c r="N44" t="s">
        <v>83</v>
      </c>
      <c r="O44" t="s">
        <v>83</v>
      </c>
      <c r="P44" t="s">
        <v>83</v>
      </c>
      <c r="Q44" t="s">
        <v>83</v>
      </c>
      <c r="R44" s="276"/>
      <c r="S44" s="276"/>
    </row>
    <row r="45" spans="1:19" ht="14.25" customHeight="1" x14ac:dyDescent="0.3">
      <c r="A45" s="217" t="s">
        <v>252</v>
      </c>
      <c r="B45" s="217" t="s">
        <v>293</v>
      </c>
      <c r="C45" s="226">
        <v>8.8919999999999995</v>
      </c>
      <c r="D45" s="100" t="s">
        <v>80</v>
      </c>
      <c r="E45" s="226">
        <v>3.2810000000000001</v>
      </c>
      <c r="F45" s="226">
        <v>4.5389999999999997</v>
      </c>
      <c r="G45" s="100" t="s">
        <v>80</v>
      </c>
      <c r="H45" s="226">
        <v>3.0630000000000002</v>
      </c>
      <c r="I45" s="226">
        <v>1.05</v>
      </c>
      <c r="J45" s="100" t="s">
        <v>80</v>
      </c>
      <c r="K45" s="226">
        <v>0.192</v>
      </c>
      <c r="L45" s="226">
        <v>0.19800000000000001</v>
      </c>
      <c r="M45" s="100" t="s">
        <v>80</v>
      </c>
      <c r="N45" s="226">
        <v>0.16800000000000001</v>
      </c>
      <c r="O45" s="226">
        <v>3.105</v>
      </c>
      <c r="P45" s="100" t="s">
        <v>80</v>
      </c>
      <c r="Q45" s="226">
        <v>1.147</v>
      </c>
      <c r="R45" s="276"/>
      <c r="S45" s="276"/>
    </row>
    <row r="46" spans="1:19" ht="14.25" customHeight="1" x14ac:dyDescent="0.3">
      <c r="A46" s="217" t="s">
        <v>254</v>
      </c>
      <c r="B46" s="217" t="s">
        <v>295</v>
      </c>
      <c r="C46" s="227">
        <v>9.7880000000000003</v>
      </c>
      <c r="D46" s="103" t="s">
        <v>80</v>
      </c>
      <c r="E46" s="227">
        <v>7.91</v>
      </c>
      <c r="F46" s="227">
        <v>6.4450000000000003</v>
      </c>
      <c r="G46" s="103" t="s">
        <v>80</v>
      </c>
      <c r="H46" s="227">
        <v>7.9850000000000003</v>
      </c>
      <c r="I46" s="227">
        <v>0.93700000000000006</v>
      </c>
      <c r="J46" s="103" t="s">
        <v>80</v>
      </c>
      <c r="K46" s="227">
        <v>0.29199999999999998</v>
      </c>
      <c r="L46" s="227">
        <v>0.14799999999999999</v>
      </c>
      <c r="M46" s="103" t="s">
        <v>80</v>
      </c>
      <c r="N46" s="227">
        <v>0.14699999999999999</v>
      </c>
      <c r="O46" s="227">
        <v>2.258</v>
      </c>
      <c r="P46" s="103" t="s">
        <v>80</v>
      </c>
      <c r="Q46" s="227">
        <v>0.65500000000000003</v>
      </c>
      <c r="R46" s="276"/>
      <c r="S46" s="276"/>
    </row>
    <row r="47" spans="1:19" ht="14.25" customHeight="1" x14ac:dyDescent="0.3">
      <c r="A47" s="217" t="s">
        <v>253</v>
      </c>
      <c r="B47" s="217" t="s">
        <v>294</v>
      </c>
      <c r="C47" s="227">
        <v>7.1719999999999997</v>
      </c>
      <c r="D47" s="103" t="s">
        <v>80</v>
      </c>
      <c r="E47" s="227">
        <v>5.1959999999999997</v>
      </c>
      <c r="F47" s="227">
        <v>3.18</v>
      </c>
      <c r="G47" s="103" t="s">
        <v>80</v>
      </c>
      <c r="H47" s="227">
        <v>4.7240000000000002</v>
      </c>
      <c r="I47" s="227">
        <v>0.77800000000000002</v>
      </c>
      <c r="J47" s="103" t="s">
        <v>80</v>
      </c>
      <c r="K47" s="227">
        <v>0.312</v>
      </c>
      <c r="L47" s="227">
        <v>4.8000000000000001E-2</v>
      </c>
      <c r="M47" s="103" t="s">
        <v>80</v>
      </c>
      <c r="N47" s="227">
        <v>0.05</v>
      </c>
      <c r="O47" s="227">
        <v>3.1659999999999999</v>
      </c>
      <c r="P47" s="103" t="s">
        <v>80</v>
      </c>
      <c r="Q47" s="227">
        <v>1.5669999999999999</v>
      </c>
      <c r="R47" s="276"/>
      <c r="S47" s="276"/>
    </row>
    <row r="48" spans="1:19" ht="14.25" customHeight="1" x14ac:dyDescent="0.3">
      <c r="A48" s="59" t="s">
        <v>255</v>
      </c>
      <c r="B48" s="59" t="s">
        <v>296</v>
      </c>
      <c r="C48" s="228">
        <v>8.2460000000000004</v>
      </c>
      <c r="D48" s="102" t="s">
        <v>80</v>
      </c>
      <c r="E48" s="228">
        <v>1.5409999999999999</v>
      </c>
      <c r="F48" s="228">
        <v>4.319</v>
      </c>
      <c r="G48" s="102" t="s">
        <v>80</v>
      </c>
      <c r="H48" s="228">
        <v>1.44</v>
      </c>
      <c r="I48" s="228">
        <v>1.089</v>
      </c>
      <c r="J48" s="102" t="s">
        <v>80</v>
      </c>
      <c r="K48" s="228">
        <v>0.28599999999999998</v>
      </c>
      <c r="L48" s="228">
        <v>0.127</v>
      </c>
      <c r="M48" s="102" t="s">
        <v>80</v>
      </c>
      <c r="N48" s="228">
        <v>0.115</v>
      </c>
      <c r="O48" s="228">
        <v>2.71</v>
      </c>
      <c r="P48" s="102" t="s">
        <v>80</v>
      </c>
      <c r="Q48" s="228">
        <v>0.28499999999999998</v>
      </c>
      <c r="R48" s="276"/>
      <c r="S48" s="276"/>
    </row>
    <row r="49" spans="1:19" ht="14.25" customHeight="1" x14ac:dyDescent="0.3">
      <c r="A49" s="2"/>
      <c r="B49" s="2"/>
      <c r="C49" s="97" t="s">
        <v>83</v>
      </c>
      <c r="D49" s="98" t="s">
        <v>83</v>
      </c>
      <c r="E49" s="97" t="s">
        <v>83</v>
      </c>
      <c r="F49" s="97" t="s">
        <v>83</v>
      </c>
      <c r="G49" s="98" t="s">
        <v>83</v>
      </c>
      <c r="H49" s="97" t="s">
        <v>83</v>
      </c>
      <c r="I49" s="97" t="s">
        <v>83</v>
      </c>
      <c r="J49" s="98" t="s">
        <v>83</v>
      </c>
      <c r="K49" s="97" t="s">
        <v>83</v>
      </c>
      <c r="L49" t="s">
        <v>83</v>
      </c>
      <c r="M49" t="s">
        <v>83</v>
      </c>
      <c r="N49" t="s">
        <v>83</v>
      </c>
      <c r="O49" t="s">
        <v>83</v>
      </c>
      <c r="P49" t="s">
        <v>83</v>
      </c>
      <c r="Q49" t="s">
        <v>83</v>
      </c>
      <c r="R49" s="276"/>
      <c r="S49" s="276"/>
    </row>
    <row r="50" spans="1:19" ht="14.25" customHeight="1" x14ac:dyDescent="0.3">
      <c r="A50" s="63" t="s">
        <v>100</v>
      </c>
      <c r="B50" s="64" t="s">
        <v>101</v>
      </c>
      <c r="C50" s="101" t="s">
        <v>83</v>
      </c>
      <c r="D50" s="104" t="s">
        <v>83</v>
      </c>
      <c r="E50" s="101" t="s">
        <v>83</v>
      </c>
      <c r="F50" s="101" t="s">
        <v>83</v>
      </c>
      <c r="G50" s="104" t="s">
        <v>83</v>
      </c>
      <c r="H50" s="101" t="s">
        <v>83</v>
      </c>
      <c r="I50" s="101" t="s">
        <v>83</v>
      </c>
      <c r="J50" s="104" t="s">
        <v>83</v>
      </c>
      <c r="K50" s="101" t="s">
        <v>83</v>
      </c>
      <c r="L50" s="101" t="s">
        <v>83</v>
      </c>
      <c r="M50" s="104" t="s">
        <v>83</v>
      </c>
      <c r="N50" s="101" t="s">
        <v>83</v>
      </c>
      <c r="O50" s="101" t="s">
        <v>83</v>
      </c>
      <c r="P50" s="104" t="s">
        <v>83</v>
      </c>
      <c r="Q50" s="101" t="s">
        <v>83</v>
      </c>
      <c r="R50" s="276"/>
      <c r="S50" s="276"/>
    </row>
    <row r="51" spans="1:19" ht="14.25" customHeight="1" x14ac:dyDescent="0.3">
      <c r="A51" s="2" t="s">
        <v>102</v>
      </c>
      <c r="B51" s="1" t="s">
        <v>103</v>
      </c>
      <c r="C51" s="97">
        <v>8.5060000000000002</v>
      </c>
      <c r="D51" s="103" t="s">
        <v>80</v>
      </c>
      <c r="E51" s="97">
        <v>2.85</v>
      </c>
      <c r="F51" s="97">
        <v>4.2450000000000001</v>
      </c>
      <c r="G51" s="103" t="s">
        <v>80</v>
      </c>
      <c r="H51" s="97">
        <v>2.609</v>
      </c>
      <c r="I51" s="97">
        <v>1.2470000000000001</v>
      </c>
      <c r="J51" s="103" t="s">
        <v>80</v>
      </c>
      <c r="K51" s="97">
        <v>0.65600000000000003</v>
      </c>
      <c r="L51" s="97">
        <v>0.114</v>
      </c>
      <c r="M51" s="103" t="s">
        <v>80</v>
      </c>
      <c r="N51" s="97">
        <v>0.10100000000000001</v>
      </c>
      <c r="O51" s="97">
        <v>2.9</v>
      </c>
      <c r="P51" s="103" t="s">
        <v>80</v>
      </c>
      <c r="Q51" s="97">
        <v>0.59499999999999997</v>
      </c>
      <c r="R51" s="276"/>
      <c r="S51" s="276"/>
    </row>
    <row r="52" spans="1:19" ht="14.25" customHeight="1" x14ac:dyDescent="0.3">
      <c r="A52" s="2" t="s">
        <v>104</v>
      </c>
      <c r="B52" s="1" t="s">
        <v>105</v>
      </c>
      <c r="C52" s="97">
        <v>7.7830000000000004</v>
      </c>
      <c r="D52" s="103" t="s">
        <v>80</v>
      </c>
      <c r="E52" s="97">
        <v>2.3650000000000002</v>
      </c>
      <c r="F52" s="97">
        <v>4.2649999999999997</v>
      </c>
      <c r="G52" s="103" t="s">
        <v>80</v>
      </c>
      <c r="H52" s="97">
        <v>2.2799999999999998</v>
      </c>
      <c r="I52" s="97">
        <v>0.84099999999999997</v>
      </c>
      <c r="J52" s="103" t="s">
        <v>80</v>
      </c>
      <c r="K52" s="97">
        <v>0.17</v>
      </c>
      <c r="L52" s="97">
        <v>7.4999999999999997E-2</v>
      </c>
      <c r="M52" s="103" t="s">
        <v>80</v>
      </c>
      <c r="N52" s="97">
        <v>4.3999999999999997E-2</v>
      </c>
      <c r="O52" s="97">
        <v>2.6019999999999999</v>
      </c>
      <c r="P52" s="103" t="s">
        <v>80</v>
      </c>
      <c r="Q52" s="97">
        <v>0.51600000000000001</v>
      </c>
      <c r="R52" s="276"/>
      <c r="S52" s="276"/>
    </row>
    <row r="53" spans="1:19" x14ac:dyDescent="0.3">
      <c r="A53" s="2" t="s">
        <v>106</v>
      </c>
      <c r="B53" s="1" t="s">
        <v>107</v>
      </c>
      <c r="C53" s="97">
        <v>8.7970000000000006</v>
      </c>
      <c r="D53" s="103" t="s">
        <v>80</v>
      </c>
      <c r="E53" s="97">
        <v>2.964</v>
      </c>
      <c r="F53" s="97">
        <v>5.0170000000000003</v>
      </c>
      <c r="G53" s="103" t="s">
        <v>80</v>
      </c>
      <c r="H53" s="97">
        <v>2.9140000000000001</v>
      </c>
      <c r="I53" s="97">
        <v>1.018</v>
      </c>
      <c r="J53" s="103" t="s">
        <v>80</v>
      </c>
      <c r="K53" s="97">
        <v>0.23499999999999999</v>
      </c>
      <c r="L53" s="97">
        <v>0.122</v>
      </c>
      <c r="M53" s="103" t="s">
        <v>80</v>
      </c>
      <c r="N53" s="97">
        <v>9.0999999999999998E-2</v>
      </c>
      <c r="O53" s="97">
        <v>2.6389999999999998</v>
      </c>
      <c r="P53" s="103" t="s">
        <v>80</v>
      </c>
      <c r="Q53" s="97">
        <v>0.45200000000000001</v>
      </c>
      <c r="R53" s="276"/>
      <c r="S53" s="276"/>
    </row>
    <row r="54" spans="1:19" x14ac:dyDescent="0.3">
      <c r="A54" s="59" t="s">
        <v>108</v>
      </c>
      <c r="B54" s="60" t="s">
        <v>109</v>
      </c>
      <c r="C54" s="101">
        <v>8.6940000000000008</v>
      </c>
      <c r="D54" s="62" t="s">
        <v>80</v>
      </c>
      <c r="E54" s="101">
        <v>2.9009999999999998</v>
      </c>
      <c r="F54" s="101">
        <v>4.3449999999999998</v>
      </c>
      <c r="G54" s="62" t="s">
        <v>80</v>
      </c>
      <c r="H54" s="101">
        <v>2.702</v>
      </c>
      <c r="I54" s="101">
        <v>1.1399999999999999</v>
      </c>
      <c r="J54" s="62" t="s">
        <v>80</v>
      </c>
      <c r="K54" s="101">
        <v>0.44600000000000001</v>
      </c>
      <c r="L54" s="101">
        <v>0.245</v>
      </c>
      <c r="M54" s="62" t="s">
        <v>80</v>
      </c>
      <c r="N54" s="101">
        <v>0.32500000000000001</v>
      </c>
      <c r="O54" s="101">
        <v>2.964</v>
      </c>
      <c r="P54" s="62" t="s">
        <v>80</v>
      </c>
      <c r="Q54" s="101">
        <v>0.78700000000000003</v>
      </c>
      <c r="R54" s="276"/>
      <c r="S54" s="276"/>
    </row>
    <row r="55" spans="1:19" ht="15" customHeight="1" x14ac:dyDescent="0.3">
      <c r="A55" s="328"/>
      <c r="B55" s="328"/>
      <c r="C55" s="329"/>
      <c r="D55" s="329"/>
      <c r="E55" s="329"/>
      <c r="F55" s="329"/>
      <c r="G55" s="329"/>
      <c r="H55" s="329"/>
      <c r="I55" s="329"/>
      <c r="J55" s="329"/>
      <c r="K55" s="329"/>
      <c r="L55" s="329"/>
      <c r="M55" s="329"/>
      <c r="N55" s="329"/>
      <c r="O55" s="329"/>
      <c r="P55" s="329"/>
      <c r="Q55" s="329"/>
      <c r="R55" s="276"/>
      <c r="S55" s="276"/>
    </row>
    <row r="56" spans="1:19" x14ac:dyDescent="0.3">
      <c r="A56" s="277"/>
      <c r="B56" s="277"/>
      <c r="S56" s="276"/>
    </row>
    <row r="57" spans="1:19" x14ac:dyDescent="0.3">
      <c r="S57" s="276"/>
    </row>
  </sheetData>
  <mergeCells count="1">
    <mergeCell ref="A55:Q55"/>
  </mergeCells>
  <pageMargins left="0.75" right="0.75" top="1" bottom="1" header="0.5" footer="0.5"/>
  <pageSetup paperSize="9" scale="5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D4087-F7E5-4CC1-804F-D8D880DC5D39}">
  <sheetPr>
    <pageSetUpPr fitToPage="1"/>
  </sheetPr>
  <dimension ref="A1:F23"/>
  <sheetViews>
    <sheetView showGridLines="0" workbookViewId="0">
      <selection sqref="A1:E1"/>
    </sheetView>
  </sheetViews>
  <sheetFormatPr defaultColWidth="9.109375" defaultRowHeight="13.2" x14ac:dyDescent="0.25"/>
  <cols>
    <col min="1" max="1" width="24.109375" style="10" customWidth="1"/>
    <col min="2" max="2" width="12.109375" style="10" customWidth="1"/>
    <col min="3" max="3" width="3.33203125" style="10" customWidth="1"/>
    <col min="4" max="4" width="26.33203125" style="10" customWidth="1"/>
    <col min="5" max="5" width="52.33203125" style="10" customWidth="1"/>
    <col min="6" max="16384" width="9.109375" style="10"/>
  </cols>
  <sheetData>
    <row r="1" spans="1:6" ht="20.399999999999999" x14ac:dyDescent="0.25">
      <c r="A1" s="308" t="s">
        <v>196</v>
      </c>
      <c r="B1" s="308"/>
      <c r="C1" s="308"/>
      <c r="D1" s="308"/>
      <c r="E1" s="308"/>
    </row>
    <row r="2" spans="1:6" s="11" customFormat="1" ht="15" customHeight="1" x14ac:dyDescent="0.25">
      <c r="A2" s="26"/>
      <c r="B2" s="26"/>
      <c r="C2" s="26"/>
      <c r="D2" s="26"/>
      <c r="E2" s="26"/>
    </row>
    <row r="3" spans="1:6" s="11" customFormat="1" ht="15" customHeight="1" x14ac:dyDescent="0.25">
      <c r="A3" s="333" t="s">
        <v>363</v>
      </c>
      <c r="B3" s="334"/>
      <c r="C3" s="334"/>
      <c r="D3" s="334"/>
      <c r="E3" s="334"/>
    </row>
    <row r="4" spans="1:6" ht="15" customHeight="1" x14ac:dyDescent="0.25">
      <c r="A4" s="28" t="s">
        <v>364</v>
      </c>
      <c r="B4" s="27"/>
      <c r="C4" s="27"/>
      <c r="D4" s="27"/>
      <c r="E4" s="27"/>
    </row>
    <row r="5" spans="1:6" x14ac:dyDescent="0.25">
      <c r="A5" s="11"/>
      <c r="B5" s="11"/>
      <c r="C5" s="11"/>
      <c r="D5" s="11"/>
      <c r="E5" s="11"/>
      <c r="F5" s="25"/>
    </row>
    <row r="6" spans="1:6" x14ac:dyDescent="0.25">
      <c r="A6" s="259" t="s">
        <v>299</v>
      </c>
      <c r="B6" s="259" t="s">
        <v>300</v>
      </c>
      <c r="C6" s="259"/>
      <c r="D6" s="260" t="s">
        <v>301</v>
      </c>
      <c r="E6" s="260" t="s">
        <v>361</v>
      </c>
      <c r="F6" s="25"/>
    </row>
    <row r="7" spans="1:6" x14ac:dyDescent="0.25">
      <c r="A7" s="2" t="s">
        <v>88</v>
      </c>
      <c r="B7" s="295" t="s">
        <v>365</v>
      </c>
      <c r="C7" s="295"/>
      <c r="D7" s="1" t="s">
        <v>89</v>
      </c>
      <c r="E7" s="295" t="s">
        <v>365</v>
      </c>
      <c r="F7" s="25"/>
    </row>
    <row r="8" spans="1:6" x14ac:dyDescent="0.25">
      <c r="A8" s="2" t="s">
        <v>90</v>
      </c>
      <c r="B8" s="295" t="s">
        <v>366</v>
      </c>
      <c r="C8" s="295"/>
      <c r="D8" s="1" t="s">
        <v>91</v>
      </c>
      <c r="E8" s="295" t="s">
        <v>366</v>
      </c>
      <c r="F8" s="25"/>
    </row>
    <row r="9" spans="1:6" x14ac:dyDescent="0.25">
      <c r="A9" s="2" t="s">
        <v>92</v>
      </c>
      <c r="B9" s="295" t="s">
        <v>367</v>
      </c>
      <c r="C9" s="295"/>
      <c r="D9" s="1" t="s">
        <v>93</v>
      </c>
      <c r="E9" s="295" t="s">
        <v>367</v>
      </c>
      <c r="F9" s="25"/>
    </row>
    <row r="10" spans="1:6" x14ac:dyDescent="0.25">
      <c r="A10" s="2" t="s">
        <v>166</v>
      </c>
      <c r="B10" s="295" t="s">
        <v>368</v>
      </c>
      <c r="C10" s="295"/>
      <c r="D10" s="1" t="s">
        <v>167</v>
      </c>
      <c r="E10" s="295" t="s">
        <v>368</v>
      </c>
      <c r="F10" s="25"/>
    </row>
    <row r="11" spans="1:6" x14ac:dyDescent="0.25">
      <c r="A11" s="2" t="s">
        <v>94</v>
      </c>
      <c r="B11" s="295" t="s">
        <v>369</v>
      </c>
      <c r="C11" s="295"/>
      <c r="D11" s="1" t="s">
        <v>95</v>
      </c>
      <c r="E11" s="295" t="s">
        <v>369</v>
      </c>
      <c r="F11" s="25"/>
    </row>
    <row r="12" spans="1:6" x14ac:dyDescent="0.25">
      <c r="A12" s="2" t="s">
        <v>96</v>
      </c>
      <c r="B12" s="295" t="s">
        <v>370</v>
      </c>
      <c r="C12" s="295"/>
      <c r="D12" s="1" t="s">
        <v>97</v>
      </c>
      <c r="E12" s="295" t="s">
        <v>370</v>
      </c>
      <c r="F12" s="25"/>
    </row>
    <row r="13" spans="1:6" x14ac:dyDescent="0.25">
      <c r="A13" s="59" t="s">
        <v>98</v>
      </c>
      <c r="B13" s="296" t="s">
        <v>371</v>
      </c>
      <c r="C13" s="296"/>
      <c r="D13" s="60" t="s">
        <v>99</v>
      </c>
      <c r="E13" s="296" t="s">
        <v>372</v>
      </c>
      <c r="F13" s="25"/>
    </row>
    <row r="14" spans="1:6" x14ac:dyDescent="0.25">
      <c r="A14" s="2"/>
      <c r="B14" s="262"/>
      <c r="C14" s="262"/>
      <c r="D14" s="261"/>
      <c r="E14" s="261"/>
      <c r="F14" s="25"/>
    </row>
    <row r="15" spans="1:6" ht="27.75" customHeight="1" x14ac:dyDescent="0.3">
      <c r="A15" s="335" t="s">
        <v>362</v>
      </c>
      <c r="B15" s="320"/>
      <c r="C15" s="320"/>
      <c r="D15" s="320"/>
      <c r="E15" s="320"/>
      <c r="F15" s="25"/>
    </row>
    <row r="16" spans="1:6" ht="30.75" customHeight="1" x14ac:dyDescent="0.3">
      <c r="A16" s="336" t="s">
        <v>391</v>
      </c>
      <c r="B16" s="323"/>
      <c r="C16" s="323"/>
      <c r="D16" s="323"/>
      <c r="E16" s="323"/>
      <c r="F16" s="25"/>
    </row>
    <row r="17" spans="1:6" x14ac:dyDescent="0.25">
      <c r="F17" s="25"/>
    </row>
    <row r="22" spans="1:6" x14ac:dyDescent="0.25">
      <c r="A22" s="182"/>
    </row>
    <row r="23" spans="1:6" x14ac:dyDescent="0.25">
      <c r="A23" s="182"/>
    </row>
  </sheetData>
  <mergeCells count="4">
    <mergeCell ref="A1:E1"/>
    <mergeCell ref="A3:E3"/>
    <mergeCell ref="A15:E15"/>
    <mergeCell ref="A16:E16"/>
  </mergeCells>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5FA9F-EA48-416F-93DE-6D47C0A2DA26}">
  <sheetPr>
    <pageSetUpPr fitToPage="1"/>
  </sheetPr>
  <dimension ref="A1:E16"/>
  <sheetViews>
    <sheetView zoomScaleNormal="100" workbookViewId="0">
      <selection sqref="A1:E1"/>
    </sheetView>
  </sheetViews>
  <sheetFormatPr defaultColWidth="9.109375" defaultRowHeight="13.2" x14ac:dyDescent="0.25"/>
  <cols>
    <col min="1" max="1" width="27.6640625" style="10" customWidth="1"/>
    <col min="2" max="2" width="43.109375" style="10" customWidth="1"/>
    <col min="3" max="3" width="5.44140625" style="10" customWidth="1"/>
    <col min="4" max="4" width="26.33203125" style="10" customWidth="1"/>
    <col min="5" max="5" width="49" style="10" customWidth="1"/>
    <col min="6" max="16384" width="9.109375" style="10"/>
  </cols>
  <sheetData>
    <row r="1" spans="1:5" ht="20.399999999999999" x14ac:dyDescent="0.25">
      <c r="A1" s="308" t="s">
        <v>43</v>
      </c>
      <c r="B1" s="308"/>
      <c r="C1" s="308"/>
      <c r="D1" s="308"/>
      <c r="E1" s="308"/>
    </row>
    <row r="2" spans="1:5" ht="15" customHeight="1" x14ac:dyDescent="0.25">
      <c r="A2" s="280"/>
      <c r="B2" s="280"/>
      <c r="C2" s="280"/>
      <c r="D2" s="280"/>
      <c r="E2" s="280"/>
    </row>
    <row r="3" spans="1:5" ht="15" customHeight="1" x14ac:dyDescent="0.25">
      <c r="A3" s="337" t="s">
        <v>345</v>
      </c>
      <c r="B3" s="337"/>
      <c r="C3" s="337"/>
      <c r="D3" s="337"/>
      <c r="E3" s="337"/>
    </row>
    <row r="4" spans="1:5" ht="15" customHeight="1" x14ac:dyDescent="0.25">
      <c r="A4" s="281" t="s">
        <v>45</v>
      </c>
      <c r="B4" s="282"/>
      <c r="C4" s="282"/>
      <c r="D4" s="282"/>
      <c r="E4" s="282"/>
    </row>
    <row r="5" spans="1:5" ht="15" customHeight="1" x14ac:dyDescent="0.25">
      <c r="A5" s="281"/>
      <c r="B5" s="282"/>
      <c r="C5" s="282"/>
      <c r="D5" s="282"/>
      <c r="E5" s="282"/>
    </row>
    <row r="7" spans="1:5" x14ac:dyDescent="0.25">
      <c r="A7" s="286" t="s">
        <v>46</v>
      </c>
      <c r="B7" s="286" t="s">
        <v>47</v>
      </c>
      <c r="C7" s="286"/>
      <c r="D7" s="287" t="s">
        <v>48</v>
      </c>
      <c r="E7" s="287" t="s">
        <v>49</v>
      </c>
    </row>
    <row r="8" spans="1:5" x14ac:dyDescent="0.25">
      <c r="A8" s="283" t="s">
        <v>4</v>
      </c>
      <c r="B8" s="272" t="s">
        <v>56</v>
      </c>
      <c r="C8" s="272"/>
      <c r="D8" s="29" t="s">
        <v>57</v>
      </c>
      <c r="E8" s="29" t="s">
        <v>65</v>
      </c>
    </row>
    <row r="9" spans="1:5" x14ac:dyDescent="0.25">
      <c r="A9" s="283" t="s">
        <v>313</v>
      </c>
      <c r="B9" s="283" t="s">
        <v>6</v>
      </c>
      <c r="C9" s="283"/>
      <c r="D9" s="29" t="s">
        <v>314</v>
      </c>
      <c r="E9" s="29" t="s">
        <v>58</v>
      </c>
    </row>
    <row r="10" spans="1:5" ht="36" customHeight="1" x14ac:dyDescent="0.25">
      <c r="A10" s="283" t="s">
        <v>7</v>
      </c>
      <c r="B10" s="273" t="s">
        <v>51</v>
      </c>
      <c r="C10" s="273"/>
      <c r="D10" s="29" t="s">
        <v>44</v>
      </c>
      <c r="E10" s="274" t="s">
        <v>68</v>
      </c>
    </row>
    <row r="11" spans="1:5" ht="29.1" customHeight="1" x14ac:dyDescent="0.25">
      <c r="A11" s="283" t="s">
        <v>346</v>
      </c>
      <c r="B11" s="273" t="s">
        <v>52</v>
      </c>
      <c r="C11" s="273"/>
      <c r="D11" s="29" t="s">
        <v>341</v>
      </c>
      <c r="E11" s="274" t="s">
        <v>69</v>
      </c>
    </row>
    <row r="12" spans="1:5" x14ac:dyDescent="0.25">
      <c r="A12" s="283" t="s">
        <v>8</v>
      </c>
      <c r="B12" s="272" t="s">
        <v>53</v>
      </c>
      <c r="C12" s="272"/>
      <c r="D12" s="29" t="s">
        <v>60</v>
      </c>
      <c r="E12" s="29" t="s">
        <v>70</v>
      </c>
    </row>
    <row r="13" spans="1:5" x14ac:dyDescent="0.25">
      <c r="A13" s="283" t="s">
        <v>3</v>
      </c>
      <c r="B13" s="283" t="s">
        <v>3</v>
      </c>
      <c r="C13" s="283"/>
      <c r="D13" s="284" t="s">
        <v>62</v>
      </c>
      <c r="E13" s="284" t="s">
        <v>62</v>
      </c>
    </row>
    <row r="14" spans="1:5" x14ac:dyDescent="0.25">
      <c r="A14" s="283" t="s">
        <v>9</v>
      </c>
      <c r="B14" s="283" t="s">
        <v>54</v>
      </c>
      <c r="C14" s="283"/>
      <c r="D14" s="29" t="s">
        <v>61</v>
      </c>
      <c r="E14" s="29" t="s">
        <v>66</v>
      </c>
    </row>
    <row r="15" spans="1:5" x14ac:dyDescent="0.25">
      <c r="A15" s="283" t="s">
        <v>10</v>
      </c>
      <c r="B15" s="272" t="s">
        <v>10</v>
      </c>
      <c r="C15" s="272"/>
      <c r="D15" s="29" t="s">
        <v>64</v>
      </c>
      <c r="E15" s="29" t="s">
        <v>64</v>
      </c>
    </row>
    <row r="16" spans="1:5" x14ac:dyDescent="0.25">
      <c r="A16" s="288" t="s">
        <v>11</v>
      </c>
      <c r="B16" s="288" t="s">
        <v>55</v>
      </c>
      <c r="C16" s="288"/>
      <c r="D16" s="289" t="s">
        <v>63</v>
      </c>
      <c r="E16" s="289" t="s">
        <v>67</v>
      </c>
    </row>
  </sheetData>
  <mergeCells count="2">
    <mergeCell ref="A1:E1"/>
    <mergeCell ref="A3:E3"/>
  </mergeCells>
  <printOptions gridLines="1"/>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9A0E0-A58B-42CF-BE26-79FEA2481D8E}">
  <sheetPr>
    <pageSetUpPr fitToPage="1"/>
  </sheetPr>
  <dimension ref="A1:P16"/>
  <sheetViews>
    <sheetView showGridLines="0" tabSelected="1" zoomScaleNormal="100" workbookViewId="0">
      <selection sqref="A1:I1"/>
    </sheetView>
  </sheetViews>
  <sheetFormatPr defaultColWidth="9.109375" defaultRowHeight="13.2" x14ac:dyDescent="0.25"/>
  <cols>
    <col min="1" max="7" width="13.5546875" style="3" customWidth="1"/>
    <col min="8" max="8" width="11.33203125" style="3" customWidth="1"/>
    <col min="9" max="9" width="0.109375" style="3" hidden="1" customWidth="1"/>
    <col min="10" max="16384" width="9.109375" style="3"/>
  </cols>
  <sheetData>
    <row r="1" spans="1:16" ht="32.25" customHeight="1" x14ac:dyDescent="0.25">
      <c r="A1" s="307" t="s">
        <v>395</v>
      </c>
      <c r="B1" s="307"/>
      <c r="C1" s="307"/>
      <c r="D1" s="307"/>
      <c r="E1" s="307"/>
      <c r="F1" s="307"/>
      <c r="G1" s="307"/>
      <c r="H1" s="307"/>
      <c r="I1" s="307"/>
    </row>
    <row r="8" spans="1:16" ht="70.2" customHeight="1" x14ac:dyDescent="0.4">
      <c r="B8" s="4" t="s">
        <v>40</v>
      </c>
    </row>
    <row r="9" spans="1:16" ht="17.399999999999999" x14ac:dyDescent="0.3">
      <c r="B9" s="5" t="s">
        <v>41</v>
      </c>
    </row>
    <row r="10" spans="1:16" ht="17.399999999999999" x14ac:dyDescent="0.3">
      <c r="B10" s="5"/>
    </row>
    <row r="11" spans="1:16" ht="14.25" customHeight="1" x14ac:dyDescent="0.25">
      <c r="B11" s="6" t="s">
        <v>18</v>
      </c>
      <c r="M11" s="7"/>
      <c r="N11" s="7"/>
      <c r="O11" s="7"/>
      <c r="P11" s="7"/>
    </row>
    <row r="12" spans="1:16" ht="14.25" customHeight="1" x14ac:dyDescent="0.25"/>
    <row r="13" spans="1:16" ht="16.5" customHeight="1" x14ac:dyDescent="0.25">
      <c r="B13" s="8" t="s">
        <v>385</v>
      </c>
    </row>
    <row r="14" spans="1:16" x14ac:dyDescent="0.25">
      <c r="B14" s="3" t="s">
        <v>17</v>
      </c>
    </row>
    <row r="15" spans="1:16" x14ac:dyDescent="0.25">
      <c r="B15" s="3" t="s">
        <v>317</v>
      </c>
    </row>
    <row r="16" spans="1:16" x14ac:dyDescent="0.25">
      <c r="B16" s="3" t="s">
        <v>316</v>
      </c>
    </row>
  </sheetData>
  <mergeCells count="1">
    <mergeCell ref="A1:I1"/>
  </mergeCells>
  <pageMargins left="0.70866141732283472" right="0.70866141732283472" top="0.74803149606299213" bottom="0.74803149606299213" header="0.31496062992125984" footer="0.31496062992125984"/>
  <pageSetup paperSize="9" scale="82"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AF151-6214-4EB5-BB1D-A54C8F1C4909}">
  <sheetPr>
    <tabColor rgb="FF00B0F0"/>
  </sheetPr>
  <dimension ref="A1:P55"/>
  <sheetViews>
    <sheetView showGridLines="0" zoomScaleNormal="100" workbookViewId="0">
      <selection activeCell="R12" sqref="R12"/>
    </sheetView>
  </sheetViews>
  <sheetFormatPr defaultRowHeight="14.4" x14ac:dyDescent="0.3"/>
  <cols>
    <col min="1" max="1" width="30" customWidth="1"/>
    <col min="2" max="2" width="10.6640625" style="90" customWidth="1"/>
    <col min="3" max="3" width="1.88671875" customWidth="1"/>
    <col min="4" max="4" width="7.109375" style="90" customWidth="1"/>
    <col min="5" max="5" width="10.6640625" style="90" customWidth="1"/>
    <col min="6" max="6" width="1.88671875" style="35" bestFit="1" customWidth="1"/>
    <col min="7" max="7" width="7.109375" style="90" customWidth="1"/>
    <col min="8" max="8" width="10.6640625" style="90" customWidth="1"/>
    <col min="9" max="9" width="1.88671875" style="35" bestFit="1" customWidth="1"/>
    <col min="10" max="10" width="7.109375" style="90" customWidth="1"/>
    <col min="11" max="11" width="10.6640625" style="90" customWidth="1"/>
    <col min="12" max="12" width="1.88671875" style="35" bestFit="1" customWidth="1"/>
    <col min="13" max="13" width="7.109375" style="90" customWidth="1"/>
    <col min="14" max="14" width="10.6640625" style="90" customWidth="1"/>
    <col min="15" max="15" width="1.88671875" style="35" bestFit="1" customWidth="1"/>
    <col min="16" max="16" width="7.109375" style="90" customWidth="1"/>
  </cols>
  <sheetData>
    <row r="1" spans="1:16" x14ac:dyDescent="0.3">
      <c r="A1" s="32" t="s">
        <v>147</v>
      </c>
    </row>
    <row r="2" spans="1:16" x14ac:dyDescent="0.3">
      <c r="A2" s="36" t="s">
        <v>148</v>
      </c>
      <c r="B2" s="91"/>
      <c r="C2" s="92"/>
      <c r="D2" s="91"/>
    </row>
    <row r="3" spans="1:16" ht="15" thickBot="1" x14ac:dyDescent="0.35">
      <c r="A3" s="37" t="s">
        <v>269</v>
      </c>
    </row>
    <row r="4" spans="1:16" ht="33" thickTop="1" thickBot="1" x14ac:dyDescent="0.35">
      <c r="A4" s="72"/>
      <c r="B4" s="72" t="s">
        <v>149</v>
      </c>
      <c r="C4" s="72"/>
      <c r="D4" s="72" t="s">
        <v>73</v>
      </c>
      <c r="E4" s="72" t="s">
        <v>150</v>
      </c>
      <c r="F4" s="72"/>
      <c r="G4" s="72" t="s">
        <v>73</v>
      </c>
      <c r="H4" s="72" t="s">
        <v>151</v>
      </c>
      <c r="I4" s="72"/>
      <c r="J4" s="72" t="s">
        <v>73</v>
      </c>
      <c r="K4" s="72" t="s">
        <v>152</v>
      </c>
      <c r="L4" s="72"/>
      <c r="M4" s="72" t="s">
        <v>73</v>
      </c>
      <c r="N4" s="72" t="s">
        <v>153</v>
      </c>
      <c r="O4" s="72"/>
      <c r="P4" s="72" t="s">
        <v>73</v>
      </c>
    </row>
    <row r="5" spans="1:16" ht="14.25" customHeight="1" thickTop="1" x14ac:dyDescent="0.3">
      <c r="A5" s="46"/>
      <c r="B5" s="53"/>
      <c r="C5" s="49"/>
      <c r="D5" s="53"/>
      <c r="E5" s="53"/>
      <c r="F5" s="49"/>
      <c r="G5" s="53"/>
      <c r="H5" s="53"/>
      <c r="I5" s="49"/>
      <c r="J5" s="53"/>
      <c r="K5" s="53"/>
      <c r="L5" s="49"/>
      <c r="M5" s="53"/>
      <c r="N5" s="53"/>
      <c r="O5" s="49"/>
      <c r="P5" s="53"/>
    </row>
    <row r="6" spans="1:16" ht="14.25" customHeight="1" x14ac:dyDescent="0.3">
      <c r="A6" s="46" t="s">
        <v>78</v>
      </c>
      <c r="B6" s="95">
        <v>8.4260000000000002</v>
      </c>
      <c r="C6" s="96" t="s">
        <v>80</v>
      </c>
      <c r="D6" s="95">
        <v>1.381</v>
      </c>
      <c r="E6" s="95">
        <v>4.4710000000000001</v>
      </c>
      <c r="F6" s="96" t="s">
        <v>80</v>
      </c>
      <c r="G6" s="95">
        <v>1.3129999999999999</v>
      </c>
      <c r="H6" s="95">
        <v>1.0509999999999999</v>
      </c>
      <c r="I6" s="96" t="s">
        <v>80</v>
      </c>
      <c r="J6" s="95">
        <v>0.2</v>
      </c>
      <c r="K6" s="95">
        <v>0.13700000000000001</v>
      </c>
      <c r="L6" s="96" t="s">
        <v>80</v>
      </c>
      <c r="M6" s="95">
        <v>8.5000000000000006E-2</v>
      </c>
      <c r="N6" s="95">
        <v>2.7669999999999999</v>
      </c>
      <c r="O6" s="96" t="s">
        <v>80</v>
      </c>
      <c r="P6" s="95">
        <v>0.29599999999999999</v>
      </c>
    </row>
    <row r="7" spans="1:16" ht="14.25" customHeight="1" x14ac:dyDescent="0.3">
      <c r="A7" s="1" t="s">
        <v>81</v>
      </c>
      <c r="B7" s="97" t="s">
        <v>83</v>
      </c>
      <c r="C7" s="98" t="s">
        <v>83</v>
      </c>
      <c r="D7" s="97" t="s">
        <v>83</v>
      </c>
      <c r="E7" s="97" t="s">
        <v>83</v>
      </c>
      <c r="F7" s="98" t="s">
        <v>83</v>
      </c>
      <c r="G7" s="97" t="s">
        <v>83</v>
      </c>
      <c r="H7" s="97" t="s">
        <v>83</v>
      </c>
      <c r="I7" s="98" t="s">
        <v>83</v>
      </c>
      <c r="J7" s="97" t="s">
        <v>83</v>
      </c>
      <c r="K7" s="97" t="s">
        <v>83</v>
      </c>
      <c r="L7" s="98" t="s">
        <v>83</v>
      </c>
      <c r="M7" s="97" t="s">
        <v>83</v>
      </c>
      <c r="N7" s="97" t="s">
        <v>83</v>
      </c>
      <c r="O7" s="98" t="s">
        <v>83</v>
      </c>
      <c r="P7" s="97" t="s">
        <v>83</v>
      </c>
    </row>
    <row r="8" spans="1:16" ht="14.25" customHeight="1" x14ac:dyDescent="0.3">
      <c r="A8" s="55" t="s">
        <v>84</v>
      </c>
      <c r="B8" s="99">
        <v>61.503</v>
      </c>
      <c r="C8" s="100" t="s">
        <v>80</v>
      </c>
      <c r="D8" s="99">
        <v>13.789</v>
      </c>
      <c r="E8" s="99">
        <v>49.488999999999997</v>
      </c>
      <c r="F8" s="100" t="s">
        <v>80</v>
      </c>
      <c r="G8" s="99">
        <v>13.96</v>
      </c>
      <c r="H8" s="99">
        <v>1.53</v>
      </c>
      <c r="I8" s="100" t="s">
        <v>80</v>
      </c>
      <c r="J8" s="99">
        <v>2.1320000000000001</v>
      </c>
      <c r="K8" s="99">
        <v>1.478</v>
      </c>
      <c r="L8" s="100" t="s">
        <v>80</v>
      </c>
      <c r="M8" s="99">
        <v>1.248</v>
      </c>
      <c r="N8" s="99">
        <v>9.0060000000000002</v>
      </c>
      <c r="O8" s="100" t="s">
        <v>80</v>
      </c>
      <c r="P8" s="99">
        <v>2.2810000000000001</v>
      </c>
    </row>
    <row r="9" spans="1:16" ht="14.25" customHeight="1" x14ac:dyDescent="0.3">
      <c r="A9" s="59" t="s">
        <v>86</v>
      </c>
      <c r="B9" s="101">
        <v>4.6909999999999998</v>
      </c>
      <c r="C9" s="102" t="s">
        <v>80</v>
      </c>
      <c r="D9" s="101">
        <v>0.78400000000000003</v>
      </c>
      <c r="E9" s="101">
        <v>1.3029999999999999</v>
      </c>
      <c r="F9" s="102" t="s">
        <v>80</v>
      </c>
      <c r="G9" s="101">
        <v>0.74299999999999999</v>
      </c>
      <c r="H9" s="101">
        <v>1.018</v>
      </c>
      <c r="I9" s="102" t="s">
        <v>80</v>
      </c>
      <c r="J9" s="101">
        <v>0.153</v>
      </c>
      <c r="K9" s="101">
        <v>4.2000000000000003E-2</v>
      </c>
      <c r="L9" s="102" t="s">
        <v>80</v>
      </c>
      <c r="M9" s="101">
        <v>1.9E-2</v>
      </c>
      <c r="N9" s="101">
        <v>2.3279999999999998</v>
      </c>
      <c r="O9" s="102" t="s">
        <v>80</v>
      </c>
      <c r="P9" s="101">
        <v>0.26200000000000001</v>
      </c>
    </row>
    <row r="10" spans="1:16" ht="14.25" customHeight="1" x14ac:dyDescent="0.3">
      <c r="A10" s="2"/>
      <c r="B10" s="97" t="s">
        <v>83</v>
      </c>
      <c r="C10" s="98" t="s">
        <v>83</v>
      </c>
      <c r="D10" s="97" t="s">
        <v>83</v>
      </c>
      <c r="E10" s="97" t="s">
        <v>83</v>
      </c>
      <c r="F10" s="98" t="s">
        <v>83</v>
      </c>
      <c r="G10" s="97" t="s">
        <v>83</v>
      </c>
      <c r="H10" s="97" t="s">
        <v>83</v>
      </c>
      <c r="I10" s="98" t="s">
        <v>83</v>
      </c>
      <c r="J10" s="97" t="s">
        <v>83</v>
      </c>
      <c r="K10" s="97" t="s">
        <v>83</v>
      </c>
      <c r="L10" s="98" t="s">
        <v>83</v>
      </c>
      <c r="M10" s="97" t="s">
        <v>83</v>
      </c>
      <c r="N10" s="97" t="s">
        <v>83</v>
      </c>
      <c r="O10" s="98" t="s">
        <v>83</v>
      </c>
      <c r="P10" s="97" t="s">
        <v>83</v>
      </c>
    </row>
    <row r="11" spans="1:16" ht="14.25" customHeight="1" x14ac:dyDescent="0.3">
      <c r="A11" s="46" t="s">
        <v>5</v>
      </c>
      <c r="B11" s="97" t="s">
        <v>83</v>
      </c>
      <c r="C11" s="98" t="s">
        <v>83</v>
      </c>
      <c r="D11" s="97" t="s">
        <v>83</v>
      </c>
      <c r="E11" s="97" t="s">
        <v>83</v>
      </c>
      <c r="F11" s="98" t="s">
        <v>83</v>
      </c>
      <c r="G11" s="97" t="s">
        <v>83</v>
      </c>
      <c r="H11" s="97" t="s">
        <v>83</v>
      </c>
      <c r="I11" s="98" t="s">
        <v>83</v>
      </c>
      <c r="J11" s="97" t="s">
        <v>83</v>
      </c>
      <c r="K11" s="97" t="s">
        <v>83</v>
      </c>
      <c r="L11" s="98" t="s">
        <v>83</v>
      </c>
      <c r="M11" s="97" t="s">
        <v>83</v>
      </c>
      <c r="N11" s="97" t="s">
        <v>83</v>
      </c>
      <c r="O11" s="98" t="s">
        <v>83</v>
      </c>
      <c r="P11" s="97" t="s">
        <v>83</v>
      </c>
    </row>
    <row r="12" spans="1:16" ht="14.25" customHeight="1" x14ac:dyDescent="0.3">
      <c r="A12" s="55" t="s">
        <v>88</v>
      </c>
      <c r="B12" s="99">
        <v>3.5779999999999998</v>
      </c>
      <c r="C12" s="100" t="s">
        <v>80</v>
      </c>
      <c r="D12" s="99">
        <v>0.28100000000000003</v>
      </c>
      <c r="E12" s="99">
        <v>0.81699999999999995</v>
      </c>
      <c r="F12" s="100" t="s">
        <v>80</v>
      </c>
      <c r="G12" s="99">
        <v>0.14499999999999999</v>
      </c>
      <c r="H12" s="99">
        <v>1.48</v>
      </c>
      <c r="I12" s="100" t="s">
        <v>80</v>
      </c>
      <c r="J12" s="99">
        <v>0.17699999999999999</v>
      </c>
      <c r="K12" s="99">
        <v>2.3E-2</v>
      </c>
      <c r="L12" s="100" t="s">
        <v>80</v>
      </c>
      <c r="M12" s="99">
        <v>1.7000000000000001E-2</v>
      </c>
      <c r="N12" s="99">
        <v>1.258</v>
      </c>
      <c r="O12" s="100" t="s">
        <v>80</v>
      </c>
      <c r="P12" s="99">
        <v>0.17100000000000001</v>
      </c>
    </row>
    <row r="13" spans="1:16" ht="14.25" customHeight="1" x14ac:dyDescent="0.3">
      <c r="A13" s="2" t="s">
        <v>90</v>
      </c>
      <c r="B13" s="97">
        <v>3.0840000000000001</v>
      </c>
      <c r="C13" s="103" t="s">
        <v>80</v>
      </c>
      <c r="D13" s="97">
        <v>0.60299999999999998</v>
      </c>
      <c r="E13" s="97">
        <v>0.26500000000000001</v>
      </c>
      <c r="F13" s="103" t="s">
        <v>80</v>
      </c>
      <c r="G13" s="97">
        <v>0.112</v>
      </c>
      <c r="H13" s="97">
        <v>0.47399999999999998</v>
      </c>
      <c r="I13" s="103" t="s">
        <v>80</v>
      </c>
      <c r="J13" s="97">
        <v>0.46200000000000002</v>
      </c>
      <c r="K13" s="97">
        <v>3.4000000000000002E-2</v>
      </c>
      <c r="L13" s="103" t="s">
        <v>80</v>
      </c>
      <c r="M13" s="97">
        <v>2.9000000000000001E-2</v>
      </c>
      <c r="N13" s="97">
        <v>2.3109999999999999</v>
      </c>
      <c r="O13" s="103" t="s">
        <v>80</v>
      </c>
      <c r="P13" s="97">
        <v>0.41699999999999998</v>
      </c>
    </row>
    <row r="14" spans="1:16" ht="14.25" customHeight="1" x14ac:dyDescent="0.3">
      <c r="A14" s="2" t="s">
        <v>92</v>
      </c>
      <c r="B14" s="97">
        <v>5.57</v>
      </c>
      <c r="C14" s="103" t="s">
        <v>80</v>
      </c>
      <c r="D14" s="97">
        <v>1.931</v>
      </c>
      <c r="E14" s="97">
        <v>2.532</v>
      </c>
      <c r="F14" s="103" t="s">
        <v>80</v>
      </c>
      <c r="G14" s="97">
        <v>1.9550000000000001</v>
      </c>
      <c r="H14" s="97">
        <v>0.307</v>
      </c>
      <c r="I14" s="103" t="s">
        <v>80</v>
      </c>
      <c r="J14" s="97">
        <v>0.14000000000000001</v>
      </c>
      <c r="K14" s="97">
        <v>8.8999999999999996E-2</v>
      </c>
      <c r="L14" s="103" t="s">
        <v>80</v>
      </c>
      <c r="M14" s="97">
        <v>7.5999999999999998E-2</v>
      </c>
      <c r="N14" s="97">
        <v>2.6419999999999999</v>
      </c>
      <c r="O14" s="103" t="s">
        <v>80</v>
      </c>
      <c r="P14" s="97">
        <v>0.65200000000000002</v>
      </c>
    </row>
    <row r="15" spans="1:16" ht="14.25" customHeight="1" x14ac:dyDescent="0.3">
      <c r="A15" s="2" t="s">
        <v>234</v>
      </c>
      <c r="B15" s="97">
        <v>6.0529999999999999</v>
      </c>
      <c r="C15" s="103" t="s">
        <v>80</v>
      </c>
      <c r="D15" s="97">
        <v>2.472</v>
      </c>
      <c r="E15" s="97">
        <v>1.6559999999999999</v>
      </c>
      <c r="F15" s="103" t="s">
        <v>80</v>
      </c>
      <c r="G15" s="97">
        <v>0.79400000000000004</v>
      </c>
      <c r="H15" s="97">
        <v>0.71</v>
      </c>
      <c r="I15" s="103" t="s">
        <v>80</v>
      </c>
      <c r="J15" s="97">
        <v>0.316</v>
      </c>
      <c r="K15" s="97">
        <v>4.2000000000000003E-2</v>
      </c>
      <c r="L15" s="103" t="s">
        <v>80</v>
      </c>
      <c r="M15" s="97">
        <v>7.0000000000000007E-2</v>
      </c>
      <c r="N15" s="97">
        <v>3.645</v>
      </c>
      <c r="O15" s="103" t="s">
        <v>80</v>
      </c>
      <c r="P15" s="97">
        <v>2.3929999999999998</v>
      </c>
    </row>
    <row r="16" spans="1:16" ht="14.25" customHeight="1" x14ac:dyDescent="0.3">
      <c r="A16" s="2" t="s">
        <v>94</v>
      </c>
      <c r="B16" s="97">
        <v>3.649</v>
      </c>
      <c r="C16" s="103" t="s">
        <v>80</v>
      </c>
      <c r="D16" s="97">
        <v>0.95199999999999996</v>
      </c>
      <c r="E16" s="97">
        <v>0.154</v>
      </c>
      <c r="F16" s="103" t="s">
        <v>80</v>
      </c>
      <c r="G16" s="97">
        <v>0.10199999999999999</v>
      </c>
      <c r="H16" s="97">
        <v>0.58899999999999997</v>
      </c>
      <c r="I16" s="103" t="s">
        <v>80</v>
      </c>
      <c r="J16" s="97">
        <v>0.25900000000000001</v>
      </c>
      <c r="K16" s="97">
        <v>7.0000000000000001E-3</v>
      </c>
      <c r="L16" s="103" t="s">
        <v>80</v>
      </c>
      <c r="M16" s="97">
        <v>1.2E-2</v>
      </c>
      <c r="N16" s="97">
        <v>2.8980000000000001</v>
      </c>
      <c r="O16" s="103" t="s">
        <v>80</v>
      </c>
      <c r="P16" s="97">
        <v>0.98699999999999999</v>
      </c>
    </row>
    <row r="17" spans="1:16" ht="14.25" customHeight="1" x14ac:dyDescent="0.3">
      <c r="A17" s="2" t="s">
        <v>96</v>
      </c>
      <c r="B17" s="97">
        <v>55.183</v>
      </c>
      <c r="C17" s="103" t="s">
        <v>80</v>
      </c>
      <c r="D17" s="97">
        <v>13.762</v>
      </c>
      <c r="E17" s="97">
        <v>45.133000000000003</v>
      </c>
      <c r="F17" s="103" t="s">
        <v>80</v>
      </c>
      <c r="G17" s="97">
        <v>13.808</v>
      </c>
      <c r="H17" s="97">
        <v>1.304</v>
      </c>
      <c r="I17" s="103" t="s">
        <v>80</v>
      </c>
      <c r="J17" s="97">
        <v>1.784</v>
      </c>
      <c r="K17" s="97">
        <v>1.242</v>
      </c>
      <c r="L17" s="103" t="s">
        <v>80</v>
      </c>
      <c r="M17" s="97">
        <v>1.044</v>
      </c>
      <c r="N17" s="97">
        <v>7.5039999999999996</v>
      </c>
      <c r="O17" s="103" t="s">
        <v>80</v>
      </c>
      <c r="P17" s="97">
        <v>1.998</v>
      </c>
    </row>
    <row r="18" spans="1:16" ht="14.25" customHeight="1" x14ac:dyDescent="0.3">
      <c r="A18" s="59" t="s">
        <v>98</v>
      </c>
      <c r="B18" s="101">
        <v>6.2530000000000001</v>
      </c>
      <c r="C18" s="102" t="s">
        <v>80</v>
      </c>
      <c r="D18" s="101">
        <v>0.97499999999999998</v>
      </c>
      <c r="E18" s="101">
        <v>1.1459999999999999</v>
      </c>
      <c r="F18" s="102" t="s">
        <v>80</v>
      </c>
      <c r="G18" s="101">
        <v>0.49099999999999999</v>
      </c>
      <c r="H18" s="101">
        <v>0.90900000000000003</v>
      </c>
      <c r="I18" s="102" t="s">
        <v>80</v>
      </c>
      <c r="J18" s="101">
        <v>0.55600000000000005</v>
      </c>
      <c r="K18" s="101">
        <v>7.9000000000000001E-2</v>
      </c>
      <c r="L18" s="102" t="s">
        <v>80</v>
      </c>
      <c r="M18" s="101">
        <v>7.4999999999999997E-2</v>
      </c>
      <c r="N18" s="101">
        <v>4.1180000000000003</v>
      </c>
      <c r="O18" s="102" t="s">
        <v>80</v>
      </c>
      <c r="P18" s="101">
        <v>0.73499999999999999</v>
      </c>
    </row>
    <row r="19" spans="1:16" ht="14.25" customHeight="1" x14ac:dyDescent="0.3">
      <c r="A19" s="2"/>
      <c r="B19" s="97" t="s">
        <v>83</v>
      </c>
      <c r="C19" s="98" t="s">
        <v>83</v>
      </c>
      <c r="D19" s="97" t="s">
        <v>83</v>
      </c>
      <c r="E19" s="97" t="s">
        <v>83</v>
      </c>
      <c r="F19" s="98" t="s">
        <v>83</v>
      </c>
      <c r="G19" s="97" t="s">
        <v>83</v>
      </c>
      <c r="H19" s="97" t="s">
        <v>83</v>
      </c>
      <c r="I19" s="98" t="s">
        <v>83</v>
      </c>
      <c r="J19" s="97" t="s">
        <v>83</v>
      </c>
      <c r="K19" s="97" t="s">
        <v>83</v>
      </c>
      <c r="L19" s="98" t="s">
        <v>83</v>
      </c>
      <c r="M19" s="97" t="s">
        <v>83</v>
      </c>
      <c r="N19" s="97" t="s">
        <v>83</v>
      </c>
      <c r="O19" s="98" t="s">
        <v>83</v>
      </c>
      <c r="P19" s="97" t="s">
        <v>83</v>
      </c>
    </row>
    <row r="20" spans="1:16" ht="14.25" customHeight="1" x14ac:dyDescent="0.3">
      <c r="A20" s="46" t="s">
        <v>0</v>
      </c>
      <c r="B20" s="97" t="s">
        <v>83</v>
      </c>
      <c r="C20" s="98" t="s">
        <v>83</v>
      </c>
      <c r="D20" s="97" t="s">
        <v>83</v>
      </c>
      <c r="E20" s="97" t="s">
        <v>83</v>
      </c>
      <c r="F20" s="98" t="s">
        <v>83</v>
      </c>
      <c r="G20" s="97" t="s">
        <v>83</v>
      </c>
      <c r="H20" s="97" t="s">
        <v>83</v>
      </c>
      <c r="I20" s="98" t="s">
        <v>83</v>
      </c>
      <c r="J20" s="97" t="s">
        <v>83</v>
      </c>
      <c r="K20" s="97" t="s">
        <v>83</v>
      </c>
      <c r="L20" s="98" t="s">
        <v>83</v>
      </c>
      <c r="M20" s="97" t="s">
        <v>83</v>
      </c>
      <c r="N20" s="97" t="s">
        <v>83</v>
      </c>
      <c r="O20" s="98" t="s">
        <v>83</v>
      </c>
      <c r="P20" s="97" t="s">
        <v>83</v>
      </c>
    </row>
    <row r="21" spans="1:16" ht="14.25" customHeight="1" x14ac:dyDescent="0.3">
      <c r="A21" s="55" t="s">
        <v>1</v>
      </c>
      <c r="B21" s="99">
        <v>52.377000000000002</v>
      </c>
      <c r="C21" s="100" t="s">
        <v>80</v>
      </c>
      <c r="D21" s="99">
        <v>11.744</v>
      </c>
      <c r="E21" s="99">
        <v>40.085999999999999</v>
      </c>
      <c r="F21" s="100" t="s">
        <v>80</v>
      </c>
      <c r="G21" s="99">
        <v>11.965</v>
      </c>
      <c r="H21" s="99">
        <v>1.2010000000000001</v>
      </c>
      <c r="I21" s="100" t="s">
        <v>80</v>
      </c>
      <c r="J21" s="99">
        <v>1.5089999999999999</v>
      </c>
      <c r="K21" s="99">
        <v>1.129</v>
      </c>
      <c r="L21" s="100" t="s">
        <v>80</v>
      </c>
      <c r="M21" s="99">
        <v>0.88900000000000001</v>
      </c>
      <c r="N21" s="99">
        <v>9.9610000000000003</v>
      </c>
      <c r="O21" s="100" t="s">
        <v>80</v>
      </c>
      <c r="P21" s="99">
        <v>2.3730000000000002</v>
      </c>
    </row>
    <row r="22" spans="1:16" ht="14.25" customHeight="1" x14ac:dyDescent="0.3">
      <c r="A22" s="2" t="s">
        <v>2</v>
      </c>
      <c r="B22" s="97">
        <v>3.6349999999999998</v>
      </c>
      <c r="C22" s="103" t="s">
        <v>80</v>
      </c>
      <c r="D22" s="97">
        <v>1.0629999999999999</v>
      </c>
      <c r="E22" s="97">
        <v>0.31900000000000001</v>
      </c>
      <c r="F22" s="103" t="s">
        <v>80</v>
      </c>
      <c r="G22" s="97">
        <v>0.153</v>
      </c>
      <c r="H22" s="97">
        <v>0.32900000000000001</v>
      </c>
      <c r="I22" s="103" t="s">
        <v>80</v>
      </c>
      <c r="J22" s="97">
        <v>0.156</v>
      </c>
      <c r="K22" s="97">
        <v>0.22900000000000001</v>
      </c>
      <c r="L22" s="103" t="s">
        <v>80</v>
      </c>
      <c r="M22" s="97">
        <v>0.17</v>
      </c>
      <c r="N22" s="97">
        <v>2.758</v>
      </c>
      <c r="O22" s="103" t="s">
        <v>80</v>
      </c>
      <c r="P22" s="97">
        <v>0.998</v>
      </c>
    </row>
    <row r="23" spans="1:16" ht="14.25" customHeight="1" x14ac:dyDescent="0.3">
      <c r="A23" s="2" t="s">
        <v>119</v>
      </c>
      <c r="B23" s="97">
        <v>4.3120000000000003</v>
      </c>
      <c r="C23" s="103" t="s">
        <v>80</v>
      </c>
      <c r="D23" s="97">
        <v>0.32800000000000001</v>
      </c>
      <c r="E23" s="97">
        <v>0.94899999999999995</v>
      </c>
      <c r="F23" s="103" t="s">
        <v>80</v>
      </c>
      <c r="G23" s="97">
        <v>0.21299999999999999</v>
      </c>
      <c r="H23" s="97">
        <v>1.387</v>
      </c>
      <c r="I23" s="103" t="s">
        <v>80</v>
      </c>
      <c r="J23" s="97">
        <v>0.185</v>
      </c>
      <c r="K23" s="97">
        <v>2.3E-2</v>
      </c>
      <c r="L23" s="103" t="s">
        <v>80</v>
      </c>
      <c r="M23" s="97">
        <v>1.7000000000000001E-2</v>
      </c>
      <c r="N23" s="97">
        <v>1.952</v>
      </c>
      <c r="O23" s="103" t="s">
        <v>80</v>
      </c>
      <c r="P23" s="97">
        <v>0.247</v>
      </c>
    </row>
    <row r="24" spans="1:16" ht="14.25" customHeight="1" x14ac:dyDescent="0.3">
      <c r="A24" s="2" t="s">
        <v>121</v>
      </c>
      <c r="B24" s="97">
        <v>3.7240000000000002</v>
      </c>
      <c r="C24" s="103" t="s">
        <v>80</v>
      </c>
      <c r="D24" s="97">
        <v>0.45400000000000001</v>
      </c>
      <c r="E24" s="97">
        <v>0.91200000000000003</v>
      </c>
      <c r="F24" s="103" t="s">
        <v>80</v>
      </c>
      <c r="G24" s="97">
        <v>0.27700000000000002</v>
      </c>
      <c r="H24" s="97">
        <v>0.82699999999999996</v>
      </c>
      <c r="I24" s="103" t="s">
        <v>80</v>
      </c>
      <c r="J24" s="97">
        <v>0.16400000000000001</v>
      </c>
      <c r="K24" s="97">
        <v>1.4E-2</v>
      </c>
      <c r="L24" s="103" t="s">
        <v>80</v>
      </c>
      <c r="M24" s="97">
        <v>1.9E-2</v>
      </c>
      <c r="N24" s="97">
        <v>1.9710000000000001</v>
      </c>
      <c r="O24" s="103" t="s">
        <v>80</v>
      </c>
      <c r="P24" s="97">
        <v>0.36299999999999999</v>
      </c>
    </row>
    <row r="25" spans="1:16" ht="14.25" customHeight="1" x14ac:dyDescent="0.3">
      <c r="A25" s="2" t="s">
        <v>123</v>
      </c>
      <c r="B25" s="97">
        <v>3.056</v>
      </c>
      <c r="C25" s="103" t="s">
        <v>80</v>
      </c>
      <c r="D25" s="97">
        <v>0.59099999999999997</v>
      </c>
      <c r="E25" s="97">
        <v>0.26400000000000001</v>
      </c>
      <c r="F25" s="103" t="s">
        <v>80</v>
      </c>
      <c r="G25" s="97">
        <v>0.109</v>
      </c>
      <c r="H25" s="97">
        <v>0.46400000000000002</v>
      </c>
      <c r="I25" s="103" t="s">
        <v>80</v>
      </c>
      <c r="J25" s="97">
        <v>0.45200000000000001</v>
      </c>
      <c r="K25" s="97">
        <v>3.3000000000000002E-2</v>
      </c>
      <c r="L25" s="103" t="s">
        <v>80</v>
      </c>
      <c r="M25" s="97">
        <v>2.8000000000000001E-2</v>
      </c>
      <c r="N25" s="97">
        <v>2.2949999999999999</v>
      </c>
      <c r="O25" s="103" t="s">
        <v>80</v>
      </c>
      <c r="P25" s="97">
        <v>0.40899999999999997</v>
      </c>
    </row>
    <row r="26" spans="1:16" ht="14.25" customHeight="1" x14ac:dyDescent="0.3">
      <c r="A26" s="59" t="s">
        <v>125</v>
      </c>
      <c r="B26" s="101">
        <v>3.427</v>
      </c>
      <c r="C26" s="102" t="s">
        <v>80</v>
      </c>
      <c r="D26" s="101">
        <v>2.85</v>
      </c>
      <c r="E26" s="101">
        <v>0.66400000000000003</v>
      </c>
      <c r="F26" s="102" t="s">
        <v>80</v>
      </c>
      <c r="G26" s="101">
        <v>0.47699999999999998</v>
      </c>
      <c r="H26" s="101">
        <v>1.5209999999999999</v>
      </c>
      <c r="I26" s="102" t="s">
        <v>80</v>
      </c>
      <c r="J26" s="101">
        <v>2.694</v>
      </c>
      <c r="K26" s="101" t="s">
        <v>28</v>
      </c>
      <c r="L26" s="59" t="s">
        <v>83</v>
      </c>
      <c r="M26" s="101" t="s">
        <v>83</v>
      </c>
      <c r="N26" s="101">
        <v>1.2430000000000001</v>
      </c>
      <c r="O26" s="102" t="s">
        <v>80</v>
      </c>
      <c r="P26" s="101">
        <v>0.85299999999999998</v>
      </c>
    </row>
    <row r="27" spans="1:16" ht="14.25" customHeight="1" x14ac:dyDescent="0.3">
      <c r="A27" s="2"/>
      <c r="B27" s="97" t="s">
        <v>83</v>
      </c>
      <c r="C27" s="98" t="s">
        <v>83</v>
      </c>
      <c r="D27" s="97" t="s">
        <v>83</v>
      </c>
      <c r="E27" s="97" t="s">
        <v>83</v>
      </c>
      <c r="F27" s="98" t="s">
        <v>83</v>
      </c>
      <c r="G27" s="97" t="s">
        <v>83</v>
      </c>
      <c r="H27" s="97" t="s">
        <v>83</v>
      </c>
      <c r="I27" s="98" t="s">
        <v>83</v>
      </c>
      <c r="J27" s="97" t="s">
        <v>83</v>
      </c>
      <c r="K27" s="97" t="s">
        <v>83</v>
      </c>
      <c r="L27" s="98" t="s">
        <v>83</v>
      </c>
      <c r="M27" s="97" t="s">
        <v>83</v>
      </c>
      <c r="N27" s="97" t="s">
        <v>83</v>
      </c>
      <c r="O27" s="98" t="s">
        <v>83</v>
      </c>
      <c r="P27" s="97" t="s">
        <v>83</v>
      </c>
    </row>
    <row r="28" spans="1:16" ht="14.25" customHeight="1" x14ac:dyDescent="0.3">
      <c r="A28" s="46" t="s">
        <v>128</v>
      </c>
      <c r="B28" s="97" t="s">
        <v>83</v>
      </c>
      <c r="C28" s="98" t="s">
        <v>83</v>
      </c>
      <c r="D28" s="97" t="s">
        <v>83</v>
      </c>
      <c r="E28" s="97" t="s">
        <v>83</v>
      </c>
      <c r="F28" s="98" t="s">
        <v>83</v>
      </c>
      <c r="G28" s="97" t="s">
        <v>83</v>
      </c>
      <c r="H28" s="97" t="s">
        <v>83</v>
      </c>
      <c r="I28" s="98" t="s">
        <v>83</v>
      </c>
      <c r="J28" s="97" t="s">
        <v>83</v>
      </c>
      <c r="K28" s="97" t="s">
        <v>83</v>
      </c>
      <c r="L28" s="98" t="s">
        <v>83</v>
      </c>
      <c r="M28" s="97" t="s">
        <v>83</v>
      </c>
      <c r="N28" s="97" t="s">
        <v>83</v>
      </c>
      <c r="O28" s="98" t="s">
        <v>83</v>
      </c>
      <c r="P28" s="97" t="s">
        <v>83</v>
      </c>
    </row>
    <row r="29" spans="1:16" ht="14.25" customHeight="1" x14ac:dyDescent="0.3">
      <c r="A29" s="55" t="s">
        <v>4</v>
      </c>
      <c r="B29" s="99">
        <v>4.05</v>
      </c>
      <c r="C29" s="100" t="s">
        <v>80</v>
      </c>
      <c r="D29" s="99">
        <v>0.33600000000000002</v>
      </c>
      <c r="E29" s="99">
        <v>0.86499999999999999</v>
      </c>
      <c r="F29" s="100" t="s">
        <v>80</v>
      </c>
      <c r="G29" s="99">
        <v>0.16900000000000001</v>
      </c>
      <c r="H29" s="99">
        <v>1.655</v>
      </c>
      <c r="I29" s="100" t="s">
        <v>80</v>
      </c>
      <c r="J29" s="99">
        <v>0.21099999999999999</v>
      </c>
      <c r="K29" s="99">
        <v>2.4E-2</v>
      </c>
      <c r="L29" s="100" t="s">
        <v>80</v>
      </c>
      <c r="M29" s="99">
        <v>1.9E-2</v>
      </c>
      <c r="N29" s="99">
        <v>1.5049999999999999</v>
      </c>
      <c r="O29" s="100" t="s">
        <v>80</v>
      </c>
      <c r="P29" s="99">
        <v>0.224</v>
      </c>
    </row>
    <row r="30" spans="1:16" ht="14.25" customHeight="1" x14ac:dyDescent="0.3">
      <c r="A30" s="2" t="s">
        <v>6</v>
      </c>
      <c r="B30" s="97">
        <v>11.036</v>
      </c>
      <c r="C30" s="103" t="s">
        <v>80</v>
      </c>
      <c r="D30" s="97">
        <v>4.141</v>
      </c>
      <c r="E30" s="97">
        <v>4.6619999999999999</v>
      </c>
      <c r="F30" s="103" t="s">
        <v>80</v>
      </c>
      <c r="G30" s="97">
        <v>4.1150000000000002</v>
      </c>
      <c r="H30" s="97">
        <v>3.3000000000000002E-2</v>
      </c>
      <c r="I30" s="103" t="s">
        <v>80</v>
      </c>
      <c r="J30" s="97">
        <v>4.7E-2</v>
      </c>
      <c r="K30" s="97">
        <v>8.3000000000000004E-2</v>
      </c>
      <c r="L30" s="103" t="s">
        <v>80</v>
      </c>
      <c r="M30" s="97">
        <v>0.14099999999999999</v>
      </c>
      <c r="N30" s="97">
        <v>6.258</v>
      </c>
      <c r="O30" s="103" t="s">
        <v>80</v>
      </c>
      <c r="P30" s="97">
        <v>1.8560000000000001</v>
      </c>
    </row>
    <row r="31" spans="1:16" ht="14.25" customHeight="1" x14ac:dyDescent="0.3">
      <c r="A31" s="2" t="s">
        <v>7</v>
      </c>
      <c r="B31" s="97">
        <v>4.6619999999999999</v>
      </c>
      <c r="C31" s="103" t="s">
        <v>80</v>
      </c>
      <c r="D31" s="97">
        <v>0.98499999999999999</v>
      </c>
      <c r="E31" s="97">
        <v>0.71599999999999997</v>
      </c>
      <c r="F31" s="103" t="s">
        <v>80</v>
      </c>
      <c r="G31" s="97">
        <v>0.29699999999999999</v>
      </c>
      <c r="H31" s="97">
        <v>1.341</v>
      </c>
      <c r="I31" s="103" t="s">
        <v>80</v>
      </c>
      <c r="J31" s="97">
        <v>0.86799999999999999</v>
      </c>
      <c r="K31" s="97">
        <v>1.4999999999999999E-2</v>
      </c>
      <c r="L31" s="103" t="s">
        <v>80</v>
      </c>
      <c r="M31" s="97">
        <v>1.6E-2</v>
      </c>
      <c r="N31" s="97">
        <v>2.5910000000000002</v>
      </c>
      <c r="O31" s="103" t="s">
        <v>80</v>
      </c>
      <c r="P31" s="97">
        <v>0.54600000000000004</v>
      </c>
    </row>
    <row r="32" spans="1:16" ht="14.25" customHeight="1" x14ac:dyDescent="0.3">
      <c r="A32" s="2" t="s">
        <v>240</v>
      </c>
      <c r="B32" s="97">
        <v>3.8570000000000002</v>
      </c>
      <c r="C32" s="103" t="s">
        <v>80</v>
      </c>
      <c r="D32" s="97">
        <v>0.72499999999999998</v>
      </c>
      <c r="E32" s="97">
        <v>0.51900000000000002</v>
      </c>
      <c r="F32" s="103" t="s">
        <v>80</v>
      </c>
      <c r="G32" s="97">
        <v>0.32</v>
      </c>
      <c r="H32" s="97">
        <v>0.123</v>
      </c>
      <c r="I32" s="103" t="s">
        <v>80</v>
      </c>
      <c r="J32" s="97">
        <v>9.8000000000000004E-2</v>
      </c>
      <c r="K32" s="97">
        <v>7.3999999999999996E-2</v>
      </c>
      <c r="L32" s="103" t="s">
        <v>80</v>
      </c>
      <c r="M32" s="97">
        <v>7.0999999999999994E-2</v>
      </c>
      <c r="N32" s="97">
        <v>3.141</v>
      </c>
      <c r="O32" s="103" t="s">
        <v>80</v>
      </c>
      <c r="P32" s="97">
        <v>0.64400000000000002</v>
      </c>
    </row>
    <row r="33" spans="1:16" ht="14.25" customHeight="1" x14ac:dyDescent="0.3">
      <c r="A33" s="2" t="s">
        <v>8</v>
      </c>
      <c r="B33" s="97">
        <v>63.011000000000003</v>
      </c>
      <c r="C33" s="103" t="s">
        <v>80</v>
      </c>
      <c r="D33" s="97">
        <v>39.152999999999999</v>
      </c>
      <c r="E33" s="97">
        <v>58.070999999999998</v>
      </c>
      <c r="F33" s="103" t="s">
        <v>80</v>
      </c>
      <c r="G33" s="97">
        <v>39.816000000000003</v>
      </c>
      <c r="H33" s="97">
        <v>0.21</v>
      </c>
      <c r="I33" s="103" t="s">
        <v>80</v>
      </c>
      <c r="J33" s="97">
        <v>0.32</v>
      </c>
      <c r="K33" s="97">
        <v>0.628</v>
      </c>
      <c r="L33" s="103" t="s">
        <v>80</v>
      </c>
      <c r="M33" s="97">
        <v>0.79800000000000004</v>
      </c>
      <c r="N33" s="97">
        <v>4.1020000000000003</v>
      </c>
      <c r="O33" s="103" t="s">
        <v>80</v>
      </c>
      <c r="P33" s="97">
        <v>3.004</v>
      </c>
    </row>
    <row r="34" spans="1:16" ht="14.25" customHeight="1" x14ac:dyDescent="0.3">
      <c r="A34" s="2" t="s">
        <v>3</v>
      </c>
      <c r="B34" s="97">
        <v>98.138999999999996</v>
      </c>
      <c r="C34" s="103" t="s">
        <v>80</v>
      </c>
      <c r="D34" s="97">
        <v>21.806000000000001</v>
      </c>
      <c r="E34" s="97">
        <v>84.313000000000002</v>
      </c>
      <c r="F34" s="103" t="s">
        <v>80</v>
      </c>
      <c r="G34" s="97">
        <v>23.227</v>
      </c>
      <c r="H34" s="97">
        <v>2.6</v>
      </c>
      <c r="I34" s="103" t="s">
        <v>80</v>
      </c>
      <c r="J34" s="97">
        <v>4.0739999999999998</v>
      </c>
      <c r="K34" s="97">
        <v>2.7480000000000002</v>
      </c>
      <c r="L34" s="103" t="s">
        <v>80</v>
      </c>
      <c r="M34" s="97">
        <v>2.3879999999999999</v>
      </c>
      <c r="N34" s="97">
        <v>8.4779999999999998</v>
      </c>
      <c r="O34" s="103" t="s">
        <v>80</v>
      </c>
      <c r="P34" s="97">
        <v>3.1819999999999999</v>
      </c>
    </row>
    <row r="35" spans="1:16" ht="14.25" customHeight="1" x14ac:dyDescent="0.3">
      <c r="A35" s="2" t="s">
        <v>9</v>
      </c>
      <c r="B35" s="97">
        <v>11.723000000000001</v>
      </c>
      <c r="C35" s="103" t="s">
        <v>80</v>
      </c>
      <c r="D35" s="97">
        <v>3.2930000000000001</v>
      </c>
      <c r="E35" s="97">
        <v>2.3679999999999999</v>
      </c>
      <c r="F35" s="103" t="s">
        <v>80</v>
      </c>
      <c r="G35" s="97">
        <v>1.0449999999999999</v>
      </c>
      <c r="H35" s="97">
        <v>0.67100000000000004</v>
      </c>
      <c r="I35" s="103" t="s">
        <v>80</v>
      </c>
      <c r="J35" s="97">
        <v>0.3</v>
      </c>
      <c r="K35" s="97">
        <v>0.33800000000000002</v>
      </c>
      <c r="L35" s="103" t="s">
        <v>80</v>
      </c>
      <c r="M35" s="97">
        <v>0.19</v>
      </c>
      <c r="N35" s="97">
        <v>8.3460000000000001</v>
      </c>
      <c r="O35" s="103" t="s">
        <v>80</v>
      </c>
      <c r="P35" s="97">
        <v>2.9940000000000002</v>
      </c>
    </row>
    <row r="36" spans="1:16" ht="14.25" customHeight="1" x14ac:dyDescent="0.3">
      <c r="A36" s="2" t="s">
        <v>10</v>
      </c>
      <c r="B36" s="97">
        <v>6.0919999999999996</v>
      </c>
      <c r="C36" s="103" t="s">
        <v>80</v>
      </c>
      <c r="D36" s="97">
        <v>2.2320000000000002</v>
      </c>
      <c r="E36" s="97">
        <v>1.526</v>
      </c>
      <c r="F36" s="103" t="s">
        <v>80</v>
      </c>
      <c r="G36" s="97">
        <v>0.998</v>
      </c>
      <c r="H36" s="97">
        <v>0.317</v>
      </c>
      <c r="I36" s="103" t="s">
        <v>80</v>
      </c>
      <c r="J36" s="97">
        <v>0.14199999999999999</v>
      </c>
      <c r="K36" s="97">
        <v>4.7E-2</v>
      </c>
      <c r="L36" s="103" t="s">
        <v>80</v>
      </c>
      <c r="M36" s="97">
        <v>8.1000000000000003E-2</v>
      </c>
      <c r="N36" s="97">
        <v>4.202</v>
      </c>
      <c r="O36" s="103" t="s">
        <v>80</v>
      </c>
      <c r="P36" s="97">
        <v>2.1160000000000001</v>
      </c>
    </row>
    <row r="37" spans="1:16" ht="14.25" customHeight="1" x14ac:dyDescent="0.3">
      <c r="A37" s="59" t="s">
        <v>11</v>
      </c>
      <c r="B37" s="101">
        <v>3.3929999999999998</v>
      </c>
      <c r="C37" s="102" t="s">
        <v>80</v>
      </c>
      <c r="D37" s="101">
        <v>0.40600000000000003</v>
      </c>
      <c r="E37" s="101">
        <v>0.77300000000000002</v>
      </c>
      <c r="F37" s="102" t="s">
        <v>80</v>
      </c>
      <c r="G37" s="101">
        <v>0.22500000000000001</v>
      </c>
      <c r="H37" s="101">
        <v>0.76400000000000001</v>
      </c>
      <c r="I37" s="102" t="s">
        <v>80</v>
      </c>
      <c r="J37" s="101">
        <v>0.193</v>
      </c>
      <c r="K37" s="101">
        <v>1.0999999999999999E-2</v>
      </c>
      <c r="L37" s="102" t="s">
        <v>80</v>
      </c>
      <c r="M37" s="101">
        <v>1.4999999999999999E-2</v>
      </c>
      <c r="N37" s="101">
        <v>1.845</v>
      </c>
      <c r="O37" s="102" t="s">
        <v>80</v>
      </c>
      <c r="P37" s="101">
        <v>0.30599999999999999</v>
      </c>
    </row>
    <row r="38" spans="1:16" ht="14.25" customHeight="1" x14ac:dyDescent="0.3">
      <c r="A38" s="2"/>
      <c r="B38" s="97" t="s">
        <v>83</v>
      </c>
      <c r="C38" s="98" t="s">
        <v>83</v>
      </c>
      <c r="D38" s="97" t="s">
        <v>83</v>
      </c>
      <c r="E38" s="97" t="s">
        <v>83</v>
      </c>
      <c r="F38" s="98" t="s">
        <v>83</v>
      </c>
      <c r="G38" s="97" t="s">
        <v>83</v>
      </c>
      <c r="H38" s="97" t="s">
        <v>83</v>
      </c>
      <c r="I38" s="98" t="s">
        <v>83</v>
      </c>
      <c r="J38" s="97" t="s">
        <v>83</v>
      </c>
      <c r="K38" s="97" t="s">
        <v>83</v>
      </c>
      <c r="L38" s="98" t="s">
        <v>83</v>
      </c>
      <c r="M38" s="97" t="s">
        <v>83</v>
      </c>
      <c r="N38" s="97" t="s">
        <v>83</v>
      </c>
      <c r="O38" s="98" t="s">
        <v>83</v>
      </c>
      <c r="P38" s="97" t="s">
        <v>83</v>
      </c>
    </row>
    <row r="39" spans="1:16" ht="14.25" customHeight="1" x14ac:dyDescent="0.3">
      <c r="A39" s="46" t="s">
        <v>130</v>
      </c>
      <c r="B39" s="97" t="s">
        <v>83</v>
      </c>
      <c r="C39" s="98" t="s">
        <v>83</v>
      </c>
      <c r="D39" s="97" t="s">
        <v>83</v>
      </c>
      <c r="E39" s="97" t="s">
        <v>83</v>
      </c>
      <c r="F39" s="98" t="s">
        <v>83</v>
      </c>
      <c r="G39" s="97" t="s">
        <v>83</v>
      </c>
      <c r="H39" s="97" t="s">
        <v>83</v>
      </c>
      <c r="I39" s="98" t="s">
        <v>83</v>
      </c>
      <c r="J39" s="97" t="s">
        <v>83</v>
      </c>
      <c r="K39" s="97" t="s">
        <v>83</v>
      </c>
      <c r="L39" s="98" t="s">
        <v>83</v>
      </c>
      <c r="M39" s="97" t="s">
        <v>83</v>
      </c>
      <c r="N39" s="97" t="s">
        <v>83</v>
      </c>
      <c r="O39" s="98" t="s">
        <v>83</v>
      </c>
      <c r="P39" s="97" t="s">
        <v>83</v>
      </c>
    </row>
    <row r="40" spans="1:16" ht="14.25" customHeight="1" x14ac:dyDescent="0.3">
      <c r="A40" s="55" t="s">
        <v>241</v>
      </c>
      <c r="B40" s="99">
        <v>8.6829999999999998</v>
      </c>
      <c r="C40" s="100" t="s">
        <v>80</v>
      </c>
      <c r="D40" s="99">
        <v>1.4790000000000001</v>
      </c>
      <c r="E40" s="99">
        <v>4.6630000000000003</v>
      </c>
      <c r="F40" s="100" t="s">
        <v>80</v>
      </c>
      <c r="G40" s="99">
        <v>1.4039999999999999</v>
      </c>
      <c r="H40" s="99">
        <v>1.08</v>
      </c>
      <c r="I40" s="100" t="s">
        <v>80</v>
      </c>
      <c r="J40" s="99">
        <v>0.215</v>
      </c>
      <c r="K40" s="99">
        <v>0.13900000000000001</v>
      </c>
      <c r="L40" s="100" t="s">
        <v>80</v>
      </c>
      <c r="M40" s="99">
        <v>9.0999999999999998E-2</v>
      </c>
      <c r="N40" s="99">
        <v>2.8010000000000002</v>
      </c>
      <c r="O40" s="100" t="s">
        <v>80</v>
      </c>
      <c r="P40" s="99">
        <v>0.315</v>
      </c>
    </row>
    <row r="41" spans="1:16" ht="14.25" customHeight="1" x14ac:dyDescent="0.3">
      <c r="A41" s="206" t="s">
        <v>242</v>
      </c>
      <c r="B41" s="101">
        <v>5.1369999999999996</v>
      </c>
      <c r="C41" s="102" t="s">
        <v>80</v>
      </c>
      <c r="D41" s="101">
        <v>2.3420000000000001</v>
      </c>
      <c r="E41" s="101">
        <v>2.016</v>
      </c>
      <c r="F41" s="102" t="s">
        <v>80</v>
      </c>
      <c r="G41" s="101">
        <v>2.319</v>
      </c>
      <c r="H41" s="101">
        <v>0.68300000000000005</v>
      </c>
      <c r="I41" s="102" t="s">
        <v>80</v>
      </c>
      <c r="J41" s="101">
        <v>0.27</v>
      </c>
      <c r="K41" s="101">
        <v>0.105</v>
      </c>
      <c r="L41" s="102" t="s">
        <v>80</v>
      </c>
      <c r="M41" s="101">
        <v>0.13200000000000001</v>
      </c>
      <c r="N41" s="101">
        <v>2.3330000000000002</v>
      </c>
      <c r="O41" s="102" t="s">
        <v>80</v>
      </c>
      <c r="P41" s="101">
        <v>0.64600000000000002</v>
      </c>
    </row>
    <row r="42" spans="1:16" ht="14.25" customHeight="1" x14ac:dyDescent="0.3">
      <c r="A42" s="2"/>
      <c r="B42" s="97" t="s">
        <v>83</v>
      </c>
      <c r="C42" s="98" t="s">
        <v>83</v>
      </c>
      <c r="D42" s="97" t="s">
        <v>83</v>
      </c>
      <c r="E42" s="97" t="s">
        <v>83</v>
      </c>
      <c r="F42" s="98" t="s">
        <v>83</v>
      </c>
      <c r="G42" s="97" t="s">
        <v>83</v>
      </c>
      <c r="H42" s="97" t="s">
        <v>83</v>
      </c>
      <c r="I42" s="98" t="s">
        <v>83</v>
      </c>
      <c r="J42" s="97" t="s">
        <v>83</v>
      </c>
      <c r="K42" t="s">
        <v>83</v>
      </c>
      <c r="L42" t="s">
        <v>83</v>
      </c>
      <c r="M42" t="s">
        <v>83</v>
      </c>
      <c r="N42" t="s">
        <v>83</v>
      </c>
      <c r="O42" t="s">
        <v>83</v>
      </c>
      <c r="P42" t="s">
        <v>83</v>
      </c>
    </row>
    <row r="43" spans="1:16" ht="14.25" customHeight="1" x14ac:dyDescent="0.3">
      <c r="A43" s="63" t="s">
        <v>262</v>
      </c>
      <c r="B43" s="2" t="s">
        <v>83</v>
      </c>
      <c r="C43" s="2" t="s">
        <v>83</v>
      </c>
      <c r="D43" s="2" t="s">
        <v>83</v>
      </c>
      <c r="E43" s="61" t="s">
        <v>83</v>
      </c>
      <c r="F43" s="65" t="s">
        <v>83</v>
      </c>
      <c r="G43" s="61" t="s">
        <v>83</v>
      </c>
      <c r="H43" s="61" t="s">
        <v>83</v>
      </c>
      <c r="I43" s="65" t="s">
        <v>83</v>
      </c>
      <c r="J43" s="61" t="s">
        <v>83</v>
      </c>
      <c r="K43" t="s">
        <v>83</v>
      </c>
      <c r="L43" t="s">
        <v>83</v>
      </c>
      <c r="M43" t="s">
        <v>83</v>
      </c>
      <c r="N43" t="s">
        <v>83</v>
      </c>
      <c r="O43" t="s">
        <v>83</v>
      </c>
      <c r="P43" t="s">
        <v>83</v>
      </c>
    </row>
    <row r="44" spans="1:16" ht="14.25" customHeight="1" x14ac:dyDescent="0.3">
      <c r="A44" s="217" t="s">
        <v>252</v>
      </c>
      <c r="B44" s="226">
        <v>8.8919999999999995</v>
      </c>
      <c r="C44" s="100" t="s">
        <v>80</v>
      </c>
      <c r="D44" s="226">
        <v>3.2810000000000001</v>
      </c>
      <c r="E44" s="226">
        <v>4.5389999999999997</v>
      </c>
      <c r="F44" s="100" t="s">
        <v>80</v>
      </c>
      <c r="G44" s="226">
        <v>3.0630000000000002</v>
      </c>
      <c r="H44" s="226">
        <v>1.05</v>
      </c>
      <c r="I44" s="100" t="s">
        <v>80</v>
      </c>
      <c r="J44" s="226">
        <v>0.192</v>
      </c>
      <c r="K44" s="226">
        <v>0.19800000000000001</v>
      </c>
      <c r="L44" s="100" t="s">
        <v>80</v>
      </c>
      <c r="M44" s="226">
        <v>0.16800000000000001</v>
      </c>
      <c r="N44" s="226">
        <v>3.105</v>
      </c>
      <c r="O44" s="100" t="s">
        <v>80</v>
      </c>
      <c r="P44" s="226">
        <v>1.147</v>
      </c>
    </row>
    <row r="45" spans="1:16" ht="14.25" customHeight="1" x14ac:dyDescent="0.3">
      <c r="A45" s="217" t="s">
        <v>253</v>
      </c>
      <c r="B45" s="227">
        <v>7.1719999999999997</v>
      </c>
      <c r="C45" s="103" t="s">
        <v>80</v>
      </c>
      <c r="D45" s="227">
        <v>5.1959999999999997</v>
      </c>
      <c r="E45" s="227">
        <v>3.18</v>
      </c>
      <c r="F45" s="103" t="s">
        <v>80</v>
      </c>
      <c r="G45" s="227">
        <v>4.7240000000000002</v>
      </c>
      <c r="H45" s="227">
        <v>0.77800000000000002</v>
      </c>
      <c r="I45" s="103" t="s">
        <v>80</v>
      </c>
      <c r="J45" s="227">
        <v>0.312</v>
      </c>
      <c r="K45" s="227">
        <v>4.8000000000000001E-2</v>
      </c>
      <c r="L45" s="103" t="s">
        <v>80</v>
      </c>
      <c r="M45" s="227">
        <v>0.05</v>
      </c>
      <c r="N45" s="227">
        <v>3.1659999999999999</v>
      </c>
      <c r="O45" s="103" t="s">
        <v>80</v>
      </c>
      <c r="P45" s="227">
        <v>1.5669999999999999</v>
      </c>
    </row>
    <row r="46" spans="1:16" ht="14.25" customHeight="1" x14ac:dyDescent="0.3">
      <c r="A46" s="217" t="s">
        <v>254</v>
      </c>
      <c r="B46" s="227">
        <v>9.7880000000000003</v>
      </c>
      <c r="C46" s="103" t="s">
        <v>80</v>
      </c>
      <c r="D46" s="227">
        <v>7.91</v>
      </c>
      <c r="E46" s="227">
        <v>6.4450000000000003</v>
      </c>
      <c r="F46" s="103" t="s">
        <v>80</v>
      </c>
      <c r="G46" s="227">
        <v>7.9850000000000003</v>
      </c>
      <c r="H46" s="227">
        <v>0.93700000000000006</v>
      </c>
      <c r="I46" s="103" t="s">
        <v>80</v>
      </c>
      <c r="J46" s="227">
        <v>0.29199999999999998</v>
      </c>
      <c r="K46" s="227">
        <v>0.14799999999999999</v>
      </c>
      <c r="L46" s="103" t="s">
        <v>80</v>
      </c>
      <c r="M46" s="227">
        <v>0.14699999999999999</v>
      </c>
      <c r="N46" s="227">
        <v>2.258</v>
      </c>
      <c r="O46" s="103" t="s">
        <v>80</v>
      </c>
      <c r="P46" s="227">
        <v>0.65500000000000003</v>
      </c>
    </row>
    <row r="47" spans="1:16" ht="14.25" customHeight="1" x14ac:dyDescent="0.3">
      <c r="A47" s="59" t="s">
        <v>255</v>
      </c>
      <c r="B47" s="228">
        <v>8.2460000000000004</v>
      </c>
      <c r="C47" s="102" t="s">
        <v>80</v>
      </c>
      <c r="D47" s="228">
        <v>1.5409999999999999</v>
      </c>
      <c r="E47" s="228">
        <v>4.319</v>
      </c>
      <c r="F47" s="102" t="s">
        <v>80</v>
      </c>
      <c r="G47" s="228">
        <v>1.44</v>
      </c>
      <c r="H47" s="228">
        <v>1.089</v>
      </c>
      <c r="I47" s="102" t="s">
        <v>80</v>
      </c>
      <c r="J47" s="228">
        <v>0.28599999999999998</v>
      </c>
      <c r="K47" s="228">
        <v>0.127</v>
      </c>
      <c r="L47" s="102" t="s">
        <v>80</v>
      </c>
      <c r="M47" s="228">
        <v>0.115</v>
      </c>
      <c r="N47" s="228">
        <v>2.71</v>
      </c>
      <c r="O47" s="102" t="s">
        <v>80</v>
      </c>
      <c r="P47" s="228">
        <v>0.28499999999999998</v>
      </c>
    </row>
    <row r="48" spans="1:16" ht="14.25" customHeight="1" x14ac:dyDescent="0.3">
      <c r="A48" s="2"/>
      <c r="B48" s="97" t="s">
        <v>83</v>
      </c>
      <c r="C48" s="98" t="s">
        <v>83</v>
      </c>
      <c r="D48" s="97" t="s">
        <v>83</v>
      </c>
      <c r="E48" s="97" t="s">
        <v>83</v>
      </c>
      <c r="F48" s="98" t="s">
        <v>83</v>
      </c>
      <c r="G48" s="97" t="s">
        <v>83</v>
      </c>
      <c r="H48" s="97" t="s">
        <v>83</v>
      </c>
      <c r="I48" s="98" t="s">
        <v>83</v>
      </c>
      <c r="J48" s="97" t="s">
        <v>83</v>
      </c>
      <c r="K48" t="s">
        <v>83</v>
      </c>
      <c r="L48" t="s">
        <v>83</v>
      </c>
      <c r="M48" t="s">
        <v>83</v>
      </c>
      <c r="N48" t="s">
        <v>83</v>
      </c>
      <c r="O48" t="s">
        <v>83</v>
      </c>
      <c r="P48" t="s">
        <v>83</v>
      </c>
    </row>
    <row r="49" spans="1:16" ht="14.25" customHeight="1" x14ac:dyDescent="0.3">
      <c r="A49" s="63" t="s">
        <v>100</v>
      </c>
      <c r="B49" s="101" t="s">
        <v>83</v>
      </c>
      <c r="C49" s="104" t="s">
        <v>83</v>
      </c>
      <c r="D49" s="101" t="s">
        <v>83</v>
      </c>
      <c r="E49" s="101" t="s">
        <v>83</v>
      </c>
      <c r="F49" s="104" t="s">
        <v>83</v>
      </c>
      <c r="G49" s="101" t="s">
        <v>83</v>
      </c>
      <c r="H49" s="101" t="s">
        <v>83</v>
      </c>
      <c r="I49" s="104" t="s">
        <v>83</v>
      </c>
      <c r="J49" s="101" t="s">
        <v>83</v>
      </c>
      <c r="K49" s="101" t="s">
        <v>83</v>
      </c>
      <c r="L49" s="104" t="s">
        <v>83</v>
      </c>
      <c r="M49" s="101" t="s">
        <v>83</v>
      </c>
      <c r="N49" s="101" t="s">
        <v>83</v>
      </c>
      <c r="O49" s="104" t="s">
        <v>83</v>
      </c>
      <c r="P49" s="101" t="s">
        <v>83</v>
      </c>
    </row>
    <row r="50" spans="1:16" ht="14.25" customHeight="1" x14ac:dyDescent="0.3">
      <c r="A50" s="2" t="s">
        <v>102</v>
      </c>
      <c r="B50" s="97">
        <v>8.5060000000000002</v>
      </c>
      <c r="C50" s="103" t="s">
        <v>80</v>
      </c>
      <c r="D50" s="97">
        <v>2.85</v>
      </c>
      <c r="E50" s="97">
        <v>4.2450000000000001</v>
      </c>
      <c r="F50" s="103" t="s">
        <v>80</v>
      </c>
      <c r="G50" s="97">
        <v>2.609</v>
      </c>
      <c r="H50" s="97">
        <v>1.2470000000000001</v>
      </c>
      <c r="I50" s="103" t="s">
        <v>80</v>
      </c>
      <c r="J50" s="97">
        <v>0.65600000000000003</v>
      </c>
      <c r="K50" s="97">
        <v>0.114</v>
      </c>
      <c r="L50" s="103" t="s">
        <v>80</v>
      </c>
      <c r="M50" s="97">
        <v>0.10100000000000001</v>
      </c>
      <c r="N50" s="97">
        <v>2.9</v>
      </c>
      <c r="O50" s="103" t="s">
        <v>80</v>
      </c>
      <c r="P50" s="97">
        <v>0.59499999999999997</v>
      </c>
    </row>
    <row r="51" spans="1:16" ht="14.25" customHeight="1" x14ac:dyDescent="0.3">
      <c r="A51" s="2" t="s">
        <v>104</v>
      </c>
      <c r="B51" s="97">
        <v>7.7830000000000004</v>
      </c>
      <c r="C51" s="103" t="s">
        <v>80</v>
      </c>
      <c r="D51" s="97">
        <v>2.3650000000000002</v>
      </c>
      <c r="E51" s="97">
        <v>4.2649999999999997</v>
      </c>
      <c r="F51" s="103" t="s">
        <v>80</v>
      </c>
      <c r="G51" s="97">
        <v>2.2799999999999998</v>
      </c>
      <c r="H51" s="97">
        <v>0.84099999999999997</v>
      </c>
      <c r="I51" s="103" t="s">
        <v>80</v>
      </c>
      <c r="J51" s="97">
        <v>0.17</v>
      </c>
      <c r="K51" s="97">
        <v>7.4999999999999997E-2</v>
      </c>
      <c r="L51" s="103" t="s">
        <v>80</v>
      </c>
      <c r="M51" s="97">
        <v>4.3999999999999997E-2</v>
      </c>
      <c r="N51" s="97">
        <v>2.6019999999999999</v>
      </c>
      <c r="O51" s="103" t="s">
        <v>80</v>
      </c>
      <c r="P51" s="97">
        <v>0.51600000000000001</v>
      </c>
    </row>
    <row r="52" spans="1:16" ht="14.25" customHeight="1" x14ac:dyDescent="0.3">
      <c r="A52" s="2" t="s">
        <v>106</v>
      </c>
      <c r="B52" s="97">
        <v>8.7970000000000006</v>
      </c>
      <c r="C52" s="103" t="s">
        <v>80</v>
      </c>
      <c r="D52" s="97">
        <v>2.964</v>
      </c>
      <c r="E52" s="97">
        <v>5.0170000000000003</v>
      </c>
      <c r="F52" s="103" t="s">
        <v>80</v>
      </c>
      <c r="G52" s="97">
        <v>2.9140000000000001</v>
      </c>
      <c r="H52" s="97">
        <v>1.018</v>
      </c>
      <c r="I52" s="103" t="s">
        <v>80</v>
      </c>
      <c r="J52" s="97">
        <v>0.23499999999999999</v>
      </c>
      <c r="K52" s="97">
        <v>0.122</v>
      </c>
      <c r="L52" s="103" t="s">
        <v>80</v>
      </c>
      <c r="M52" s="97">
        <v>9.0999999999999998E-2</v>
      </c>
      <c r="N52" s="97">
        <v>2.6389999999999998</v>
      </c>
      <c r="O52" s="103" t="s">
        <v>80</v>
      </c>
      <c r="P52" s="97">
        <v>0.45200000000000001</v>
      </c>
    </row>
    <row r="53" spans="1:16" ht="14.25" customHeight="1" thickBot="1" x14ac:dyDescent="0.35">
      <c r="A53" s="85" t="s">
        <v>108</v>
      </c>
      <c r="B53" s="180">
        <v>8.6940000000000008</v>
      </c>
      <c r="C53" s="222" t="s">
        <v>80</v>
      </c>
      <c r="D53" s="180">
        <v>2.9009999999999998</v>
      </c>
      <c r="E53" s="180">
        <v>4.3449999999999998</v>
      </c>
      <c r="F53" s="222" t="s">
        <v>80</v>
      </c>
      <c r="G53" s="180">
        <v>2.702</v>
      </c>
      <c r="H53" s="180">
        <v>1.1399999999999999</v>
      </c>
      <c r="I53" s="222" t="s">
        <v>80</v>
      </c>
      <c r="J53" s="180">
        <v>0.44600000000000001</v>
      </c>
      <c r="K53" s="180">
        <v>0.245</v>
      </c>
      <c r="L53" s="222" t="s">
        <v>80</v>
      </c>
      <c r="M53" s="180">
        <v>0.32500000000000001</v>
      </c>
      <c r="N53" s="180">
        <v>2.964</v>
      </c>
      <c r="O53" s="222" t="s">
        <v>80</v>
      </c>
      <c r="P53" s="180">
        <v>0.78700000000000003</v>
      </c>
    </row>
    <row r="54" spans="1:16" ht="15" thickTop="1" x14ac:dyDescent="0.3">
      <c r="A54" s="332" t="s">
        <v>263</v>
      </c>
      <c r="B54" s="332"/>
      <c r="C54" s="332"/>
      <c r="D54" s="332"/>
      <c r="E54" s="332"/>
      <c r="F54" s="332"/>
      <c r="G54" s="332"/>
      <c r="H54" s="332"/>
      <c r="I54" s="332"/>
      <c r="J54" s="332"/>
      <c r="L54" s="88"/>
      <c r="O54" s="88"/>
    </row>
    <row r="55" spans="1:16" x14ac:dyDescent="0.3">
      <c r="A55" s="319"/>
      <c r="B55" s="319"/>
      <c r="C55" s="319"/>
      <c r="D55" s="319"/>
      <c r="E55" s="319"/>
      <c r="F55" s="319"/>
      <c r="G55" s="319"/>
      <c r="H55" s="319"/>
      <c r="I55" s="319"/>
      <c r="J55" s="319"/>
    </row>
  </sheetData>
  <mergeCells count="1">
    <mergeCell ref="A54:J55"/>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E0C64-06C8-465C-B879-6E04C2E1C1F6}">
  <sheetPr>
    <tabColor rgb="FFFF0000"/>
  </sheetPr>
  <dimension ref="A1:N28"/>
  <sheetViews>
    <sheetView showGridLines="0" zoomScale="110" zoomScaleNormal="110" workbookViewId="0">
      <selection activeCell="A4" sqref="A4:H5"/>
    </sheetView>
  </sheetViews>
  <sheetFormatPr defaultColWidth="9.109375" defaultRowHeight="14.4" x14ac:dyDescent="0.3"/>
  <cols>
    <col min="1" max="1" width="20.88671875" style="35" customWidth="1"/>
    <col min="2" max="2" width="21.44140625" style="71" customWidth="1"/>
    <col min="3" max="3" width="22.44140625" style="34" customWidth="1"/>
    <col min="4" max="4" width="1.88671875" style="35" customWidth="1"/>
    <col min="5" max="5" width="6.6640625" style="34" customWidth="1"/>
    <col min="6" max="6" width="24" style="35" customWidth="1"/>
    <col min="7" max="7" width="1.88671875" style="35" customWidth="1"/>
    <col min="8" max="8" width="6.6640625" style="35" customWidth="1"/>
    <col min="9" max="9" width="27.44140625" style="35" customWidth="1"/>
    <col min="10" max="10" width="1.88671875" style="35" customWidth="1"/>
    <col min="11" max="11" width="6.6640625" style="35" customWidth="1"/>
    <col min="12" max="16384" width="9.109375" style="35"/>
  </cols>
  <sheetData>
    <row r="1" spans="1:14" ht="13.8" x14ac:dyDescent="0.25">
      <c r="A1" s="32" t="s">
        <v>71</v>
      </c>
      <c r="B1" s="33"/>
      <c r="H1" s="70" t="s">
        <v>174</v>
      </c>
      <c r="I1" s="70"/>
      <c r="J1" s="70"/>
    </row>
    <row r="2" spans="1:14" ht="13.8" x14ac:dyDescent="0.25">
      <c r="A2" s="36" t="s">
        <v>156</v>
      </c>
      <c r="B2" s="33"/>
    </row>
    <row r="3" spans="1:14" ht="13.8" x14ac:dyDescent="0.25">
      <c r="A3" s="37"/>
      <c r="B3" s="37"/>
      <c r="I3" s="70" t="s">
        <v>175</v>
      </c>
      <c r="K3" s="35" t="s">
        <v>176</v>
      </c>
    </row>
    <row r="4" spans="1:14" ht="15" customHeight="1" x14ac:dyDescent="0.25">
      <c r="A4" s="38"/>
      <c r="B4" s="39"/>
      <c r="C4" s="40" t="s">
        <v>72</v>
      </c>
      <c r="D4" s="41"/>
      <c r="E4" s="40" t="s">
        <v>273</v>
      </c>
      <c r="F4" s="41" t="s">
        <v>74</v>
      </c>
      <c r="G4" s="41"/>
      <c r="H4" s="40" t="s">
        <v>273</v>
      </c>
      <c r="I4" s="126" t="s">
        <v>75</v>
      </c>
      <c r="J4" s="126"/>
      <c r="K4" s="40" t="s">
        <v>273</v>
      </c>
    </row>
    <row r="5" spans="1:14" ht="15" customHeight="1" x14ac:dyDescent="0.25">
      <c r="A5" s="42"/>
      <c r="B5" s="43"/>
      <c r="C5" s="44" t="s">
        <v>76</v>
      </c>
      <c r="D5" s="44"/>
      <c r="E5" s="45" t="s">
        <v>274</v>
      </c>
      <c r="F5" s="44" t="s">
        <v>275</v>
      </c>
      <c r="G5" s="44"/>
      <c r="H5" s="45" t="s">
        <v>274</v>
      </c>
      <c r="I5" s="127" t="s">
        <v>77</v>
      </c>
      <c r="J5" s="127"/>
      <c r="K5" s="45" t="s">
        <v>274</v>
      </c>
    </row>
    <row r="6" spans="1:14" ht="14.25" customHeight="1" x14ac:dyDescent="0.25">
      <c r="A6" s="73" t="s">
        <v>198</v>
      </c>
      <c r="B6" s="183"/>
      <c r="C6" s="48"/>
      <c r="D6" s="49"/>
      <c r="E6" s="50"/>
      <c r="I6" s="128"/>
      <c r="J6" s="129"/>
      <c r="K6" s="130"/>
      <c r="L6" s="105"/>
      <c r="M6" s="106" t="s">
        <v>168</v>
      </c>
      <c r="N6" s="107"/>
    </row>
    <row r="7" spans="1:14" ht="14.25" customHeight="1" x14ac:dyDescent="0.25">
      <c r="A7" s="46" t="s">
        <v>78</v>
      </c>
      <c r="B7" s="47" t="s">
        <v>79</v>
      </c>
      <c r="C7" s="51">
        <v>416.65699999999998</v>
      </c>
      <c r="D7" s="52" t="s">
        <v>80</v>
      </c>
      <c r="E7" s="51">
        <v>5.58</v>
      </c>
      <c r="F7" s="51">
        <v>133.49799999999999</v>
      </c>
      <c r="G7" s="51" t="s">
        <v>80</v>
      </c>
      <c r="H7" s="51">
        <v>6.3959999999999999</v>
      </c>
      <c r="I7" s="131">
        <v>0.48899999999999999</v>
      </c>
      <c r="J7" s="132" t="s">
        <v>80</v>
      </c>
      <c r="K7" s="133">
        <v>2.3E-2</v>
      </c>
      <c r="M7" s="108">
        <v>494</v>
      </c>
      <c r="N7" s="107"/>
    </row>
    <row r="8" spans="1:14" ht="14.25" customHeight="1" x14ac:dyDescent="0.25">
      <c r="A8" s="1" t="s">
        <v>81</v>
      </c>
      <c r="B8" s="1" t="s">
        <v>82</v>
      </c>
      <c r="C8" s="53" t="s">
        <v>83</v>
      </c>
      <c r="D8" s="54" t="s">
        <v>83</v>
      </c>
      <c r="E8" s="53" t="s">
        <v>83</v>
      </c>
      <c r="F8" s="53" t="s">
        <v>83</v>
      </c>
      <c r="G8" s="53" t="s">
        <v>83</v>
      </c>
      <c r="H8" s="53" t="s">
        <v>83</v>
      </c>
      <c r="I8" s="134" t="s">
        <v>83</v>
      </c>
      <c r="J8" s="135" t="s">
        <v>83</v>
      </c>
      <c r="K8" s="136" t="s">
        <v>83</v>
      </c>
      <c r="M8" s="109">
        <f>C7/M7</f>
        <v>0.84343522267206472</v>
      </c>
      <c r="N8" s="107"/>
    </row>
    <row r="9" spans="1:14" ht="14.25" customHeight="1" x14ac:dyDescent="0.25">
      <c r="A9" s="55" t="s">
        <v>84</v>
      </c>
      <c r="B9" s="56" t="s">
        <v>85</v>
      </c>
      <c r="C9" s="57">
        <v>28.516999999999999</v>
      </c>
      <c r="D9" s="58" t="s">
        <v>80</v>
      </c>
      <c r="E9" s="57">
        <v>4.2469999999999999</v>
      </c>
      <c r="F9" s="57">
        <v>132.077</v>
      </c>
      <c r="G9" s="57" t="s">
        <v>80</v>
      </c>
      <c r="H9" s="57">
        <v>22.753</v>
      </c>
      <c r="I9" s="137">
        <v>0.48399999999999999</v>
      </c>
      <c r="J9" s="138" t="s">
        <v>80</v>
      </c>
      <c r="K9" s="139">
        <v>8.3000000000000004E-2</v>
      </c>
      <c r="M9" s="109">
        <f>1/M8</f>
        <v>1.1856275065581523</v>
      </c>
      <c r="N9" s="107"/>
    </row>
    <row r="10" spans="1:14" ht="14.25" customHeight="1" x14ac:dyDescent="0.25">
      <c r="A10" s="59" t="s">
        <v>86</v>
      </c>
      <c r="B10" s="60" t="s">
        <v>87</v>
      </c>
      <c r="C10" s="61">
        <v>388.13900000000001</v>
      </c>
      <c r="D10" s="62" t="s">
        <v>80</v>
      </c>
      <c r="E10" s="61">
        <v>6.65</v>
      </c>
      <c r="F10" s="61">
        <v>133.60300000000001</v>
      </c>
      <c r="G10" s="61" t="s">
        <v>80</v>
      </c>
      <c r="H10" s="61">
        <v>6.673</v>
      </c>
      <c r="I10" s="140">
        <v>0.48899999999999999</v>
      </c>
      <c r="J10" s="141" t="s">
        <v>80</v>
      </c>
      <c r="K10" s="142">
        <v>2.4E-2</v>
      </c>
    </row>
    <row r="11" spans="1:14" ht="15" customHeight="1" x14ac:dyDescent="0.25">
      <c r="A11" s="2"/>
      <c r="B11" s="1"/>
      <c r="C11" s="53" t="s">
        <v>83</v>
      </c>
      <c r="D11" s="54" t="s">
        <v>83</v>
      </c>
      <c r="E11" s="53" t="s">
        <v>83</v>
      </c>
      <c r="F11" s="53" t="s">
        <v>83</v>
      </c>
      <c r="G11" s="53" t="s">
        <v>83</v>
      </c>
      <c r="H11" s="53" t="s">
        <v>83</v>
      </c>
      <c r="I11" s="134" t="s">
        <v>83</v>
      </c>
      <c r="J11" s="135" t="s">
        <v>83</v>
      </c>
      <c r="K11" s="136" t="s">
        <v>83</v>
      </c>
    </row>
    <row r="12" spans="1:14" ht="14.25" customHeight="1" x14ac:dyDescent="0.25">
      <c r="A12" s="63" t="s">
        <v>5</v>
      </c>
      <c r="B12" s="64" t="s">
        <v>186</v>
      </c>
      <c r="C12" s="61" t="s">
        <v>83</v>
      </c>
      <c r="D12" s="65" t="s">
        <v>83</v>
      </c>
      <c r="E12" s="61" t="s">
        <v>83</v>
      </c>
      <c r="F12" s="61" t="s">
        <v>83</v>
      </c>
      <c r="G12" s="61" t="s">
        <v>83</v>
      </c>
      <c r="H12" s="61" t="s">
        <v>83</v>
      </c>
      <c r="I12" s="140" t="s">
        <v>83</v>
      </c>
      <c r="J12" s="141" t="s">
        <v>83</v>
      </c>
      <c r="K12" s="142" t="s">
        <v>83</v>
      </c>
    </row>
    <row r="13" spans="1:14" ht="14.25" customHeight="1" x14ac:dyDescent="0.25">
      <c r="A13" s="2" t="s">
        <v>88</v>
      </c>
      <c r="B13" s="1" t="s">
        <v>89</v>
      </c>
      <c r="C13" s="53">
        <v>165.52500000000001</v>
      </c>
      <c r="D13" s="66" t="s">
        <v>80</v>
      </c>
      <c r="E13" s="53">
        <v>7.5250000000000004</v>
      </c>
      <c r="F13" s="53">
        <v>144.66300000000001</v>
      </c>
      <c r="G13" s="53" t="s">
        <v>80</v>
      </c>
      <c r="H13" s="53">
        <v>10.712999999999999</v>
      </c>
      <c r="I13" s="134">
        <v>0.53</v>
      </c>
      <c r="J13" s="135" t="s">
        <v>80</v>
      </c>
      <c r="K13" s="136">
        <v>3.9E-2</v>
      </c>
    </row>
    <row r="14" spans="1:14" ht="14.25" customHeight="1" x14ac:dyDescent="0.25">
      <c r="A14" s="2" t="s">
        <v>90</v>
      </c>
      <c r="B14" s="1" t="s">
        <v>91</v>
      </c>
      <c r="C14" s="53">
        <v>45.683999999999997</v>
      </c>
      <c r="D14" s="66" t="s">
        <v>80</v>
      </c>
      <c r="E14" s="53">
        <v>4.899</v>
      </c>
      <c r="F14" s="53">
        <v>127.943</v>
      </c>
      <c r="G14" s="53" t="s">
        <v>80</v>
      </c>
      <c r="H14" s="53">
        <v>16.818000000000001</v>
      </c>
      <c r="I14" s="134">
        <v>0.46899999999999997</v>
      </c>
      <c r="J14" s="135" t="s">
        <v>80</v>
      </c>
      <c r="K14" s="136">
        <v>6.2E-2</v>
      </c>
    </row>
    <row r="15" spans="1:14" ht="14.25" customHeight="1" x14ac:dyDescent="0.25">
      <c r="A15" s="2" t="s">
        <v>92</v>
      </c>
      <c r="B15" s="1" t="s">
        <v>93</v>
      </c>
      <c r="C15" s="53">
        <v>41.063000000000002</v>
      </c>
      <c r="D15" s="66" t="s">
        <v>80</v>
      </c>
      <c r="E15" s="53">
        <v>5.2850000000000001</v>
      </c>
      <c r="F15" s="53">
        <v>125.749</v>
      </c>
      <c r="G15" s="53" t="s">
        <v>80</v>
      </c>
      <c r="H15" s="53">
        <v>20.068000000000001</v>
      </c>
      <c r="I15" s="134">
        <v>0.46100000000000002</v>
      </c>
      <c r="J15" s="135" t="s">
        <v>80</v>
      </c>
      <c r="K15" s="136">
        <v>7.3999999999999996E-2</v>
      </c>
    </row>
    <row r="16" spans="1:14" ht="14.25" customHeight="1" x14ac:dyDescent="0.25">
      <c r="A16" s="118" t="s">
        <v>166</v>
      </c>
      <c r="B16" s="119" t="s">
        <v>167</v>
      </c>
      <c r="C16" s="53">
        <v>23.768999999999998</v>
      </c>
      <c r="D16" s="66" t="s">
        <v>80</v>
      </c>
      <c r="E16" s="53">
        <v>4.1840000000000002</v>
      </c>
      <c r="F16" s="53">
        <v>135.345</v>
      </c>
      <c r="G16" s="53" t="s">
        <v>80</v>
      </c>
      <c r="H16" s="53">
        <v>25.843</v>
      </c>
      <c r="I16" s="134">
        <v>0.496</v>
      </c>
      <c r="J16" s="135" t="s">
        <v>80</v>
      </c>
      <c r="K16" s="136">
        <v>9.5000000000000001E-2</v>
      </c>
    </row>
    <row r="17" spans="1:11" ht="14.25" customHeight="1" x14ac:dyDescent="0.25">
      <c r="A17" s="2" t="s">
        <v>94</v>
      </c>
      <c r="B17" s="1" t="s">
        <v>95</v>
      </c>
      <c r="C17" s="53">
        <v>26.539000000000001</v>
      </c>
      <c r="D17" s="66" t="s">
        <v>80</v>
      </c>
      <c r="E17" s="53">
        <v>4.4180000000000001</v>
      </c>
      <c r="F17" s="53">
        <v>106.703</v>
      </c>
      <c r="G17" s="53" t="s">
        <v>80</v>
      </c>
      <c r="H17" s="53">
        <v>24.286999999999999</v>
      </c>
      <c r="I17" s="134">
        <v>0.39100000000000001</v>
      </c>
      <c r="J17" s="135" t="s">
        <v>80</v>
      </c>
      <c r="K17" s="136">
        <v>8.8999999999999996E-2</v>
      </c>
    </row>
    <row r="18" spans="1:11" ht="14.25" customHeight="1" x14ac:dyDescent="0.25">
      <c r="A18" s="2" t="s">
        <v>96</v>
      </c>
      <c r="B18" s="1" t="s">
        <v>97</v>
      </c>
      <c r="C18" s="53">
        <v>33.89</v>
      </c>
      <c r="D18" s="66" t="s">
        <v>80</v>
      </c>
      <c r="E18" s="53">
        <v>4.55</v>
      </c>
      <c r="F18" s="53">
        <v>129.05600000000001</v>
      </c>
      <c r="G18" s="53" t="s">
        <v>80</v>
      </c>
      <c r="H18" s="53">
        <v>20.559000000000001</v>
      </c>
      <c r="I18" s="134">
        <v>0.47299999999999998</v>
      </c>
      <c r="J18" s="135" t="s">
        <v>80</v>
      </c>
      <c r="K18" s="136">
        <v>7.4999999999999997E-2</v>
      </c>
    </row>
    <row r="19" spans="1:11" ht="14.25" customHeight="1" x14ac:dyDescent="0.25">
      <c r="A19" s="59" t="s">
        <v>98</v>
      </c>
      <c r="B19" s="60" t="s">
        <v>99</v>
      </c>
      <c r="C19" s="61">
        <v>80.186000000000007</v>
      </c>
      <c r="D19" s="62" t="s">
        <v>80</v>
      </c>
      <c r="E19" s="61">
        <v>7.38</v>
      </c>
      <c r="F19" s="61">
        <v>127.783</v>
      </c>
      <c r="G19" s="61" t="s">
        <v>80</v>
      </c>
      <c r="H19" s="61">
        <v>15.132999999999999</v>
      </c>
      <c r="I19" s="140">
        <v>0.46800000000000003</v>
      </c>
      <c r="J19" s="141" t="s">
        <v>80</v>
      </c>
      <c r="K19" s="142">
        <v>5.5E-2</v>
      </c>
    </row>
    <row r="20" spans="1:11" s="2" customFormat="1" ht="14.25" customHeight="1" x14ac:dyDescent="0.2">
      <c r="B20" s="1"/>
      <c r="C20" s="67" t="s">
        <v>83</v>
      </c>
      <c r="D20" s="2" t="s">
        <v>83</v>
      </c>
      <c r="E20" s="67" t="s">
        <v>83</v>
      </c>
      <c r="F20" s="67" t="s">
        <v>83</v>
      </c>
      <c r="G20" s="67" t="s">
        <v>83</v>
      </c>
      <c r="H20" s="67" t="s">
        <v>83</v>
      </c>
      <c r="I20" s="143" t="s">
        <v>83</v>
      </c>
      <c r="J20" s="144" t="s">
        <v>83</v>
      </c>
      <c r="K20" s="136" t="s">
        <v>83</v>
      </c>
    </row>
    <row r="21" spans="1:11" ht="14.25" customHeight="1" x14ac:dyDescent="0.25">
      <c r="A21" s="63" t="s">
        <v>100</v>
      </c>
      <c r="B21" s="64" t="s">
        <v>101</v>
      </c>
      <c r="C21" s="61" t="s">
        <v>83</v>
      </c>
      <c r="D21" s="65" t="s">
        <v>83</v>
      </c>
      <c r="E21" s="61" t="s">
        <v>83</v>
      </c>
      <c r="F21" s="61" t="s">
        <v>83</v>
      </c>
      <c r="G21" s="61" t="s">
        <v>83</v>
      </c>
      <c r="H21" s="61" t="s">
        <v>83</v>
      </c>
      <c r="I21" s="123" t="s">
        <v>83</v>
      </c>
      <c r="J21" s="124" t="s">
        <v>83</v>
      </c>
      <c r="K21" s="125" t="s">
        <v>83</v>
      </c>
    </row>
    <row r="22" spans="1:11" ht="14.25" customHeight="1" x14ac:dyDescent="0.25">
      <c r="A22" s="2" t="s">
        <v>102</v>
      </c>
      <c r="B22" s="1" t="s">
        <v>103</v>
      </c>
      <c r="C22" s="53">
        <v>406.61</v>
      </c>
      <c r="D22" s="66" t="s">
        <v>80</v>
      </c>
      <c r="E22" s="53">
        <v>11.337</v>
      </c>
      <c r="F22" s="53">
        <v>129.893</v>
      </c>
      <c r="G22" s="53" t="s">
        <v>80</v>
      </c>
      <c r="H22" s="53">
        <v>10.750999999999999</v>
      </c>
      <c r="I22" s="120">
        <v>0.47599999999999998</v>
      </c>
      <c r="J22" s="121" t="s">
        <v>80</v>
      </c>
      <c r="K22" s="122">
        <v>3.9E-2</v>
      </c>
    </row>
    <row r="23" spans="1:11" ht="14.25" customHeight="1" x14ac:dyDescent="0.25">
      <c r="A23" s="2" t="s">
        <v>104</v>
      </c>
      <c r="B23" s="1" t="s">
        <v>105</v>
      </c>
      <c r="C23" s="53">
        <v>419.71499999999997</v>
      </c>
      <c r="D23" s="66" t="s">
        <v>80</v>
      </c>
      <c r="E23" s="53">
        <v>8.59</v>
      </c>
      <c r="F23" s="53">
        <v>139.673</v>
      </c>
      <c r="G23" s="53" t="s">
        <v>80</v>
      </c>
      <c r="H23" s="53">
        <v>11.08</v>
      </c>
      <c r="I23" s="120">
        <v>0.51200000000000001</v>
      </c>
      <c r="J23" s="121" t="s">
        <v>80</v>
      </c>
      <c r="K23" s="122">
        <v>4.1000000000000002E-2</v>
      </c>
    </row>
    <row r="24" spans="1:11" ht="14.25" customHeight="1" x14ac:dyDescent="0.25">
      <c r="A24" s="2" t="s">
        <v>106</v>
      </c>
      <c r="B24" s="1" t="s">
        <v>107</v>
      </c>
      <c r="C24" s="53">
        <v>423.64499999999998</v>
      </c>
      <c r="D24" s="66" t="s">
        <v>80</v>
      </c>
      <c r="E24" s="53">
        <v>8.8260000000000005</v>
      </c>
      <c r="F24" s="53">
        <v>130.84100000000001</v>
      </c>
      <c r="G24" s="53" t="s">
        <v>80</v>
      </c>
      <c r="H24" s="53">
        <v>11.362</v>
      </c>
      <c r="I24" s="120">
        <v>0.47899999999999998</v>
      </c>
      <c r="J24" s="121" t="s">
        <v>80</v>
      </c>
      <c r="K24" s="122">
        <v>4.2000000000000003E-2</v>
      </c>
    </row>
    <row r="25" spans="1:11" ht="14.25" customHeight="1" x14ac:dyDescent="0.25">
      <c r="A25" s="59" t="s">
        <v>108</v>
      </c>
      <c r="B25" s="60" t="s">
        <v>109</v>
      </c>
      <c r="C25" s="61" t="s">
        <v>28</v>
      </c>
      <c r="D25" s="65" t="s">
        <v>83</v>
      </c>
      <c r="E25" s="61" t="s">
        <v>83</v>
      </c>
      <c r="F25" s="61" t="s">
        <v>28</v>
      </c>
      <c r="G25" s="61" t="s">
        <v>83</v>
      </c>
      <c r="H25" s="61" t="s">
        <v>83</v>
      </c>
      <c r="I25" s="123" t="s">
        <v>28</v>
      </c>
      <c r="J25" s="124" t="s">
        <v>83</v>
      </c>
      <c r="K25" s="125" t="s">
        <v>83</v>
      </c>
    </row>
    <row r="26" spans="1:11" ht="13.8" x14ac:dyDescent="0.25">
      <c r="A26" s="2" t="s">
        <v>110</v>
      </c>
      <c r="B26" s="1"/>
      <c r="F26" s="34"/>
      <c r="G26" s="34"/>
      <c r="H26" s="34"/>
      <c r="I26" s="34"/>
      <c r="J26" s="34"/>
      <c r="K26" s="34"/>
    </row>
    <row r="28" spans="1:11" x14ac:dyDescent="0.3">
      <c r="A28" s="70" t="s">
        <v>229</v>
      </c>
      <c r="B28" s="193"/>
    </row>
  </sheetData>
  <pageMargins left="0.75" right="0.75" top="1" bottom="1" header="0.5" footer="0.5"/>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31FDA-76ED-43F9-B967-52B3CCD087A4}">
  <sheetPr>
    <tabColor rgb="FFFF0000"/>
  </sheetPr>
  <dimension ref="A1:S54"/>
  <sheetViews>
    <sheetView showGridLines="0" topLeftCell="A36" zoomScaleNormal="100" workbookViewId="0">
      <selection activeCell="A4" sqref="A4:H5"/>
    </sheetView>
  </sheetViews>
  <sheetFormatPr defaultColWidth="9.109375" defaultRowHeight="13.8" x14ac:dyDescent="0.25"/>
  <cols>
    <col min="1" max="1" width="30" style="35" bestFit="1" customWidth="1"/>
    <col min="2" max="2" width="17" style="35" customWidth="1"/>
    <col min="3" max="3" width="13.88671875" style="34" customWidth="1"/>
    <col min="4" max="4" width="1.88671875" style="35" bestFit="1" customWidth="1"/>
    <col min="5" max="5" width="7.109375" style="34" customWidth="1"/>
    <col min="6" max="6" width="13.88671875" style="34" customWidth="1"/>
    <col min="7" max="7" width="1.88671875" style="35" bestFit="1" customWidth="1"/>
    <col min="8" max="8" width="7.109375" style="34" customWidth="1"/>
    <col min="9" max="9" width="16.88671875" style="34" customWidth="1"/>
    <col min="10" max="10" width="1.88671875" style="35" customWidth="1"/>
    <col min="11" max="11" width="7.109375" style="34" customWidth="1"/>
    <col min="12" max="12" width="11.109375" style="34" customWidth="1"/>
    <col min="13" max="13" width="1.88671875" style="35" customWidth="1"/>
    <col min="14" max="14" width="7.109375" style="34" customWidth="1"/>
    <col min="15" max="15" width="11" style="35" bestFit="1" customWidth="1"/>
    <col min="16" max="16" width="19.5546875" style="35" customWidth="1"/>
    <col min="17" max="17" width="13.44140625" style="35" customWidth="1"/>
    <col min="18" max="18" width="18.44140625" style="35" bestFit="1" customWidth="1"/>
    <col min="19" max="16384" width="9.109375" style="35"/>
  </cols>
  <sheetData>
    <row r="1" spans="1:19" x14ac:dyDescent="0.25">
      <c r="A1" s="32" t="s">
        <v>111</v>
      </c>
      <c r="B1" s="32"/>
      <c r="L1" s="145" t="s">
        <v>177</v>
      </c>
    </row>
    <row r="2" spans="1:19" x14ac:dyDescent="0.25">
      <c r="A2" s="36" t="s">
        <v>112</v>
      </c>
      <c r="B2" s="36"/>
    </row>
    <row r="3" spans="1:19" ht="14.4" thickBot="1" x14ac:dyDescent="0.3"/>
    <row r="4" spans="1:19" ht="31.8" thickTop="1" x14ac:dyDescent="0.25">
      <c r="A4" s="170"/>
      <c r="B4" s="170"/>
      <c r="C4" s="167" t="s">
        <v>113</v>
      </c>
      <c r="D4" s="167"/>
      <c r="E4" s="171" t="s">
        <v>73</v>
      </c>
      <c r="F4" s="167" t="s">
        <v>114</v>
      </c>
      <c r="G4" s="167"/>
      <c r="H4" s="171" t="s">
        <v>73</v>
      </c>
      <c r="I4" s="167" t="s">
        <v>115</v>
      </c>
      <c r="J4" s="167"/>
      <c r="K4" s="171" t="s">
        <v>73</v>
      </c>
      <c r="L4" s="167" t="s">
        <v>116</v>
      </c>
      <c r="M4" s="167"/>
      <c r="N4" s="171" t="s">
        <v>73</v>
      </c>
      <c r="P4" s="110" t="s">
        <v>157</v>
      </c>
      <c r="Q4" s="107"/>
      <c r="R4" s="107"/>
      <c r="S4" s="107"/>
    </row>
    <row r="5" spans="1:19" ht="41.25" customHeight="1" thickBot="1" x14ac:dyDescent="0.3">
      <c r="A5" s="172"/>
      <c r="B5" s="173"/>
      <c r="C5" s="169" t="s">
        <v>194</v>
      </c>
      <c r="D5" s="174"/>
      <c r="E5" s="45" t="s">
        <v>189</v>
      </c>
      <c r="F5" s="169" t="s">
        <v>192</v>
      </c>
      <c r="G5" s="174"/>
      <c r="H5" s="45" t="s">
        <v>189</v>
      </c>
      <c r="I5" s="176" t="s">
        <v>195</v>
      </c>
      <c r="J5" s="177"/>
      <c r="K5" s="45" t="s">
        <v>189</v>
      </c>
      <c r="L5" s="169" t="s">
        <v>193</v>
      </c>
      <c r="M5" s="174"/>
      <c r="N5" s="45" t="s">
        <v>189</v>
      </c>
      <c r="P5" s="111"/>
      <c r="Q5" s="112" t="s">
        <v>163</v>
      </c>
      <c r="R5" s="107" t="s">
        <v>165</v>
      </c>
      <c r="S5" s="107"/>
    </row>
    <row r="6" spans="1:19" ht="18.899999999999999" customHeight="1" x14ac:dyDescent="0.25">
      <c r="A6" s="46" t="s">
        <v>78</v>
      </c>
      <c r="B6" s="47" t="s">
        <v>79</v>
      </c>
      <c r="C6" s="51">
        <v>4191662.6349999998</v>
      </c>
      <c r="D6" s="52" t="s">
        <v>80</v>
      </c>
      <c r="E6" s="51">
        <v>335354.73200000002</v>
      </c>
      <c r="F6" s="51">
        <v>9210.8209999999999</v>
      </c>
      <c r="G6" s="52" t="s">
        <v>80</v>
      </c>
      <c r="H6" s="51">
        <v>1758.5340000000001</v>
      </c>
      <c r="I6" s="53" t="s">
        <v>28</v>
      </c>
      <c r="J6" s="54" t="s">
        <v>83</v>
      </c>
      <c r="K6" s="53" t="s">
        <v>83</v>
      </c>
      <c r="L6" s="51">
        <v>55622.970999999998</v>
      </c>
      <c r="M6" s="52" t="s">
        <v>80</v>
      </c>
      <c r="N6" s="51">
        <v>2769.0880000000002</v>
      </c>
      <c r="P6" s="113" t="s">
        <v>158</v>
      </c>
      <c r="Q6" s="114">
        <v>826608640.39999998</v>
      </c>
      <c r="R6" s="115">
        <f>(1000*1.19*C6/0.75)/(Q6*10)</f>
        <v>0.80458527237851329</v>
      </c>
      <c r="S6" s="107"/>
    </row>
    <row r="7" spans="1:19" ht="14.25" customHeight="1" x14ac:dyDescent="0.25">
      <c r="A7" s="1" t="s">
        <v>81</v>
      </c>
      <c r="B7" s="1" t="s">
        <v>82</v>
      </c>
      <c r="C7" s="53" t="s">
        <v>83</v>
      </c>
      <c r="D7" s="54" t="s">
        <v>83</v>
      </c>
      <c r="E7" s="146">
        <f>E8/C8</f>
        <v>0.29135245241865482</v>
      </c>
      <c r="F7" s="53" t="s">
        <v>83</v>
      </c>
      <c r="G7" s="54" t="s">
        <v>83</v>
      </c>
      <c r="H7" s="53" t="s">
        <v>83</v>
      </c>
      <c r="I7" s="61" t="s">
        <v>83</v>
      </c>
      <c r="J7" s="65" t="s">
        <v>83</v>
      </c>
      <c r="K7" s="61" t="s">
        <v>83</v>
      </c>
      <c r="L7" s="53" t="s">
        <v>83</v>
      </c>
      <c r="M7" s="54" t="s">
        <v>83</v>
      </c>
      <c r="N7" s="53" t="s">
        <v>83</v>
      </c>
      <c r="P7" s="113"/>
      <c r="Q7" s="114"/>
      <c r="R7" s="115"/>
      <c r="S7" s="107"/>
    </row>
    <row r="8" spans="1:19" ht="14.25" customHeight="1" x14ac:dyDescent="0.25">
      <c r="A8" s="55" t="s">
        <v>84</v>
      </c>
      <c r="B8" s="55" t="s">
        <v>85</v>
      </c>
      <c r="C8" s="57">
        <v>458943.88699999999</v>
      </c>
      <c r="D8" s="58" t="s">
        <v>80</v>
      </c>
      <c r="E8" s="57">
        <v>133714.427</v>
      </c>
      <c r="F8" s="57">
        <v>1872.569</v>
      </c>
      <c r="G8" s="58" t="s">
        <v>80</v>
      </c>
      <c r="H8" s="57">
        <v>606.59400000000005</v>
      </c>
      <c r="I8" s="53" t="s">
        <v>28</v>
      </c>
      <c r="J8" s="54" t="s">
        <v>83</v>
      </c>
      <c r="K8" s="53" t="s">
        <v>83</v>
      </c>
      <c r="L8" s="57">
        <v>3766.4920000000002</v>
      </c>
      <c r="M8" s="58" t="s">
        <v>80</v>
      </c>
      <c r="N8" s="57">
        <v>875.10699999999997</v>
      </c>
      <c r="P8" s="113" t="s">
        <v>159</v>
      </c>
      <c r="Q8" s="114">
        <v>52258879.899999999</v>
      </c>
      <c r="R8" s="115">
        <f>(1000*1.19*C8/0.75)/(Q8*10)</f>
        <v>1.3934301094220991</v>
      </c>
      <c r="S8" s="107"/>
    </row>
    <row r="9" spans="1:19" ht="14.25" customHeight="1" x14ac:dyDescent="0.25">
      <c r="A9" s="59" t="s">
        <v>86</v>
      </c>
      <c r="B9" s="59" t="s">
        <v>87</v>
      </c>
      <c r="C9" s="61">
        <v>3732718.7480000001</v>
      </c>
      <c r="D9" s="62" t="s">
        <v>80</v>
      </c>
      <c r="E9" s="61">
        <v>316842.88199999998</v>
      </c>
      <c r="F9" s="61">
        <v>7338.2520000000004</v>
      </c>
      <c r="G9" s="62" t="s">
        <v>80</v>
      </c>
      <c r="H9" s="61">
        <v>1664.33</v>
      </c>
      <c r="I9" s="61" t="s">
        <v>28</v>
      </c>
      <c r="J9" s="65" t="s">
        <v>83</v>
      </c>
      <c r="K9" s="61" t="s">
        <v>83</v>
      </c>
      <c r="L9" s="61">
        <v>51856.478999999999</v>
      </c>
      <c r="M9" s="62" t="s">
        <v>80</v>
      </c>
      <c r="N9" s="61">
        <v>2745.78</v>
      </c>
      <c r="P9" s="113" t="s">
        <v>160</v>
      </c>
      <c r="Q9" s="114">
        <f>Q6-Q8</f>
        <v>774349760.5</v>
      </c>
      <c r="R9" s="115">
        <f>(1000*1.19*C9/0.75)/(Q9*10)</f>
        <v>0.76484564412715839</v>
      </c>
      <c r="S9" s="107"/>
    </row>
    <row r="10" spans="1:19" ht="15" customHeight="1" x14ac:dyDescent="0.25">
      <c r="A10" s="2"/>
      <c r="B10" s="2"/>
      <c r="C10" s="53" t="s">
        <v>83</v>
      </c>
      <c r="D10" s="54" t="s">
        <v>83</v>
      </c>
      <c r="E10" s="146">
        <f>E9/C9</f>
        <v>8.4882602572123919E-2</v>
      </c>
      <c r="F10" s="53" t="s">
        <v>83</v>
      </c>
      <c r="G10" s="54" t="s">
        <v>83</v>
      </c>
      <c r="H10" s="53" t="s">
        <v>83</v>
      </c>
      <c r="I10" s="53" t="s">
        <v>83</v>
      </c>
      <c r="J10" s="54" t="s">
        <v>83</v>
      </c>
      <c r="K10" s="53" t="s">
        <v>83</v>
      </c>
      <c r="L10" s="53" t="s">
        <v>83</v>
      </c>
      <c r="M10" s="54" t="s">
        <v>83</v>
      </c>
      <c r="N10" s="53" t="s">
        <v>83</v>
      </c>
      <c r="P10" s="113" t="s">
        <v>161</v>
      </c>
      <c r="Q10" s="114">
        <v>142127105.59999999</v>
      </c>
      <c r="R10" s="108" t="s">
        <v>164</v>
      </c>
      <c r="S10" s="107"/>
    </row>
    <row r="11" spans="1:19" ht="14.25" customHeight="1" x14ac:dyDescent="0.25">
      <c r="A11" s="63" t="s">
        <v>5</v>
      </c>
      <c r="B11" s="63" t="s">
        <v>186</v>
      </c>
      <c r="C11" s="61" t="s">
        <v>83</v>
      </c>
      <c r="D11" s="65" t="s">
        <v>83</v>
      </c>
      <c r="E11" s="61" t="s">
        <v>83</v>
      </c>
      <c r="F11" s="61" t="s">
        <v>83</v>
      </c>
      <c r="G11" s="65" t="s">
        <v>83</v>
      </c>
      <c r="H11" s="61" t="s">
        <v>83</v>
      </c>
      <c r="I11" s="61" t="s">
        <v>83</v>
      </c>
      <c r="J11" s="65" t="s">
        <v>83</v>
      </c>
      <c r="K11" s="61" t="s">
        <v>83</v>
      </c>
      <c r="L11" s="61" t="s">
        <v>83</v>
      </c>
      <c r="M11" s="65" t="s">
        <v>83</v>
      </c>
      <c r="N11" s="61" t="s">
        <v>83</v>
      </c>
      <c r="P11" s="116" t="s">
        <v>162</v>
      </c>
      <c r="Q11" s="117">
        <f>Q6+Q10</f>
        <v>968735746</v>
      </c>
      <c r="R11" s="107"/>
      <c r="S11" s="107"/>
    </row>
    <row r="12" spans="1:19" ht="14.25" customHeight="1" x14ac:dyDescent="0.25">
      <c r="A12" s="2" t="s">
        <v>88</v>
      </c>
      <c r="B12" s="2" t="s">
        <v>89</v>
      </c>
      <c r="C12" s="53">
        <v>1802922.4709999999</v>
      </c>
      <c r="D12" s="66" t="s">
        <v>80</v>
      </c>
      <c r="E12" s="53">
        <v>241379.878</v>
      </c>
      <c r="F12" s="53">
        <v>2716.288</v>
      </c>
      <c r="G12" s="66" t="s">
        <v>80</v>
      </c>
      <c r="H12" s="53">
        <v>515.952</v>
      </c>
      <c r="I12" s="53" t="s">
        <v>28</v>
      </c>
      <c r="J12" s="54" t="s">
        <v>83</v>
      </c>
      <c r="K12" s="53" t="s">
        <v>83</v>
      </c>
      <c r="L12" s="53">
        <v>23945.476999999999</v>
      </c>
      <c r="M12" s="66" t="s">
        <v>80</v>
      </c>
      <c r="N12" s="53">
        <v>2072.5410000000002</v>
      </c>
      <c r="Q12" s="77"/>
    </row>
    <row r="13" spans="1:19" ht="14.25" customHeight="1" x14ac:dyDescent="0.25">
      <c r="A13" s="2" t="s">
        <v>90</v>
      </c>
      <c r="B13" s="2" t="s">
        <v>91</v>
      </c>
      <c r="C13" s="53">
        <v>351454.484</v>
      </c>
      <c r="D13" s="66" t="s">
        <v>80</v>
      </c>
      <c r="E13" s="53">
        <v>90479.7</v>
      </c>
      <c r="F13" s="53">
        <v>874.976</v>
      </c>
      <c r="G13" s="66" t="s">
        <v>80</v>
      </c>
      <c r="H13" s="53">
        <v>577.00900000000001</v>
      </c>
      <c r="I13" s="53" t="s">
        <v>28</v>
      </c>
      <c r="J13" s="54" t="s">
        <v>83</v>
      </c>
      <c r="K13" s="53" t="s">
        <v>83</v>
      </c>
      <c r="L13" s="53">
        <v>5844.9229999999998</v>
      </c>
      <c r="M13" s="66" t="s">
        <v>80</v>
      </c>
      <c r="N13" s="53">
        <v>987.31799999999998</v>
      </c>
    </row>
    <row r="14" spans="1:19" ht="14.25" customHeight="1" x14ac:dyDescent="0.25">
      <c r="A14" s="2" t="s">
        <v>92</v>
      </c>
      <c r="B14" s="2" t="s">
        <v>93</v>
      </c>
      <c r="C14" s="53">
        <v>402438.80099999998</v>
      </c>
      <c r="D14" s="66" t="s">
        <v>80</v>
      </c>
      <c r="E14" s="53">
        <v>107007.8</v>
      </c>
      <c r="F14" s="53">
        <v>1761.3109999999999</v>
      </c>
      <c r="G14" s="66" t="s">
        <v>80</v>
      </c>
      <c r="H14" s="53">
        <v>1399.0039999999999</v>
      </c>
      <c r="I14" s="53" t="s">
        <v>28</v>
      </c>
      <c r="J14" s="54" t="s">
        <v>83</v>
      </c>
      <c r="K14" s="53" t="s">
        <v>83</v>
      </c>
      <c r="L14" s="53">
        <v>5163.5959999999995</v>
      </c>
      <c r="M14" s="66" t="s">
        <v>80</v>
      </c>
      <c r="N14" s="53">
        <v>1052.944</v>
      </c>
    </row>
    <row r="15" spans="1:19" ht="14.25" customHeight="1" x14ac:dyDescent="0.25">
      <c r="A15" s="2" t="s">
        <v>166</v>
      </c>
      <c r="B15" s="2" t="s">
        <v>167</v>
      </c>
      <c r="C15" s="53">
        <v>284198.37099999998</v>
      </c>
      <c r="D15" s="66" t="s">
        <v>80</v>
      </c>
      <c r="E15" s="53">
        <v>104764.128</v>
      </c>
      <c r="F15" s="53">
        <v>706.23500000000001</v>
      </c>
      <c r="G15" s="66" t="s">
        <v>80</v>
      </c>
      <c r="H15" s="53">
        <v>368.33199999999999</v>
      </c>
      <c r="I15" s="53" t="s">
        <v>28</v>
      </c>
      <c r="J15" s="54" t="s">
        <v>83</v>
      </c>
      <c r="K15" s="53" t="s">
        <v>83</v>
      </c>
      <c r="L15" s="53">
        <v>3217.038</v>
      </c>
      <c r="M15" s="66" t="s">
        <v>80</v>
      </c>
      <c r="N15" s="53">
        <v>841.82</v>
      </c>
    </row>
    <row r="16" spans="1:19" ht="14.25" customHeight="1" x14ac:dyDescent="0.25">
      <c r="A16" s="2" t="s">
        <v>94</v>
      </c>
      <c r="B16" s="2" t="s">
        <v>95</v>
      </c>
      <c r="C16" s="53">
        <v>211511.71799999999</v>
      </c>
      <c r="D16" s="66" t="s">
        <v>80</v>
      </c>
      <c r="E16" s="53">
        <v>72874.398000000001</v>
      </c>
      <c r="F16" s="53">
        <v>408.64600000000002</v>
      </c>
      <c r="G16" s="66" t="s">
        <v>80</v>
      </c>
      <c r="H16" s="53">
        <v>215.779</v>
      </c>
      <c r="I16" s="53" t="s">
        <v>28</v>
      </c>
      <c r="J16" s="54" t="s">
        <v>83</v>
      </c>
      <c r="K16" s="53" t="s">
        <v>83</v>
      </c>
      <c r="L16" s="53">
        <v>2831.83</v>
      </c>
      <c r="M16" s="66" t="s">
        <v>80</v>
      </c>
      <c r="N16" s="53">
        <v>805.45100000000002</v>
      </c>
    </row>
    <row r="17" spans="1:14" ht="14.25" customHeight="1" x14ac:dyDescent="0.25">
      <c r="A17" s="2" t="s">
        <v>96</v>
      </c>
      <c r="B17" s="2" t="s">
        <v>97</v>
      </c>
      <c r="C17" s="53">
        <v>475731.04</v>
      </c>
      <c r="D17" s="66" t="s">
        <v>80</v>
      </c>
      <c r="E17" s="53">
        <v>132437.22500000001</v>
      </c>
      <c r="F17" s="53">
        <v>1669.71</v>
      </c>
      <c r="G17" s="66" t="s">
        <v>80</v>
      </c>
      <c r="H17" s="53">
        <v>571.03300000000002</v>
      </c>
      <c r="I17" s="53" t="s">
        <v>28</v>
      </c>
      <c r="J17" s="54" t="s">
        <v>83</v>
      </c>
      <c r="K17" s="53" t="s">
        <v>83</v>
      </c>
      <c r="L17" s="53">
        <v>4373.7520000000004</v>
      </c>
      <c r="M17" s="66" t="s">
        <v>80</v>
      </c>
      <c r="N17" s="53">
        <v>939.62900000000002</v>
      </c>
    </row>
    <row r="18" spans="1:14" ht="14.25" customHeight="1" x14ac:dyDescent="0.25">
      <c r="A18" s="59" t="s">
        <v>98</v>
      </c>
      <c r="B18" s="59" t="s">
        <v>99</v>
      </c>
      <c r="C18" s="61">
        <v>663405.75100000005</v>
      </c>
      <c r="D18" s="62" t="s">
        <v>80</v>
      </c>
      <c r="E18" s="61">
        <v>140324.81700000001</v>
      </c>
      <c r="F18" s="61">
        <v>1073.655</v>
      </c>
      <c r="G18" s="62" t="s">
        <v>80</v>
      </c>
      <c r="H18" s="61">
        <v>335.38</v>
      </c>
      <c r="I18" s="61" t="s">
        <v>28</v>
      </c>
      <c r="J18" s="65" t="s">
        <v>83</v>
      </c>
      <c r="K18" s="61" t="s">
        <v>83</v>
      </c>
      <c r="L18" s="61">
        <v>10246.355</v>
      </c>
      <c r="M18" s="62" t="s">
        <v>80</v>
      </c>
      <c r="N18" s="61">
        <v>1557.6759999999999</v>
      </c>
    </row>
    <row r="19" spans="1:14" ht="14.25" customHeight="1" x14ac:dyDescent="0.25">
      <c r="A19" s="2"/>
      <c r="B19" s="2"/>
      <c r="C19" s="53" t="s">
        <v>83</v>
      </c>
      <c r="D19" s="54" t="s">
        <v>83</v>
      </c>
      <c r="E19" s="53" t="s">
        <v>83</v>
      </c>
      <c r="F19" s="53" t="s">
        <v>83</v>
      </c>
      <c r="G19" s="54" t="s">
        <v>83</v>
      </c>
      <c r="H19" s="53" t="s">
        <v>83</v>
      </c>
      <c r="I19" s="53" t="s">
        <v>83</v>
      </c>
      <c r="J19" s="54" t="s">
        <v>83</v>
      </c>
      <c r="K19" s="53" t="s">
        <v>83</v>
      </c>
      <c r="L19" s="53" t="s">
        <v>83</v>
      </c>
      <c r="M19" s="54" t="s">
        <v>83</v>
      </c>
      <c r="N19" s="53" t="s">
        <v>83</v>
      </c>
    </row>
    <row r="20" spans="1:14" ht="14.25" customHeight="1" x14ac:dyDescent="0.25">
      <c r="A20" s="46" t="s">
        <v>0</v>
      </c>
      <c r="B20" s="46" t="s">
        <v>117</v>
      </c>
      <c r="C20" s="53" t="s">
        <v>83</v>
      </c>
      <c r="D20" s="54" t="s">
        <v>83</v>
      </c>
      <c r="E20" s="53" t="s">
        <v>83</v>
      </c>
      <c r="F20" s="53" t="s">
        <v>83</v>
      </c>
      <c r="G20" s="54" t="s">
        <v>83</v>
      </c>
      <c r="H20" s="53" t="s">
        <v>83</v>
      </c>
      <c r="I20" s="61" t="s">
        <v>83</v>
      </c>
      <c r="J20" s="65" t="s">
        <v>83</v>
      </c>
      <c r="K20" s="61" t="s">
        <v>83</v>
      </c>
      <c r="L20" s="53" t="s">
        <v>83</v>
      </c>
      <c r="M20" s="54" t="s">
        <v>83</v>
      </c>
      <c r="N20" s="53" t="s">
        <v>83</v>
      </c>
    </row>
    <row r="21" spans="1:14" ht="14.25" customHeight="1" x14ac:dyDescent="0.25">
      <c r="A21" s="55" t="s">
        <v>1</v>
      </c>
      <c r="B21" s="56" t="s">
        <v>1</v>
      </c>
      <c r="C21" s="57">
        <v>664226.86699999997</v>
      </c>
      <c r="D21" s="58" t="s">
        <v>80</v>
      </c>
      <c r="E21" s="57">
        <v>153696.79399999999</v>
      </c>
      <c r="F21" s="57">
        <v>3436.2379999999998</v>
      </c>
      <c r="G21" s="58" t="s">
        <v>80</v>
      </c>
      <c r="H21" s="57">
        <v>1532.8050000000001</v>
      </c>
      <c r="I21" s="53" t="s">
        <v>28</v>
      </c>
      <c r="J21" s="54" t="s">
        <v>83</v>
      </c>
      <c r="K21" s="53" t="s">
        <v>83</v>
      </c>
      <c r="L21" s="57">
        <v>5487.8639999999996</v>
      </c>
      <c r="M21" s="58" t="s">
        <v>80</v>
      </c>
      <c r="N21" s="57">
        <v>1041.8710000000001</v>
      </c>
    </row>
    <row r="22" spans="1:14" ht="14.25" customHeight="1" x14ac:dyDescent="0.25">
      <c r="A22" s="2" t="s">
        <v>2</v>
      </c>
      <c r="B22" s="1" t="s">
        <v>118</v>
      </c>
      <c r="C22" s="53">
        <v>200682.851</v>
      </c>
      <c r="D22" s="66" t="s">
        <v>80</v>
      </c>
      <c r="E22" s="53">
        <v>74457.178</v>
      </c>
      <c r="F22" s="53">
        <v>834.79899999999998</v>
      </c>
      <c r="G22" s="66" t="s">
        <v>80</v>
      </c>
      <c r="H22" s="53">
        <v>288.17099999999999</v>
      </c>
      <c r="I22" s="53" t="s">
        <v>28</v>
      </c>
      <c r="J22" s="54" t="s">
        <v>83</v>
      </c>
      <c r="K22" s="53" t="s">
        <v>83</v>
      </c>
      <c r="L22" s="53">
        <v>2588.7620000000002</v>
      </c>
      <c r="M22" s="66" t="s">
        <v>80</v>
      </c>
      <c r="N22" s="53">
        <v>734.83699999999999</v>
      </c>
    </row>
    <row r="23" spans="1:14" ht="14.25" customHeight="1" x14ac:dyDescent="0.25">
      <c r="A23" s="2" t="s">
        <v>119</v>
      </c>
      <c r="B23" s="1" t="s">
        <v>120</v>
      </c>
      <c r="C23" s="53">
        <v>1737866.9210000001</v>
      </c>
      <c r="D23" s="66" t="s">
        <v>80</v>
      </c>
      <c r="E23" s="53">
        <v>228480.25599999999</v>
      </c>
      <c r="F23" s="53">
        <v>3856.2440000000001</v>
      </c>
      <c r="G23" s="66" t="s">
        <v>80</v>
      </c>
      <c r="H23" s="53">
        <v>621.08100000000002</v>
      </c>
      <c r="I23" s="53" t="s">
        <v>28</v>
      </c>
      <c r="J23" s="54" t="s">
        <v>83</v>
      </c>
      <c r="K23" s="53" t="s">
        <v>83</v>
      </c>
      <c r="L23" s="53">
        <v>23475.665000000001</v>
      </c>
      <c r="M23" s="66" t="s">
        <v>80</v>
      </c>
      <c r="N23" s="53">
        <v>2220.3879999999999</v>
      </c>
    </row>
    <row r="24" spans="1:14" ht="14.25" customHeight="1" x14ac:dyDescent="0.25">
      <c r="A24" s="2" t="s">
        <v>121</v>
      </c>
      <c r="B24" s="1" t="s">
        <v>122</v>
      </c>
      <c r="C24" s="53">
        <v>996253.79</v>
      </c>
      <c r="D24" s="66" t="s">
        <v>80</v>
      </c>
      <c r="E24" s="53">
        <v>166495.05300000001</v>
      </c>
      <c r="F24" s="53" t="s">
        <v>28</v>
      </c>
      <c r="G24" s="54" t="s">
        <v>83</v>
      </c>
      <c r="H24" s="53" t="s">
        <v>83</v>
      </c>
      <c r="I24" s="53" t="s">
        <v>28</v>
      </c>
      <c r="J24" s="54" t="s">
        <v>83</v>
      </c>
      <c r="K24" s="53" t="s">
        <v>83</v>
      </c>
      <c r="L24" s="53">
        <v>14990.036</v>
      </c>
      <c r="M24" s="66" t="s">
        <v>80</v>
      </c>
      <c r="N24" s="53">
        <v>1871.9929999999999</v>
      </c>
    </row>
    <row r="25" spans="1:14" ht="14.25" customHeight="1" x14ac:dyDescent="0.25">
      <c r="A25" s="2" t="s">
        <v>123</v>
      </c>
      <c r="B25" s="1" t="s">
        <v>124</v>
      </c>
      <c r="C25" s="53">
        <v>354910.31</v>
      </c>
      <c r="D25" s="66" t="s">
        <v>80</v>
      </c>
      <c r="E25" s="53">
        <v>90578.819000000003</v>
      </c>
      <c r="F25" s="53">
        <v>874.976</v>
      </c>
      <c r="G25" s="66" t="s">
        <v>80</v>
      </c>
      <c r="H25" s="53">
        <v>577.00900000000001</v>
      </c>
      <c r="I25" s="53" t="s">
        <v>28</v>
      </c>
      <c r="J25" s="54" t="s">
        <v>83</v>
      </c>
      <c r="K25" s="53" t="s">
        <v>83</v>
      </c>
      <c r="L25" s="53">
        <v>5927.1220000000003</v>
      </c>
      <c r="M25" s="66" t="s">
        <v>80</v>
      </c>
      <c r="N25" s="53">
        <v>989.73699999999997</v>
      </c>
    </row>
    <row r="26" spans="1:14" ht="14.25" customHeight="1" x14ac:dyDescent="0.25">
      <c r="A26" s="59" t="s">
        <v>125</v>
      </c>
      <c r="B26" s="60" t="s">
        <v>64</v>
      </c>
      <c r="C26" s="61">
        <v>237721.89600000001</v>
      </c>
      <c r="D26" s="62" t="s">
        <v>80</v>
      </c>
      <c r="E26" s="61">
        <v>134830.022</v>
      </c>
      <c r="F26" s="61">
        <v>208.565</v>
      </c>
      <c r="G26" s="62" t="s">
        <v>80</v>
      </c>
      <c r="H26" s="61">
        <v>114.61799999999999</v>
      </c>
      <c r="I26" s="61" t="s">
        <v>28</v>
      </c>
      <c r="J26" s="65" t="s">
        <v>83</v>
      </c>
      <c r="K26" s="61" t="s">
        <v>83</v>
      </c>
      <c r="L26" s="61">
        <v>3153.5219999999999</v>
      </c>
      <c r="M26" s="62" t="s">
        <v>80</v>
      </c>
      <c r="N26" s="61">
        <v>893.21699999999998</v>
      </c>
    </row>
    <row r="27" spans="1:14" ht="14.25" customHeight="1" x14ac:dyDescent="0.25">
      <c r="A27" s="78" t="s">
        <v>126</v>
      </c>
      <c r="B27" s="79" t="s">
        <v>127</v>
      </c>
      <c r="C27" s="80" t="s">
        <v>28</v>
      </c>
      <c r="D27" s="81" t="s">
        <v>83</v>
      </c>
      <c r="E27" s="80" t="s">
        <v>83</v>
      </c>
      <c r="F27" s="80" t="s">
        <v>28</v>
      </c>
      <c r="G27" s="81" t="s">
        <v>83</v>
      </c>
      <c r="H27" s="80" t="s">
        <v>83</v>
      </c>
      <c r="I27" s="80" t="s">
        <v>28</v>
      </c>
      <c r="J27" s="81" t="s">
        <v>83</v>
      </c>
      <c r="K27" s="80" t="s">
        <v>83</v>
      </c>
      <c r="L27" s="80">
        <v>58124.315999999999</v>
      </c>
      <c r="M27" s="82" t="s">
        <v>80</v>
      </c>
      <c r="N27" s="80">
        <v>2774.5740000000001</v>
      </c>
    </row>
    <row r="28" spans="1:14" ht="14.25" customHeight="1" x14ac:dyDescent="0.25">
      <c r="A28" s="2"/>
      <c r="B28" s="2"/>
      <c r="C28" s="53" t="s">
        <v>83</v>
      </c>
      <c r="D28" s="54" t="s">
        <v>83</v>
      </c>
      <c r="E28" s="53" t="s">
        <v>83</v>
      </c>
      <c r="F28" s="53" t="s">
        <v>83</v>
      </c>
      <c r="G28" s="54" t="s">
        <v>83</v>
      </c>
      <c r="H28" s="53" t="s">
        <v>83</v>
      </c>
      <c r="I28" s="53" t="s">
        <v>83</v>
      </c>
      <c r="J28" s="54" t="s">
        <v>83</v>
      </c>
      <c r="K28" s="53" t="s">
        <v>83</v>
      </c>
      <c r="L28" s="53" t="s">
        <v>83</v>
      </c>
      <c r="M28" s="54" t="s">
        <v>83</v>
      </c>
      <c r="N28" s="53" t="s">
        <v>83</v>
      </c>
    </row>
    <row r="29" spans="1:14" ht="14.25" customHeight="1" x14ac:dyDescent="0.25">
      <c r="A29" s="46" t="s">
        <v>128</v>
      </c>
      <c r="B29" s="47" t="s">
        <v>129</v>
      </c>
      <c r="C29" s="53" t="s">
        <v>83</v>
      </c>
      <c r="D29" s="54" t="s">
        <v>83</v>
      </c>
      <c r="E29" s="53" t="s">
        <v>83</v>
      </c>
      <c r="F29" s="53" t="s">
        <v>83</v>
      </c>
      <c r="G29" s="54" t="s">
        <v>83</v>
      </c>
      <c r="H29" s="53" t="s">
        <v>83</v>
      </c>
      <c r="I29" s="61" t="s">
        <v>83</v>
      </c>
      <c r="J29" s="65" t="s">
        <v>83</v>
      </c>
      <c r="K29" s="61" t="s">
        <v>83</v>
      </c>
      <c r="L29" s="53" t="s">
        <v>83</v>
      </c>
      <c r="M29" s="54" t="s">
        <v>83</v>
      </c>
      <c r="N29" s="53" t="s">
        <v>83</v>
      </c>
    </row>
    <row r="30" spans="1:14" ht="14.25" customHeight="1" x14ac:dyDescent="0.25">
      <c r="A30" s="55" t="s">
        <v>4</v>
      </c>
      <c r="B30" s="56" t="s">
        <v>57</v>
      </c>
      <c r="C30" s="57">
        <v>1141654.8189999999</v>
      </c>
      <c r="D30" s="58" t="s">
        <v>80</v>
      </c>
      <c r="E30" s="57">
        <v>196255.35999999999</v>
      </c>
      <c r="F30" s="57">
        <v>3402.1019999999999</v>
      </c>
      <c r="G30" s="58" t="s">
        <v>80</v>
      </c>
      <c r="H30" s="57">
        <v>1545.722</v>
      </c>
      <c r="I30" s="53" t="s">
        <v>28</v>
      </c>
      <c r="J30" s="54" t="s">
        <v>83</v>
      </c>
      <c r="K30" s="53" t="s">
        <v>83</v>
      </c>
      <c r="L30" s="57">
        <v>14844</v>
      </c>
      <c r="M30" s="58" t="s">
        <v>80</v>
      </c>
      <c r="N30" s="57">
        <v>1863.5360000000001</v>
      </c>
    </row>
    <row r="31" spans="1:14" ht="14.25" customHeight="1" x14ac:dyDescent="0.25">
      <c r="A31" s="2" t="s">
        <v>6</v>
      </c>
      <c r="B31" s="1" t="s">
        <v>58</v>
      </c>
      <c r="C31" s="53">
        <v>177348.851</v>
      </c>
      <c r="D31" s="66" t="s">
        <v>80</v>
      </c>
      <c r="E31" s="53">
        <v>68858.558999999994</v>
      </c>
      <c r="F31" s="53">
        <v>818.10500000000002</v>
      </c>
      <c r="G31" s="66" t="s">
        <v>80</v>
      </c>
      <c r="H31" s="53">
        <v>333.24400000000003</v>
      </c>
      <c r="I31" s="53" t="s">
        <v>28</v>
      </c>
      <c r="J31" s="54" t="s">
        <v>83</v>
      </c>
      <c r="K31" s="53" t="s">
        <v>83</v>
      </c>
      <c r="L31" s="53">
        <v>2432.623</v>
      </c>
      <c r="M31" s="66" t="s">
        <v>80</v>
      </c>
      <c r="N31" s="53">
        <v>762.42</v>
      </c>
    </row>
    <row r="32" spans="1:14" ht="14.25" customHeight="1" x14ac:dyDescent="0.25">
      <c r="A32" s="2" t="s">
        <v>7</v>
      </c>
      <c r="B32" s="1" t="s">
        <v>44</v>
      </c>
      <c r="C32" s="53">
        <v>337063.82500000001</v>
      </c>
      <c r="D32" s="66" t="s">
        <v>80</v>
      </c>
      <c r="E32" s="53">
        <v>143595.61499999999</v>
      </c>
      <c r="F32" s="53">
        <v>693.47299999999996</v>
      </c>
      <c r="G32" s="66" t="s">
        <v>80</v>
      </c>
      <c r="H32" s="53">
        <v>256.577</v>
      </c>
      <c r="I32" s="53" t="s">
        <v>28</v>
      </c>
      <c r="J32" s="54" t="s">
        <v>83</v>
      </c>
      <c r="K32" s="53" t="s">
        <v>83</v>
      </c>
      <c r="L32" s="53">
        <v>3862.2550000000001</v>
      </c>
      <c r="M32" s="66" t="s">
        <v>80</v>
      </c>
      <c r="N32" s="53">
        <v>986.42899999999997</v>
      </c>
    </row>
    <row r="33" spans="1:19" ht="14.25" customHeight="1" x14ac:dyDescent="0.25">
      <c r="A33" s="2" t="s">
        <v>50</v>
      </c>
      <c r="B33" s="1" t="s">
        <v>59</v>
      </c>
      <c r="C33" s="53">
        <v>99791.634999999995</v>
      </c>
      <c r="D33" s="66" t="s">
        <v>80</v>
      </c>
      <c r="E33" s="53">
        <v>34747.309000000001</v>
      </c>
      <c r="F33" s="53">
        <v>376.72300000000001</v>
      </c>
      <c r="G33" s="66" t="s">
        <v>80</v>
      </c>
      <c r="H33" s="53">
        <v>141.214</v>
      </c>
      <c r="I33" s="53" t="s">
        <v>28</v>
      </c>
      <c r="J33" s="54" t="s">
        <v>83</v>
      </c>
      <c r="K33" s="53" t="s">
        <v>83</v>
      </c>
      <c r="L33" s="53">
        <v>1922.3610000000001</v>
      </c>
      <c r="M33" s="66" t="s">
        <v>80</v>
      </c>
      <c r="N33" s="53">
        <v>555.03499999999997</v>
      </c>
    </row>
    <row r="34" spans="1:19" ht="14.25" customHeight="1" x14ac:dyDescent="0.25">
      <c r="A34" s="2" t="s">
        <v>8</v>
      </c>
      <c r="B34" s="1" t="s">
        <v>60</v>
      </c>
      <c r="C34" s="53">
        <v>63079.178999999996</v>
      </c>
      <c r="D34" s="66" t="s">
        <v>80</v>
      </c>
      <c r="E34" s="53">
        <v>44921.17</v>
      </c>
      <c r="F34" s="53">
        <v>97.286000000000001</v>
      </c>
      <c r="G34" s="66" t="s">
        <v>80</v>
      </c>
      <c r="H34" s="53">
        <v>83.284999999999997</v>
      </c>
      <c r="I34" s="53" t="s">
        <v>28</v>
      </c>
      <c r="J34" s="54" t="s">
        <v>83</v>
      </c>
      <c r="K34" s="53" t="s">
        <v>83</v>
      </c>
      <c r="L34" s="53">
        <v>535.471</v>
      </c>
      <c r="M34" s="66" t="s">
        <v>80</v>
      </c>
      <c r="N34" s="53">
        <v>381.54300000000001</v>
      </c>
    </row>
    <row r="35" spans="1:19" ht="14.25" customHeight="1" x14ac:dyDescent="0.25">
      <c r="A35" s="2" t="s">
        <v>3</v>
      </c>
      <c r="B35" s="1" t="s">
        <v>62</v>
      </c>
      <c r="C35" s="53">
        <v>240532.62</v>
      </c>
      <c r="D35" s="66" t="s">
        <v>80</v>
      </c>
      <c r="E35" s="53">
        <v>110709.022</v>
      </c>
      <c r="F35" s="53">
        <v>878.82799999999997</v>
      </c>
      <c r="G35" s="66" t="s">
        <v>80</v>
      </c>
      <c r="H35" s="53">
        <v>446.565</v>
      </c>
      <c r="I35" s="53" t="s">
        <v>28</v>
      </c>
      <c r="J35" s="54" t="s">
        <v>83</v>
      </c>
      <c r="K35" s="53" t="s">
        <v>83</v>
      </c>
      <c r="L35" s="53">
        <v>2001.4010000000001</v>
      </c>
      <c r="M35" s="66" t="s">
        <v>80</v>
      </c>
      <c r="N35" s="53">
        <v>676.40300000000002</v>
      </c>
    </row>
    <row r="36" spans="1:19" ht="14.25" customHeight="1" x14ac:dyDescent="0.25">
      <c r="A36" s="2" t="s">
        <v>9</v>
      </c>
      <c r="B36" s="29" t="s">
        <v>61</v>
      </c>
      <c r="C36" s="53">
        <v>271807.09999999998</v>
      </c>
      <c r="D36" s="66" t="s">
        <v>80</v>
      </c>
      <c r="E36" s="53">
        <v>94683.630999999994</v>
      </c>
      <c r="F36" s="53">
        <v>980.16700000000003</v>
      </c>
      <c r="G36" s="66" t="s">
        <v>80</v>
      </c>
      <c r="H36" s="53">
        <v>407.262</v>
      </c>
      <c r="I36" s="53" t="s">
        <v>28</v>
      </c>
      <c r="J36" s="54" t="s">
        <v>83</v>
      </c>
      <c r="K36" s="53" t="s">
        <v>83</v>
      </c>
      <c r="L36" s="53">
        <v>2376.5329999999999</v>
      </c>
      <c r="M36" s="66" t="s">
        <v>80</v>
      </c>
      <c r="N36" s="53">
        <v>677.89200000000005</v>
      </c>
    </row>
    <row r="37" spans="1:19" ht="14.25" customHeight="1" x14ac:dyDescent="0.25">
      <c r="A37" s="2" t="s">
        <v>10</v>
      </c>
      <c r="B37" s="29" t="s">
        <v>64</v>
      </c>
      <c r="C37" s="53">
        <v>671345.41099999996</v>
      </c>
      <c r="D37" s="66" t="s">
        <v>80</v>
      </c>
      <c r="E37" s="53">
        <v>130754.501</v>
      </c>
      <c r="F37" s="53">
        <v>1964.1369999999999</v>
      </c>
      <c r="G37" s="66" t="s">
        <v>80</v>
      </c>
      <c r="H37" s="53">
        <v>488.23599999999999</v>
      </c>
      <c r="I37" s="53" t="s">
        <v>28</v>
      </c>
      <c r="J37" s="54" t="s">
        <v>83</v>
      </c>
      <c r="K37" s="53" t="s">
        <v>83</v>
      </c>
      <c r="L37" s="53">
        <v>8884.902</v>
      </c>
      <c r="M37" s="66" t="s">
        <v>80</v>
      </c>
      <c r="N37" s="53">
        <v>1390.413</v>
      </c>
    </row>
    <row r="38" spans="1:19" ht="14.25" customHeight="1" x14ac:dyDescent="0.25">
      <c r="A38" s="59" t="s">
        <v>11</v>
      </c>
      <c r="B38" s="29" t="s">
        <v>63</v>
      </c>
      <c r="C38" s="61">
        <v>1183617.243</v>
      </c>
      <c r="D38" s="62" t="s">
        <v>80</v>
      </c>
      <c r="E38" s="61">
        <v>182313.43799999999</v>
      </c>
      <c r="F38" s="61" t="s">
        <v>28</v>
      </c>
      <c r="G38" s="65" t="s">
        <v>83</v>
      </c>
      <c r="H38" s="61" t="s">
        <v>83</v>
      </c>
      <c r="I38" s="61" t="s">
        <v>28</v>
      </c>
      <c r="J38" s="65" t="s">
        <v>83</v>
      </c>
      <c r="K38" s="61" t="s">
        <v>83</v>
      </c>
      <c r="L38" s="61">
        <v>18705.896000000001</v>
      </c>
      <c r="M38" s="62" t="s">
        <v>80</v>
      </c>
      <c r="N38" s="61">
        <v>2030.75</v>
      </c>
    </row>
    <row r="39" spans="1:19" ht="14.25" customHeight="1" x14ac:dyDescent="0.25">
      <c r="A39" s="78" t="s">
        <v>126</v>
      </c>
      <c r="B39" s="79" t="s">
        <v>127</v>
      </c>
      <c r="C39" s="80" t="s">
        <v>28</v>
      </c>
      <c r="D39" s="81" t="s">
        <v>83</v>
      </c>
      <c r="E39" s="80" t="s">
        <v>83</v>
      </c>
      <c r="F39" s="80" t="s">
        <v>28</v>
      </c>
      <c r="G39" s="81" t="s">
        <v>83</v>
      </c>
      <c r="H39" s="80" t="s">
        <v>83</v>
      </c>
      <c r="I39" s="80" t="s">
        <v>28</v>
      </c>
      <c r="J39" s="81" t="s">
        <v>83</v>
      </c>
      <c r="K39" s="80" t="s">
        <v>83</v>
      </c>
      <c r="L39" s="80">
        <v>58124.315999999999</v>
      </c>
      <c r="M39" s="82" t="s">
        <v>80</v>
      </c>
      <c r="N39" s="80">
        <v>2774.5740000000001</v>
      </c>
    </row>
    <row r="40" spans="1:19" ht="14.25" customHeight="1" x14ac:dyDescent="0.25">
      <c r="A40" s="2"/>
      <c r="B40" s="2"/>
      <c r="C40" s="53" t="s">
        <v>83</v>
      </c>
      <c r="D40" s="54" t="s">
        <v>83</v>
      </c>
      <c r="E40" s="53" t="s">
        <v>83</v>
      </c>
      <c r="F40" s="53" t="s">
        <v>83</v>
      </c>
      <c r="G40" s="54" t="s">
        <v>83</v>
      </c>
      <c r="H40" s="53" t="s">
        <v>83</v>
      </c>
      <c r="I40" s="53" t="s">
        <v>83</v>
      </c>
      <c r="J40" s="54" t="s">
        <v>83</v>
      </c>
      <c r="K40" s="53" t="s">
        <v>83</v>
      </c>
      <c r="L40" s="53" t="s">
        <v>83</v>
      </c>
      <c r="M40" s="54" t="s">
        <v>83</v>
      </c>
      <c r="N40" s="53" t="s">
        <v>83</v>
      </c>
    </row>
    <row r="41" spans="1:19" ht="14.25" customHeight="1" x14ac:dyDescent="0.25">
      <c r="A41" s="46" t="s">
        <v>130</v>
      </c>
      <c r="B41" s="47" t="s">
        <v>131</v>
      </c>
      <c r="C41" s="53" t="s">
        <v>83</v>
      </c>
      <c r="D41" s="54" t="s">
        <v>83</v>
      </c>
      <c r="E41" s="53" t="s">
        <v>83</v>
      </c>
      <c r="F41" s="53" t="s">
        <v>83</v>
      </c>
      <c r="G41" s="54" t="s">
        <v>83</v>
      </c>
      <c r="H41" s="53" t="s">
        <v>83</v>
      </c>
      <c r="I41" s="61" t="s">
        <v>83</v>
      </c>
      <c r="J41" s="65" t="s">
        <v>83</v>
      </c>
      <c r="K41" s="61" t="s">
        <v>83</v>
      </c>
      <c r="L41" s="53" t="s">
        <v>83</v>
      </c>
      <c r="M41" s="54" t="s">
        <v>83</v>
      </c>
      <c r="N41" s="53" t="s">
        <v>83</v>
      </c>
    </row>
    <row r="42" spans="1:19" ht="14.25" customHeight="1" x14ac:dyDescent="0.25">
      <c r="A42" s="55" t="s">
        <v>132</v>
      </c>
      <c r="B42" s="56" t="s">
        <v>133</v>
      </c>
      <c r="C42" s="57">
        <v>3952556.0079999999</v>
      </c>
      <c r="D42" s="58" t="s">
        <v>80</v>
      </c>
      <c r="E42" s="57">
        <v>331497.94199999998</v>
      </c>
      <c r="F42" s="57">
        <v>8634.0560000000005</v>
      </c>
      <c r="G42" s="58" t="s">
        <v>80</v>
      </c>
      <c r="H42" s="57">
        <v>1750.002</v>
      </c>
      <c r="I42" s="53" t="s">
        <v>28</v>
      </c>
      <c r="J42" s="54" t="s">
        <v>83</v>
      </c>
      <c r="K42" s="53" t="s">
        <v>83</v>
      </c>
      <c r="L42" s="57">
        <v>51674.002</v>
      </c>
      <c r="M42" s="58" t="s">
        <v>80</v>
      </c>
      <c r="N42" s="57">
        <v>2739.8910000000001</v>
      </c>
    </row>
    <row r="43" spans="1:19" ht="14.25" customHeight="1" x14ac:dyDescent="0.25">
      <c r="A43" s="2" t="s">
        <v>134</v>
      </c>
      <c r="B43" s="1" t="s">
        <v>135</v>
      </c>
      <c r="C43" s="53">
        <v>239106.628</v>
      </c>
      <c r="D43" s="66" t="s">
        <v>80</v>
      </c>
      <c r="E43" s="53">
        <v>74188.351999999999</v>
      </c>
      <c r="F43" s="53">
        <v>576.76499999999999</v>
      </c>
      <c r="G43" s="66" t="s">
        <v>80</v>
      </c>
      <c r="H43" s="53">
        <v>211.03800000000001</v>
      </c>
      <c r="I43" s="53" t="s">
        <v>28</v>
      </c>
      <c r="J43" s="54" t="s">
        <v>83</v>
      </c>
      <c r="K43" s="53" t="s">
        <v>83</v>
      </c>
      <c r="L43" s="53">
        <v>3948.9690000000001</v>
      </c>
      <c r="M43" s="66" t="s">
        <v>80</v>
      </c>
      <c r="N43" s="53">
        <v>907.62900000000002</v>
      </c>
    </row>
    <row r="44" spans="1:19" ht="14.25" customHeight="1" x14ac:dyDescent="0.25">
      <c r="A44" s="55" t="s">
        <v>171</v>
      </c>
      <c r="B44" s="56" t="s">
        <v>169</v>
      </c>
      <c r="C44" s="57" t="s">
        <v>28</v>
      </c>
      <c r="D44" s="83" t="s">
        <v>83</v>
      </c>
      <c r="E44" s="57" t="s">
        <v>83</v>
      </c>
      <c r="F44" s="57" t="s">
        <v>28</v>
      </c>
      <c r="G44" s="83" t="s">
        <v>83</v>
      </c>
      <c r="H44" s="57" t="s">
        <v>83</v>
      </c>
      <c r="I44" s="57" t="s">
        <v>28</v>
      </c>
      <c r="J44" s="83" t="s">
        <v>83</v>
      </c>
      <c r="K44" s="57" t="s">
        <v>83</v>
      </c>
      <c r="L44" s="57">
        <v>30044.842000000001</v>
      </c>
      <c r="M44" s="58" t="s">
        <v>80</v>
      </c>
      <c r="N44" s="57">
        <v>2349.6129999999998</v>
      </c>
    </row>
    <row r="45" spans="1:19" ht="14.25" customHeight="1" x14ac:dyDescent="0.25">
      <c r="A45" s="59" t="s">
        <v>172</v>
      </c>
      <c r="B45" s="60" t="s">
        <v>170</v>
      </c>
      <c r="C45" s="61" t="s">
        <v>28</v>
      </c>
      <c r="D45" s="65" t="s">
        <v>83</v>
      </c>
      <c r="E45" s="61" t="s">
        <v>83</v>
      </c>
      <c r="F45" s="61" t="s">
        <v>28</v>
      </c>
      <c r="G45" s="65" t="s">
        <v>83</v>
      </c>
      <c r="H45" s="61" t="s">
        <v>83</v>
      </c>
      <c r="I45" s="61" t="s">
        <v>28</v>
      </c>
      <c r="J45" s="65" t="s">
        <v>83</v>
      </c>
      <c r="K45" s="61" t="s">
        <v>83</v>
      </c>
      <c r="L45" s="61">
        <v>28079.473999999998</v>
      </c>
      <c r="M45" s="62" t="s">
        <v>80</v>
      </c>
      <c r="N45" s="61">
        <v>2366.1060000000002</v>
      </c>
    </row>
    <row r="46" spans="1:19" ht="14.25" customHeight="1" x14ac:dyDescent="0.25">
      <c r="A46" s="2"/>
      <c r="B46" s="2"/>
      <c r="C46" s="67" t="s">
        <v>83</v>
      </c>
      <c r="D46" s="2" t="s">
        <v>83</v>
      </c>
      <c r="E46" s="67" t="s">
        <v>83</v>
      </c>
      <c r="F46" s="67" t="s">
        <v>83</v>
      </c>
      <c r="G46" s="2" t="s">
        <v>83</v>
      </c>
      <c r="H46" s="67" t="s">
        <v>83</v>
      </c>
      <c r="I46" s="53" t="s">
        <v>83</v>
      </c>
      <c r="J46" s="54" t="s">
        <v>83</v>
      </c>
      <c r="K46" s="53" t="s">
        <v>83</v>
      </c>
      <c r="L46" s="67" t="s">
        <v>83</v>
      </c>
      <c r="M46" s="2" t="s">
        <v>83</v>
      </c>
      <c r="N46" s="67" t="s">
        <v>83</v>
      </c>
    </row>
    <row r="47" spans="1:19" ht="14.25" customHeight="1" x14ac:dyDescent="0.25">
      <c r="A47" s="63" t="s">
        <v>100</v>
      </c>
      <c r="B47" s="64" t="s">
        <v>101</v>
      </c>
      <c r="C47" s="61" t="s">
        <v>83</v>
      </c>
      <c r="D47" s="65" t="s">
        <v>83</v>
      </c>
      <c r="E47" s="61" t="s">
        <v>83</v>
      </c>
      <c r="F47" s="61" t="s">
        <v>83</v>
      </c>
      <c r="G47" s="65" t="s">
        <v>83</v>
      </c>
      <c r="H47" s="61" t="s">
        <v>83</v>
      </c>
      <c r="I47" s="61" t="s">
        <v>83</v>
      </c>
      <c r="J47" s="65" t="s">
        <v>83</v>
      </c>
      <c r="K47" s="61" t="s">
        <v>83</v>
      </c>
      <c r="L47" s="61" t="s">
        <v>83</v>
      </c>
      <c r="M47" s="65" t="s">
        <v>83</v>
      </c>
      <c r="N47" s="61" t="s">
        <v>83</v>
      </c>
      <c r="S47" s="2"/>
    </row>
    <row r="48" spans="1:19" s="2" customFormat="1" ht="14.25" customHeight="1" x14ac:dyDescent="0.25">
      <c r="A48" s="2" t="s">
        <v>102</v>
      </c>
      <c r="B48" s="1" t="s">
        <v>103</v>
      </c>
      <c r="C48" s="53">
        <v>1228332.4939999999</v>
      </c>
      <c r="D48" s="66" t="s">
        <v>80</v>
      </c>
      <c r="E48" s="53">
        <v>155218.93700000001</v>
      </c>
      <c r="F48" s="53">
        <v>2401.66</v>
      </c>
      <c r="G48" s="66" t="s">
        <v>80</v>
      </c>
      <c r="H48" s="53">
        <v>474.07400000000001</v>
      </c>
      <c r="I48" s="53" t="s">
        <v>28</v>
      </c>
      <c r="J48" s="54" t="s">
        <v>83</v>
      </c>
      <c r="K48" s="53" t="s">
        <v>83</v>
      </c>
      <c r="L48" s="53">
        <v>17605.205999999998</v>
      </c>
      <c r="M48" s="66" t="s">
        <v>80</v>
      </c>
      <c r="N48" s="53">
        <v>1532.319</v>
      </c>
      <c r="S48" s="35"/>
    </row>
    <row r="49" spans="1:14" ht="14.25" customHeight="1" x14ac:dyDescent="0.25">
      <c r="A49" s="2" t="s">
        <v>104</v>
      </c>
      <c r="B49" s="1" t="s">
        <v>105</v>
      </c>
      <c r="C49" s="53">
        <v>1447543.8219999999</v>
      </c>
      <c r="D49" s="66" t="s">
        <v>80</v>
      </c>
      <c r="E49" s="53">
        <v>187762.52299999999</v>
      </c>
      <c r="F49" s="53">
        <v>3327.2910000000002</v>
      </c>
      <c r="G49" s="66" t="s">
        <v>80</v>
      </c>
      <c r="H49" s="53">
        <v>820.26599999999996</v>
      </c>
      <c r="I49" s="53" t="s">
        <v>28</v>
      </c>
      <c r="J49" s="54" t="s">
        <v>83</v>
      </c>
      <c r="K49" s="53" t="s">
        <v>83</v>
      </c>
      <c r="L49" s="53">
        <v>19541.027999999998</v>
      </c>
      <c r="M49" s="66" t="s">
        <v>80</v>
      </c>
      <c r="N49" s="53">
        <v>1609.5129999999999</v>
      </c>
    </row>
    <row r="50" spans="1:14" ht="14.25" customHeight="1" x14ac:dyDescent="0.25">
      <c r="A50" s="2" t="s">
        <v>106</v>
      </c>
      <c r="B50" s="1" t="s">
        <v>107</v>
      </c>
      <c r="C50" s="53">
        <v>1515786.32</v>
      </c>
      <c r="D50" s="66" t="s">
        <v>80</v>
      </c>
      <c r="E50" s="53">
        <v>230467.16099999999</v>
      </c>
      <c r="F50" s="53">
        <v>3481.8710000000001</v>
      </c>
      <c r="G50" s="66" t="s">
        <v>80</v>
      </c>
      <c r="H50" s="53">
        <v>1481.5060000000001</v>
      </c>
      <c r="I50" s="53" t="s">
        <v>28</v>
      </c>
      <c r="J50" s="54" t="s">
        <v>83</v>
      </c>
      <c r="K50" s="53" t="s">
        <v>83</v>
      </c>
      <c r="L50" s="53">
        <v>18476.737000000001</v>
      </c>
      <c r="M50" s="66" t="s">
        <v>80</v>
      </c>
      <c r="N50" s="53">
        <v>1652.0640000000001</v>
      </c>
    </row>
    <row r="51" spans="1:14" ht="14.25" customHeight="1" x14ac:dyDescent="0.25">
      <c r="A51" s="59" t="s">
        <v>108</v>
      </c>
      <c r="B51" s="60" t="s">
        <v>109</v>
      </c>
      <c r="C51" s="61" t="s">
        <v>28</v>
      </c>
      <c r="D51" s="65" t="s">
        <v>83</v>
      </c>
      <c r="E51" s="61" t="s">
        <v>83</v>
      </c>
      <c r="F51" s="61" t="s">
        <v>28</v>
      </c>
      <c r="G51" s="65" t="s">
        <v>83</v>
      </c>
      <c r="H51" s="61" t="s">
        <v>83</v>
      </c>
      <c r="I51" s="61" t="s">
        <v>28</v>
      </c>
      <c r="J51" s="65" t="s">
        <v>83</v>
      </c>
      <c r="K51" s="61" t="s">
        <v>83</v>
      </c>
      <c r="L51" s="61" t="s">
        <v>28</v>
      </c>
      <c r="M51" s="65" t="s">
        <v>83</v>
      </c>
      <c r="N51" s="61" t="s">
        <v>83</v>
      </c>
    </row>
    <row r="52" spans="1:14" ht="14.25" customHeight="1" x14ac:dyDescent="0.25">
      <c r="A52" s="338" t="s">
        <v>136</v>
      </c>
      <c r="B52" s="338"/>
      <c r="C52" s="338"/>
      <c r="D52" s="338"/>
      <c r="E52" s="338"/>
      <c r="F52" s="338"/>
      <c r="G52" s="338"/>
      <c r="H52" s="338"/>
      <c r="I52" s="338"/>
      <c r="J52" s="338"/>
      <c r="K52" s="338"/>
      <c r="L52" s="338"/>
      <c r="M52" s="338"/>
      <c r="N52" s="338"/>
    </row>
    <row r="53" spans="1:14" ht="14.25" customHeight="1" x14ac:dyDescent="0.25">
      <c r="A53" s="338"/>
      <c r="B53" s="338"/>
      <c r="C53" s="338"/>
      <c r="D53" s="338"/>
      <c r="E53" s="338"/>
      <c r="F53" s="338"/>
      <c r="G53" s="338"/>
      <c r="H53" s="338"/>
      <c r="I53" s="338"/>
      <c r="J53" s="338"/>
      <c r="K53" s="338"/>
      <c r="L53" s="338"/>
      <c r="M53" s="338"/>
      <c r="N53" s="338"/>
    </row>
    <row r="54" spans="1:14" x14ac:dyDescent="0.25">
      <c r="A54" s="194" t="s">
        <v>173</v>
      </c>
      <c r="B54" s="70"/>
      <c r="C54" s="145"/>
      <c r="D54" s="70"/>
      <c r="E54" s="145"/>
      <c r="F54" s="145"/>
      <c r="G54" s="70"/>
      <c r="H54" s="145"/>
      <c r="I54" s="145"/>
    </row>
  </sheetData>
  <mergeCells count="1">
    <mergeCell ref="A52:N53"/>
  </mergeCells>
  <pageMargins left="0.75" right="0.75" top="1" bottom="1" header="0.5" footer="0.5"/>
  <pageSetup paperSize="9"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5D379-65BE-436D-9D9E-9109E21A71A2}">
  <sheetPr>
    <tabColor rgb="FFFF0000"/>
  </sheetPr>
  <dimension ref="A1:N51"/>
  <sheetViews>
    <sheetView showGridLines="0" zoomScaleNormal="100" workbookViewId="0">
      <selection activeCell="A4" sqref="A4:H5"/>
    </sheetView>
  </sheetViews>
  <sheetFormatPr defaultColWidth="9.109375" defaultRowHeight="13.8" x14ac:dyDescent="0.25"/>
  <cols>
    <col min="1" max="1" width="30" style="35" bestFit="1" customWidth="1"/>
    <col min="2" max="2" width="22.5546875" style="35" customWidth="1"/>
    <col min="3" max="3" width="19.88671875" style="34" customWidth="1"/>
    <col min="4" max="4" width="1.88671875" style="35" bestFit="1" customWidth="1"/>
    <col min="5" max="5" width="7.109375" style="34" customWidth="1"/>
    <col min="6" max="6" width="20" style="34" customWidth="1"/>
    <col min="7" max="7" width="1.88671875" style="35" bestFit="1" customWidth="1"/>
    <col min="8" max="8" width="7.109375" style="34" customWidth="1"/>
    <col min="9" max="9" width="19.33203125" style="34" customWidth="1"/>
    <col min="10" max="10" width="1.88671875" style="35" customWidth="1"/>
    <col min="11" max="11" width="7.109375" style="34" customWidth="1"/>
    <col min="12" max="16384" width="9.109375" style="35"/>
  </cols>
  <sheetData>
    <row r="1" spans="1:14" x14ac:dyDescent="0.25">
      <c r="A1" s="32" t="s">
        <v>154</v>
      </c>
      <c r="B1" s="32"/>
    </row>
    <row r="2" spans="1:14" x14ac:dyDescent="0.25">
      <c r="A2" s="36" t="s">
        <v>155</v>
      </c>
      <c r="B2" s="36"/>
    </row>
    <row r="3" spans="1:14" ht="14.4" thickBot="1" x14ac:dyDescent="0.3">
      <c r="A3" s="84"/>
      <c r="B3" s="84"/>
      <c r="D3" s="70"/>
      <c r="E3" s="145"/>
      <c r="F3" s="145" t="s">
        <v>178</v>
      </c>
    </row>
    <row r="4" spans="1:14" ht="21.6" thickTop="1" x14ac:dyDescent="0.25">
      <c r="A4" s="170"/>
      <c r="B4" s="170"/>
      <c r="C4" s="167" t="s">
        <v>137</v>
      </c>
      <c r="D4" s="167"/>
      <c r="E4" s="171" t="s">
        <v>73</v>
      </c>
      <c r="F4" s="167" t="s">
        <v>138</v>
      </c>
      <c r="G4" s="167"/>
      <c r="H4" s="171" t="s">
        <v>73</v>
      </c>
      <c r="I4" s="167" t="s">
        <v>139</v>
      </c>
      <c r="J4" s="167"/>
      <c r="K4" s="171" t="s">
        <v>73</v>
      </c>
      <c r="N4" s="92"/>
    </row>
    <row r="5" spans="1:14" ht="33" customHeight="1" thickBot="1" x14ac:dyDescent="0.3">
      <c r="A5" s="178"/>
      <c r="B5" s="178"/>
      <c r="C5" s="169" t="s">
        <v>194</v>
      </c>
      <c r="D5" s="174"/>
      <c r="E5" s="175" t="s">
        <v>189</v>
      </c>
      <c r="F5" s="169" t="s">
        <v>192</v>
      </c>
      <c r="G5" s="174"/>
      <c r="H5" s="175" t="s">
        <v>189</v>
      </c>
      <c r="I5" s="176" t="s">
        <v>195</v>
      </c>
      <c r="J5" s="169"/>
      <c r="K5" s="175" t="s">
        <v>189</v>
      </c>
      <c r="N5" s="92"/>
    </row>
    <row r="6" spans="1:14" ht="14.25" customHeight="1" x14ac:dyDescent="0.25">
      <c r="A6" s="46"/>
      <c r="B6" s="46"/>
      <c r="C6" s="48"/>
      <c r="D6" s="49"/>
      <c r="E6" s="50"/>
      <c r="F6" s="48"/>
      <c r="G6" s="49"/>
      <c r="H6" s="50"/>
      <c r="I6" s="53"/>
      <c r="J6" s="54"/>
      <c r="K6" s="53"/>
    </row>
    <row r="7" spans="1:14" ht="14.25" customHeight="1" x14ac:dyDescent="0.25">
      <c r="A7" s="46" t="s">
        <v>78</v>
      </c>
      <c r="B7" s="47" t="s">
        <v>79</v>
      </c>
      <c r="C7" s="51">
        <v>10060.23</v>
      </c>
      <c r="D7" s="52" t="s">
        <v>80</v>
      </c>
      <c r="E7" s="51">
        <v>792.85799999999995</v>
      </c>
      <c r="F7" s="51">
        <v>22.106000000000002</v>
      </c>
      <c r="G7" s="52" t="s">
        <v>80</v>
      </c>
      <c r="H7" s="51">
        <v>4.2119999999999997</v>
      </c>
      <c r="I7" s="53" t="s">
        <v>28</v>
      </c>
      <c r="J7" s="54" t="s">
        <v>83</v>
      </c>
      <c r="K7" s="53" t="s">
        <v>83</v>
      </c>
    </row>
    <row r="8" spans="1:14" ht="14.25" customHeight="1" x14ac:dyDescent="0.25">
      <c r="A8" s="1" t="s">
        <v>81</v>
      </c>
      <c r="B8" s="1" t="s">
        <v>82</v>
      </c>
      <c r="C8" s="53" t="s">
        <v>83</v>
      </c>
      <c r="D8" s="54" t="s">
        <v>83</v>
      </c>
      <c r="E8" s="53" t="s">
        <v>83</v>
      </c>
      <c r="F8" s="53" t="s">
        <v>83</v>
      </c>
      <c r="G8" s="54" t="s">
        <v>83</v>
      </c>
      <c r="H8" s="53" t="s">
        <v>83</v>
      </c>
      <c r="I8" s="61" t="s">
        <v>83</v>
      </c>
      <c r="J8" s="65" t="s">
        <v>83</v>
      </c>
      <c r="K8" s="61" t="s">
        <v>83</v>
      </c>
    </row>
    <row r="9" spans="1:14" ht="14.25" customHeight="1" x14ac:dyDescent="0.25">
      <c r="A9" s="55" t="s">
        <v>84</v>
      </c>
      <c r="B9" s="55" t="s">
        <v>85</v>
      </c>
      <c r="C9" s="57">
        <v>16093.416999999999</v>
      </c>
      <c r="D9" s="58" t="s">
        <v>80</v>
      </c>
      <c r="E9" s="57">
        <v>3980.0929999999998</v>
      </c>
      <c r="F9" s="57">
        <v>65.664000000000001</v>
      </c>
      <c r="G9" s="58" t="s">
        <v>80</v>
      </c>
      <c r="H9" s="57">
        <v>19.664000000000001</v>
      </c>
      <c r="I9" s="53" t="s">
        <v>28</v>
      </c>
      <c r="J9" s="54" t="s">
        <v>83</v>
      </c>
      <c r="K9" s="53" t="s">
        <v>83</v>
      </c>
    </row>
    <row r="10" spans="1:14" ht="14.25" customHeight="1" x14ac:dyDescent="0.25">
      <c r="A10" s="59" t="s">
        <v>86</v>
      </c>
      <c r="B10" s="59" t="s">
        <v>87</v>
      </c>
      <c r="C10" s="61">
        <v>9616.9580000000005</v>
      </c>
      <c r="D10" s="62" t="s">
        <v>80</v>
      </c>
      <c r="E10" s="61">
        <v>797.18799999999999</v>
      </c>
      <c r="F10" s="61">
        <v>18.905999999999999</v>
      </c>
      <c r="G10" s="62" t="s">
        <v>80</v>
      </c>
      <c r="H10" s="61">
        <v>4.2709999999999999</v>
      </c>
      <c r="I10" s="61" t="s">
        <v>28</v>
      </c>
      <c r="J10" s="65" t="s">
        <v>83</v>
      </c>
      <c r="K10" s="61" t="s">
        <v>83</v>
      </c>
    </row>
    <row r="11" spans="1:14" ht="14.25" customHeight="1" x14ac:dyDescent="0.25">
      <c r="A11" s="2"/>
      <c r="B11" s="2"/>
      <c r="C11" s="53" t="s">
        <v>83</v>
      </c>
      <c r="D11" s="54" t="s">
        <v>83</v>
      </c>
      <c r="E11" s="53" t="s">
        <v>83</v>
      </c>
      <c r="F11" s="53" t="s">
        <v>83</v>
      </c>
      <c r="G11" s="54" t="s">
        <v>83</v>
      </c>
      <c r="H11" s="53" t="s">
        <v>83</v>
      </c>
      <c r="I11" s="53" t="s">
        <v>83</v>
      </c>
      <c r="J11" s="54" t="s">
        <v>83</v>
      </c>
      <c r="K11" s="53" t="s">
        <v>83</v>
      </c>
    </row>
    <row r="12" spans="1:14" ht="14.25" customHeight="1" x14ac:dyDescent="0.25">
      <c r="A12" s="46" t="s">
        <v>5</v>
      </c>
      <c r="B12" s="63" t="s">
        <v>186</v>
      </c>
      <c r="C12" s="53" t="s">
        <v>83</v>
      </c>
      <c r="D12" s="54" t="s">
        <v>83</v>
      </c>
      <c r="E12" s="53" t="s">
        <v>83</v>
      </c>
      <c r="F12" s="53" t="s">
        <v>83</v>
      </c>
      <c r="G12" s="54" t="s">
        <v>83</v>
      </c>
      <c r="H12" s="53" t="s">
        <v>83</v>
      </c>
      <c r="I12" s="61" t="s">
        <v>83</v>
      </c>
      <c r="J12" s="65" t="s">
        <v>83</v>
      </c>
      <c r="K12" s="61" t="s">
        <v>83</v>
      </c>
    </row>
    <row r="13" spans="1:14" ht="14.25" customHeight="1" x14ac:dyDescent="0.25">
      <c r="A13" s="55" t="s">
        <v>88</v>
      </c>
      <c r="B13" s="2" t="s">
        <v>89</v>
      </c>
      <c r="C13" s="57">
        <v>10892.114</v>
      </c>
      <c r="D13" s="58" t="s">
        <v>80</v>
      </c>
      <c r="E13" s="57">
        <v>1388.597</v>
      </c>
      <c r="F13" s="57">
        <v>16.41</v>
      </c>
      <c r="G13" s="58" t="s">
        <v>80</v>
      </c>
      <c r="H13" s="57">
        <v>3.04</v>
      </c>
      <c r="I13" s="53" t="s">
        <v>28</v>
      </c>
      <c r="J13" s="54" t="s">
        <v>83</v>
      </c>
      <c r="K13" s="53" t="s">
        <v>83</v>
      </c>
    </row>
    <row r="14" spans="1:14" ht="14.25" customHeight="1" x14ac:dyDescent="0.25">
      <c r="A14" s="2" t="s">
        <v>90</v>
      </c>
      <c r="B14" s="2" t="s">
        <v>91</v>
      </c>
      <c r="C14" s="53">
        <v>7693.174</v>
      </c>
      <c r="D14" s="66" t="s">
        <v>80</v>
      </c>
      <c r="E14" s="53">
        <v>1775.002</v>
      </c>
      <c r="F14" s="53">
        <v>19.152999999999999</v>
      </c>
      <c r="G14" s="66" t="s">
        <v>80</v>
      </c>
      <c r="H14" s="53">
        <v>12.467000000000001</v>
      </c>
      <c r="I14" s="53" t="s">
        <v>28</v>
      </c>
      <c r="J14" s="54" t="s">
        <v>83</v>
      </c>
      <c r="K14" s="53" t="s">
        <v>83</v>
      </c>
    </row>
    <row r="15" spans="1:14" ht="14.25" customHeight="1" x14ac:dyDescent="0.25">
      <c r="A15" s="2" t="s">
        <v>92</v>
      </c>
      <c r="B15" s="2" t="s">
        <v>93</v>
      </c>
      <c r="C15" s="53">
        <v>9800.59</v>
      </c>
      <c r="D15" s="66" t="s">
        <v>80</v>
      </c>
      <c r="E15" s="53">
        <v>2322.8029999999999</v>
      </c>
      <c r="F15" s="53">
        <v>42.893000000000001</v>
      </c>
      <c r="G15" s="66" t="s">
        <v>80</v>
      </c>
      <c r="H15" s="53">
        <v>33.514000000000003</v>
      </c>
      <c r="I15" s="53" t="s">
        <v>28</v>
      </c>
      <c r="J15" s="54" t="s">
        <v>83</v>
      </c>
      <c r="K15" s="53" t="s">
        <v>83</v>
      </c>
    </row>
    <row r="16" spans="1:14" ht="14.25" customHeight="1" x14ac:dyDescent="0.25">
      <c r="A16" s="2" t="s">
        <v>166</v>
      </c>
      <c r="B16" s="2" t="s">
        <v>167</v>
      </c>
      <c r="C16" s="53">
        <v>11956.563</v>
      </c>
      <c r="D16" s="66" t="s">
        <v>80</v>
      </c>
      <c r="E16" s="53">
        <v>3812.395</v>
      </c>
      <c r="F16" s="53">
        <v>29.712</v>
      </c>
      <c r="G16" s="66" t="s">
        <v>80</v>
      </c>
      <c r="H16" s="53">
        <v>14.901</v>
      </c>
      <c r="I16" s="53" t="s">
        <v>28</v>
      </c>
      <c r="J16" s="54" t="s">
        <v>83</v>
      </c>
      <c r="K16" s="53" t="s">
        <v>83</v>
      </c>
    </row>
    <row r="17" spans="1:11" ht="14.25" customHeight="1" x14ac:dyDescent="0.25">
      <c r="A17" s="2" t="s">
        <v>94</v>
      </c>
      <c r="B17" s="2" t="s">
        <v>95</v>
      </c>
      <c r="C17" s="53">
        <v>7969.7669999999998</v>
      </c>
      <c r="D17" s="66" t="s">
        <v>80</v>
      </c>
      <c r="E17" s="53">
        <v>2482.6350000000002</v>
      </c>
      <c r="F17" s="53">
        <v>15.398</v>
      </c>
      <c r="G17" s="66" t="s">
        <v>80</v>
      </c>
      <c r="H17" s="53">
        <v>7.774</v>
      </c>
      <c r="I17" s="53" t="s">
        <v>28</v>
      </c>
      <c r="J17" s="54" t="s">
        <v>83</v>
      </c>
      <c r="K17" s="53" t="s">
        <v>83</v>
      </c>
    </row>
    <row r="18" spans="1:11" ht="14.25" customHeight="1" x14ac:dyDescent="0.25">
      <c r="A18" s="2" t="s">
        <v>96</v>
      </c>
      <c r="B18" s="2" t="s">
        <v>97</v>
      </c>
      <c r="C18" s="53">
        <v>14037.38</v>
      </c>
      <c r="D18" s="66" t="s">
        <v>80</v>
      </c>
      <c r="E18" s="53">
        <v>3412.9589999999998</v>
      </c>
      <c r="F18" s="53">
        <v>49.268000000000001</v>
      </c>
      <c r="G18" s="66" t="s">
        <v>80</v>
      </c>
      <c r="H18" s="53">
        <v>15.965999999999999</v>
      </c>
      <c r="I18" s="53" t="s">
        <v>28</v>
      </c>
      <c r="J18" s="54" t="s">
        <v>83</v>
      </c>
      <c r="K18" s="53" t="s">
        <v>83</v>
      </c>
    </row>
    <row r="19" spans="1:11" ht="14.25" customHeight="1" x14ac:dyDescent="0.25">
      <c r="A19" s="59" t="s">
        <v>98</v>
      </c>
      <c r="B19" s="59" t="s">
        <v>99</v>
      </c>
      <c r="C19" s="61">
        <v>8273.3580000000002</v>
      </c>
      <c r="D19" s="62" t="s">
        <v>80</v>
      </c>
      <c r="E19" s="61">
        <v>1585.912</v>
      </c>
      <c r="F19" s="61">
        <v>13.39</v>
      </c>
      <c r="G19" s="62" t="s">
        <v>80</v>
      </c>
      <c r="H19" s="61">
        <v>4.0730000000000004</v>
      </c>
      <c r="I19" s="61" t="s">
        <v>28</v>
      </c>
      <c r="J19" s="65" t="s">
        <v>83</v>
      </c>
      <c r="K19" s="61" t="s">
        <v>83</v>
      </c>
    </row>
    <row r="20" spans="1:11" ht="14.25" customHeight="1" x14ac:dyDescent="0.25">
      <c r="A20" s="2"/>
      <c r="B20" s="2"/>
      <c r="C20" s="53" t="s">
        <v>83</v>
      </c>
      <c r="D20" s="54" t="s">
        <v>83</v>
      </c>
      <c r="E20" s="53" t="s">
        <v>83</v>
      </c>
      <c r="F20" s="53" t="s">
        <v>83</v>
      </c>
      <c r="G20" s="54" t="s">
        <v>83</v>
      </c>
      <c r="H20" s="53" t="s">
        <v>83</v>
      </c>
      <c r="I20" s="53" t="s">
        <v>83</v>
      </c>
      <c r="J20" s="54" t="s">
        <v>83</v>
      </c>
      <c r="K20" s="53" t="s">
        <v>83</v>
      </c>
    </row>
    <row r="21" spans="1:11" ht="14.25" customHeight="1" x14ac:dyDescent="0.25">
      <c r="A21" s="63" t="s">
        <v>0</v>
      </c>
      <c r="B21" s="46" t="s">
        <v>117</v>
      </c>
      <c r="C21" s="61" t="s">
        <v>83</v>
      </c>
      <c r="D21" s="65" t="s">
        <v>83</v>
      </c>
      <c r="E21" s="61" t="s">
        <v>83</v>
      </c>
      <c r="F21" s="61" t="s">
        <v>83</v>
      </c>
      <c r="G21" s="65" t="s">
        <v>83</v>
      </c>
      <c r="H21" s="61" t="s">
        <v>83</v>
      </c>
      <c r="I21" s="61" t="s">
        <v>83</v>
      </c>
      <c r="J21" s="65" t="s">
        <v>83</v>
      </c>
      <c r="K21" s="61" t="s">
        <v>83</v>
      </c>
    </row>
    <row r="22" spans="1:11" ht="14.25" customHeight="1" x14ac:dyDescent="0.25">
      <c r="A22" s="2" t="s">
        <v>1</v>
      </c>
      <c r="B22" s="56" t="s">
        <v>1</v>
      </c>
      <c r="C22" s="53">
        <v>33042.718000000001</v>
      </c>
      <c r="D22" s="66" t="s">
        <v>80</v>
      </c>
      <c r="E22" s="53">
        <v>4757.9290000000001</v>
      </c>
      <c r="F22" s="53">
        <v>170.94</v>
      </c>
      <c r="G22" s="66" t="s">
        <v>80</v>
      </c>
      <c r="H22" s="53">
        <v>67.733999999999995</v>
      </c>
      <c r="I22" s="53" t="s">
        <v>28</v>
      </c>
      <c r="J22" s="54" t="s">
        <v>83</v>
      </c>
      <c r="K22" s="53" t="s">
        <v>83</v>
      </c>
    </row>
    <row r="23" spans="1:11" ht="14.25" customHeight="1" x14ac:dyDescent="0.25">
      <c r="A23" s="2" t="s">
        <v>2</v>
      </c>
      <c r="B23" s="1" t="s">
        <v>118</v>
      </c>
      <c r="C23" s="53">
        <v>21163.174999999999</v>
      </c>
      <c r="D23" s="66" t="s">
        <v>80</v>
      </c>
      <c r="E23" s="53">
        <v>6148.1629999999996</v>
      </c>
      <c r="F23" s="53">
        <v>88.034000000000006</v>
      </c>
      <c r="G23" s="66" t="s">
        <v>80</v>
      </c>
      <c r="H23" s="53">
        <v>24.242000000000001</v>
      </c>
      <c r="I23" s="53" t="s">
        <v>28</v>
      </c>
      <c r="J23" s="54" t="s">
        <v>83</v>
      </c>
      <c r="K23" s="53" t="s">
        <v>83</v>
      </c>
    </row>
    <row r="24" spans="1:11" ht="14.25" customHeight="1" x14ac:dyDescent="0.25">
      <c r="A24" s="2" t="s">
        <v>119</v>
      </c>
      <c r="B24" s="1" t="s">
        <v>120</v>
      </c>
      <c r="C24" s="53">
        <v>20209.764999999999</v>
      </c>
      <c r="D24" s="66" t="s">
        <v>80</v>
      </c>
      <c r="E24" s="53">
        <v>1916.06</v>
      </c>
      <c r="F24" s="53">
        <v>44.844999999999999</v>
      </c>
      <c r="G24" s="66" t="s">
        <v>80</v>
      </c>
      <c r="H24" s="53">
        <v>6.1059999999999999</v>
      </c>
      <c r="I24" s="53" t="s">
        <v>28</v>
      </c>
      <c r="J24" s="54" t="s">
        <v>83</v>
      </c>
      <c r="K24" s="53" t="s">
        <v>83</v>
      </c>
    </row>
    <row r="25" spans="1:11" ht="14.25" customHeight="1" x14ac:dyDescent="0.25">
      <c r="A25" s="2" t="s">
        <v>121</v>
      </c>
      <c r="B25" s="1" t="s">
        <v>122</v>
      </c>
      <c r="C25" s="53">
        <v>18143.870999999999</v>
      </c>
      <c r="D25" s="66" t="s">
        <v>80</v>
      </c>
      <c r="E25" s="53">
        <v>2219.4749999999999</v>
      </c>
      <c r="F25" s="53" t="s">
        <v>28</v>
      </c>
      <c r="G25" s="54" t="s">
        <v>83</v>
      </c>
      <c r="H25" s="53" t="s">
        <v>83</v>
      </c>
      <c r="I25" s="53" t="s">
        <v>28</v>
      </c>
      <c r="J25" s="54" t="s">
        <v>83</v>
      </c>
      <c r="K25" s="53" t="s">
        <v>83</v>
      </c>
    </row>
    <row r="26" spans="1:11" ht="14.25" customHeight="1" x14ac:dyDescent="0.25">
      <c r="A26" s="2" t="s">
        <v>123</v>
      </c>
      <c r="B26" s="1" t="s">
        <v>124</v>
      </c>
      <c r="C26" s="53">
        <v>16346.974</v>
      </c>
      <c r="D26" s="66" t="s">
        <v>80</v>
      </c>
      <c r="E26" s="53">
        <v>3032.8649999999998</v>
      </c>
      <c r="F26" s="53">
        <v>40.301000000000002</v>
      </c>
      <c r="G26" s="66" t="s">
        <v>80</v>
      </c>
      <c r="H26" s="53">
        <v>25.757999999999999</v>
      </c>
      <c r="I26" s="53" t="s">
        <v>28</v>
      </c>
      <c r="J26" s="54" t="s">
        <v>83</v>
      </c>
      <c r="K26" s="53" t="s">
        <v>83</v>
      </c>
    </row>
    <row r="27" spans="1:11" ht="14.25" customHeight="1" x14ac:dyDescent="0.25">
      <c r="A27" s="59" t="s">
        <v>125</v>
      </c>
      <c r="B27" s="60" t="s">
        <v>64</v>
      </c>
      <c r="C27" s="61">
        <v>20579.555</v>
      </c>
      <c r="D27" s="62" t="s">
        <v>80</v>
      </c>
      <c r="E27" s="61">
        <v>10375.280000000001</v>
      </c>
      <c r="F27" s="61">
        <v>18.055</v>
      </c>
      <c r="G27" s="62" t="s">
        <v>80</v>
      </c>
      <c r="H27" s="61">
        <v>9.1319999999999997</v>
      </c>
      <c r="I27" s="61" t="s">
        <v>28</v>
      </c>
      <c r="J27" s="65" t="s">
        <v>83</v>
      </c>
      <c r="K27" s="61" t="s">
        <v>83</v>
      </c>
    </row>
    <row r="28" spans="1:11" ht="14.25" customHeight="1" x14ac:dyDescent="0.25">
      <c r="A28" s="2"/>
      <c r="B28" s="2"/>
      <c r="C28" s="53" t="s">
        <v>83</v>
      </c>
      <c r="D28" s="54" t="s">
        <v>83</v>
      </c>
      <c r="E28" s="53" t="s">
        <v>83</v>
      </c>
      <c r="F28" s="53" t="s">
        <v>83</v>
      </c>
      <c r="G28" s="54" t="s">
        <v>83</v>
      </c>
      <c r="H28" s="53" t="s">
        <v>83</v>
      </c>
      <c r="I28" s="53" t="s">
        <v>83</v>
      </c>
      <c r="J28" s="54" t="s">
        <v>83</v>
      </c>
      <c r="K28" s="53" t="s">
        <v>83</v>
      </c>
    </row>
    <row r="29" spans="1:11" ht="14.25" customHeight="1" x14ac:dyDescent="0.25">
      <c r="A29" s="63" t="s">
        <v>128</v>
      </c>
      <c r="B29" s="47" t="s">
        <v>129</v>
      </c>
      <c r="C29" s="61" t="s">
        <v>83</v>
      </c>
      <c r="D29" s="65" t="s">
        <v>83</v>
      </c>
      <c r="E29" s="61" t="s">
        <v>83</v>
      </c>
      <c r="F29" s="61" t="s">
        <v>83</v>
      </c>
      <c r="G29" s="65" t="s">
        <v>83</v>
      </c>
      <c r="H29" s="61" t="s">
        <v>83</v>
      </c>
      <c r="I29" s="61" t="s">
        <v>83</v>
      </c>
      <c r="J29" s="65" t="s">
        <v>83</v>
      </c>
      <c r="K29" s="61" t="s">
        <v>83</v>
      </c>
    </row>
    <row r="30" spans="1:11" ht="14.25" customHeight="1" x14ac:dyDescent="0.25">
      <c r="A30" s="55" t="s">
        <v>4</v>
      </c>
      <c r="B30" s="56" t="s">
        <v>57</v>
      </c>
      <c r="C30" s="57">
        <v>20996.481</v>
      </c>
      <c r="D30" s="58" t="s">
        <v>80</v>
      </c>
      <c r="E30" s="57">
        <v>2548.7220000000002</v>
      </c>
      <c r="F30" s="57">
        <v>62.569000000000003</v>
      </c>
      <c r="G30" s="58" t="s">
        <v>80</v>
      </c>
      <c r="H30" s="57">
        <v>27.077000000000002</v>
      </c>
      <c r="I30" s="53" t="s">
        <v>28</v>
      </c>
      <c r="J30" s="54" t="s">
        <v>83</v>
      </c>
      <c r="K30" s="53" t="s">
        <v>83</v>
      </c>
    </row>
    <row r="31" spans="1:11" ht="14.25" customHeight="1" x14ac:dyDescent="0.25">
      <c r="A31" s="2" t="s">
        <v>6</v>
      </c>
      <c r="B31" s="1" t="s">
        <v>58</v>
      </c>
      <c r="C31" s="53">
        <v>19902.892</v>
      </c>
      <c r="D31" s="66" t="s">
        <v>80</v>
      </c>
      <c r="E31" s="53">
        <v>5261.6769999999997</v>
      </c>
      <c r="F31" s="53">
        <v>91.811000000000007</v>
      </c>
      <c r="G31" s="66" t="s">
        <v>80</v>
      </c>
      <c r="H31" s="53">
        <v>26.317</v>
      </c>
      <c r="I31" s="53" t="s">
        <v>28</v>
      </c>
      <c r="J31" s="54" t="s">
        <v>83</v>
      </c>
      <c r="K31" s="53" t="s">
        <v>83</v>
      </c>
    </row>
    <row r="32" spans="1:11" ht="14.25" customHeight="1" x14ac:dyDescent="0.25">
      <c r="A32" s="2" t="s">
        <v>7</v>
      </c>
      <c r="B32" s="1" t="s">
        <v>44</v>
      </c>
      <c r="C32" s="53">
        <v>23825.047999999999</v>
      </c>
      <c r="D32" s="66" t="s">
        <v>80</v>
      </c>
      <c r="E32" s="53">
        <v>8569.5849999999991</v>
      </c>
      <c r="F32" s="53">
        <v>49.018000000000001</v>
      </c>
      <c r="G32" s="66" t="s">
        <v>80</v>
      </c>
      <c r="H32" s="53">
        <v>14.16</v>
      </c>
      <c r="I32" s="53" t="s">
        <v>28</v>
      </c>
      <c r="J32" s="54" t="s">
        <v>83</v>
      </c>
      <c r="K32" s="53" t="s">
        <v>83</v>
      </c>
    </row>
    <row r="33" spans="1:11" ht="14.25" customHeight="1" x14ac:dyDescent="0.25">
      <c r="A33" s="2" t="s">
        <v>50</v>
      </c>
      <c r="B33" s="1" t="s">
        <v>59</v>
      </c>
      <c r="C33" s="53">
        <v>14171.694</v>
      </c>
      <c r="D33" s="66" t="s">
        <v>80</v>
      </c>
      <c r="E33" s="53">
        <v>3397.3069999999998</v>
      </c>
      <c r="F33" s="53">
        <v>53.5</v>
      </c>
      <c r="G33" s="66" t="s">
        <v>80</v>
      </c>
      <c r="H33" s="53">
        <v>15.766999999999999</v>
      </c>
      <c r="I33" s="53" t="s">
        <v>28</v>
      </c>
      <c r="J33" s="54" t="s">
        <v>83</v>
      </c>
      <c r="K33" s="53" t="s">
        <v>83</v>
      </c>
    </row>
    <row r="34" spans="1:11" ht="14.25" customHeight="1" x14ac:dyDescent="0.25">
      <c r="A34" s="2" t="s">
        <v>8</v>
      </c>
      <c r="B34" s="1" t="s">
        <v>60</v>
      </c>
      <c r="C34" s="53">
        <v>32159.759999999998</v>
      </c>
      <c r="D34" s="66" t="s">
        <v>80</v>
      </c>
      <c r="E34" s="53">
        <v>12250.307000000001</v>
      </c>
      <c r="F34" s="53">
        <v>49.598999999999997</v>
      </c>
      <c r="G34" s="66" t="s">
        <v>80</v>
      </c>
      <c r="H34" s="53">
        <v>40.993000000000002</v>
      </c>
      <c r="I34" s="53" t="s">
        <v>28</v>
      </c>
      <c r="J34" s="54" t="s">
        <v>83</v>
      </c>
      <c r="K34" s="53" t="s">
        <v>83</v>
      </c>
    </row>
    <row r="35" spans="1:11" ht="14.25" customHeight="1" x14ac:dyDescent="0.25">
      <c r="A35" s="2" t="s">
        <v>3</v>
      </c>
      <c r="B35" s="1" t="s">
        <v>62</v>
      </c>
      <c r="C35" s="53">
        <v>32809.726999999999</v>
      </c>
      <c r="D35" s="66" t="s">
        <v>80</v>
      </c>
      <c r="E35" s="53">
        <v>9644.8220000000001</v>
      </c>
      <c r="F35" s="53">
        <v>119.876</v>
      </c>
      <c r="G35" s="66" t="s">
        <v>80</v>
      </c>
      <c r="H35" s="53">
        <v>50.877000000000002</v>
      </c>
      <c r="I35" s="53" t="s">
        <v>28</v>
      </c>
      <c r="J35" s="54" t="s">
        <v>83</v>
      </c>
      <c r="K35" s="53" t="s">
        <v>83</v>
      </c>
    </row>
    <row r="36" spans="1:11" ht="14.25" customHeight="1" x14ac:dyDescent="0.25">
      <c r="A36" s="2" t="s">
        <v>9</v>
      </c>
      <c r="B36" s="29" t="s">
        <v>61</v>
      </c>
      <c r="C36" s="53">
        <v>31223.358</v>
      </c>
      <c r="D36" s="66" t="s">
        <v>80</v>
      </c>
      <c r="E36" s="53">
        <v>7133.3419999999996</v>
      </c>
      <c r="F36" s="53">
        <v>112.595</v>
      </c>
      <c r="G36" s="66" t="s">
        <v>80</v>
      </c>
      <c r="H36" s="53">
        <v>37.569000000000003</v>
      </c>
      <c r="I36" s="53" t="s">
        <v>28</v>
      </c>
      <c r="J36" s="54" t="s">
        <v>83</v>
      </c>
      <c r="K36" s="53" t="s">
        <v>83</v>
      </c>
    </row>
    <row r="37" spans="1:11" ht="14.25" customHeight="1" x14ac:dyDescent="0.25">
      <c r="A37" s="2" t="s">
        <v>10</v>
      </c>
      <c r="B37" s="29" t="s">
        <v>64</v>
      </c>
      <c r="C37" s="53">
        <v>20627.948</v>
      </c>
      <c r="D37" s="66" t="s">
        <v>80</v>
      </c>
      <c r="E37" s="53">
        <v>2818.078</v>
      </c>
      <c r="F37" s="53">
        <v>60.350999999999999</v>
      </c>
      <c r="G37" s="66" t="s">
        <v>80</v>
      </c>
      <c r="H37" s="53">
        <v>13.638</v>
      </c>
      <c r="I37" s="53" t="s">
        <v>28</v>
      </c>
      <c r="J37" s="54" t="s">
        <v>83</v>
      </c>
      <c r="K37" s="53" t="s">
        <v>83</v>
      </c>
    </row>
    <row r="38" spans="1:11" ht="14.25" customHeight="1" x14ac:dyDescent="0.25">
      <c r="A38" s="2" t="s">
        <v>11</v>
      </c>
      <c r="B38" s="29" t="s">
        <v>63</v>
      </c>
      <c r="C38" s="53">
        <v>17274.098999999998</v>
      </c>
      <c r="D38" s="66" t="s">
        <v>80</v>
      </c>
      <c r="E38" s="53">
        <v>2004.931</v>
      </c>
      <c r="F38" s="53" t="s">
        <v>28</v>
      </c>
      <c r="G38" s="54" t="s">
        <v>83</v>
      </c>
      <c r="H38" s="53" t="s">
        <v>83</v>
      </c>
      <c r="I38" s="61" t="s">
        <v>28</v>
      </c>
      <c r="J38" s="65" t="s">
        <v>83</v>
      </c>
      <c r="K38" s="61" t="s">
        <v>83</v>
      </c>
    </row>
    <row r="39" spans="1:11" ht="14.25" customHeight="1" x14ac:dyDescent="0.25">
      <c r="A39" s="55"/>
      <c r="B39" s="55"/>
      <c r="C39" s="57" t="s">
        <v>83</v>
      </c>
      <c r="D39" s="83" t="s">
        <v>83</v>
      </c>
      <c r="E39" s="57" t="s">
        <v>83</v>
      </c>
      <c r="F39" s="57" t="s">
        <v>83</v>
      </c>
      <c r="G39" s="83" t="s">
        <v>83</v>
      </c>
      <c r="H39" s="57" t="s">
        <v>83</v>
      </c>
      <c r="I39" s="53" t="s">
        <v>83</v>
      </c>
      <c r="J39" s="54" t="s">
        <v>83</v>
      </c>
      <c r="K39" s="53" t="s">
        <v>83</v>
      </c>
    </row>
    <row r="40" spans="1:11" ht="14.25" customHeight="1" x14ac:dyDescent="0.25">
      <c r="A40" s="46" t="s">
        <v>130</v>
      </c>
      <c r="B40" s="47" t="s">
        <v>131</v>
      </c>
      <c r="C40" s="53" t="s">
        <v>83</v>
      </c>
      <c r="D40" s="54" t="s">
        <v>83</v>
      </c>
      <c r="E40" s="53" t="s">
        <v>83</v>
      </c>
      <c r="F40" s="53" t="s">
        <v>83</v>
      </c>
      <c r="G40" s="54" t="s">
        <v>83</v>
      </c>
      <c r="H40" s="53" t="s">
        <v>83</v>
      </c>
      <c r="I40" s="61" t="s">
        <v>83</v>
      </c>
      <c r="J40" s="65" t="s">
        <v>83</v>
      </c>
      <c r="K40" s="61" t="s">
        <v>83</v>
      </c>
    </row>
    <row r="41" spans="1:11" ht="14.25" customHeight="1" x14ac:dyDescent="0.25">
      <c r="A41" s="55" t="s">
        <v>132</v>
      </c>
      <c r="B41" s="56" t="s">
        <v>133</v>
      </c>
      <c r="C41" s="57">
        <v>20881.830999999998</v>
      </c>
      <c r="D41" s="58" t="s">
        <v>80</v>
      </c>
      <c r="E41" s="57">
        <v>1403.94</v>
      </c>
      <c r="F41" s="57">
        <v>45.615000000000002</v>
      </c>
      <c r="G41" s="58" t="s">
        <v>80</v>
      </c>
      <c r="H41" s="57">
        <v>8.9559999999999995</v>
      </c>
      <c r="I41" s="53" t="s">
        <v>28</v>
      </c>
      <c r="J41" s="54" t="s">
        <v>83</v>
      </c>
      <c r="K41" s="53" t="s">
        <v>83</v>
      </c>
    </row>
    <row r="42" spans="1:11" ht="14.25" customHeight="1" thickBot="1" x14ac:dyDescent="0.3">
      <c r="A42" s="85" t="s">
        <v>134</v>
      </c>
      <c r="B42" s="166" t="s">
        <v>135</v>
      </c>
      <c r="C42" s="86">
        <v>16529.913</v>
      </c>
      <c r="D42" s="179" t="s">
        <v>80</v>
      </c>
      <c r="E42" s="86">
        <v>3970.1849999999999</v>
      </c>
      <c r="F42" s="86">
        <v>39.872999999999998</v>
      </c>
      <c r="G42" s="179" t="s">
        <v>80</v>
      </c>
      <c r="H42" s="86">
        <v>12.002000000000001</v>
      </c>
      <c r="I42" s="86" t="s">
        <v>28</v>
      </c>
      <c r="J42" s="87" t="s">
        <v>83</v>
      </c>
      <c r="K42" s="86" t="s">
        <v>83</v>
      </c>
    </row>
    <row r="43" spans="1:11" ht="14.25" customHeight="1" thickTop="1" x14ac:dyDescent="0.25">
      <c r="A43" s="2"/>
      <c r="C43" s="53" t="s">
        <v>83</v>
      </c>
      <c r="D43" s="54" t="s">
        <v>83</v>
      </c>
      <c r="E43" s="53" t="s">
        <v>83</v>
      </c>
      <c r="F43" s="53" t="s">
        <v>83</v>
      </c>
      <c r="G43" s="54" t="s">
        <v>83</v>
      </c>
      <c r="H43" s="53" t="s">
        <v>83</v>
      </c>
      <c r="I43" s="53" t="s">
        <v>83</v>
      </c>
      <c r="J43" s="54" t="s">
        <v>83</v>
      </c>
      <c r="K43" s="53" t="s">
        <v>83</v>
      </c>
    </row>
    <row r="44" spans="1:11" ht="14.25" customHeight="1" x14ac:dyDescent="0.25">
      <c r="A44" s="63" t="s">
        <v>100</v>
      </c>
      <c r="B44" s="64" t="s">
        <v>101</v>
      </c>
      <c r="C44" s="61" t="s">
        <v>83</v>
      </c>
      <c r="D44" s="65" t="s">
        <v>83</v>
      </c>
      <c r="E44" s="61" t="s">
        <v>83</v>
      </c>
      <c r="F44" s="61" t="s">
        <v>83</v>
      </c>
      <c r="G44" s="65" t="s">
        <v>83</v>
      </c>
      <c r="H44" s="61" t="s">
        <v>83</v>
      </c>
      <c r="I44" s="61" t="s">
        <v>83</v>
      </c>
      <c r="J44" s="65" t="s">
        <v>83</v>
      </c>
      <c r="K44" s="61" t="s">
        <v>83</v>
      </c>
    </row>
    <row r="45" spans="1:11" ht="14.25" customHeight="1" x14ac:dyDescent="0.25">
      <c r="A45" s="2" t="s">
        <v>102</v>
      </c>
      <c r="B45" s="1" t="s">
        <v>103</v>
      </c>
      <c r="C45" s="53">
        <v>9062.7330000000002</v>
      </c>
      <c r="D45" s="66" t="s">
        <v>80</v>
      </c>
      <c r="E45" s="53">
        <v>1117.8150000000001</v>
      </c>
      <c r="F45" s="53">
        <v>17.72</v>
      </c>
      <c r="G45" s="66" t="s">
        <v>80</v>
      </c>
      <c r="H45" s="53">
        <v>3.4740000000000002</v>
      </c>
      <c r="I45" s="53" t="s">
        <v>28</v>
      </c>
      <c r="J45" s="54" t="s">
        <v>83</v>
      </c>
      <c r="K45" s="53" t="s">
        <v>83</v>
      </c>
    </row>
    <row r="46" spans="1:11" ht="14.25" customHeight="1" x14ac:dyDescent="0.25">
      <c r="A46" s="2" t="s">
        <v>104</v>
      </c>
      <c r="B46" s="1" t="s">
        <v>105</v>
      </c>
      <c r="C46" s="53">
        <v>10346.611999999999</v>
      </c>
      <c r="D46" s="66" t="s">
        <v>80</v>
      </c>
      <c r="E46" s="53">
        <v>1320.625</v>
      </c>
      <c r="F46" s="53">
        <v>23.782</v>
      </c>
      <c r="G46" s="66" t="s">
        <v>80</v>
      </c>
      <c r="H46" s="53">
        <v>5.8390000000000004</v>
      </c>
      <c r="I46" s="53" t="s">
        <v>28</v>
      </c>
      <c r="J46" s="54" t="s">
        <v>83</v>
      </c>
      <c r="K46" s="53" t="s">
        <v>83</v>
      </c>
    </row>
    <row r="47" spans="1:11" ht="14.25" customHeight="1" x14ac:dyDescent="0.25">
      <c r="A47" s="2" t="s">
        <v>106</v>
      </c>
      <c r="B47" s="1" t="s">
        <v>107</v>
      </c>
      <c r="C47" s="53">
        <v>10733.892</v>
      </c>
      <c r="D47" s="66" t="s">
        <v>80</v>
      </c>
      <c r="E47" s="53">
        <v>1614.8679999999999</v>
      </c>
      <c r="F47" s="53">
        <v>24.657</v>
      </c>
      <c r="G47" s="66" t="s">
        <v>80</v>
      </c>
      <c r="H47" s="53">
        <v>10.48</v>
      </c>
      <c r="I47" s="53" t="s">
        <v>28</v>
      </c>
      <c r="J47" s="54" t="s">
        <v>83</v>
      </c>
      <c r="K47" s="53" t="s">
        <v>83</v>
      </c>
    </row>
    <row r="48" spans="1:11" ht="14.25" customHeight="1" thickBot="1" x14ac:dyDescent="0.3">
      <c r="A48" s="85" t="s">
        <v>108</v>
      </c>
      <c r="B48" s="166" t="s">
        <v>109</v>
      </c>
      <c r="C48" s="53" t="s">
        <v>28</v>
      </c>
      <c r="D48" s="54" t="s">
        <v>83</v>
      </c>
      <c r="E48" s="53" t="s">
        <v>83</v>
      </c>
      <c r="F48" s="86" t="s">
        <v>28</v>
      </c>
      <c r="G48" s="87" t="s">
        <v>83</v>
      </c>
      <c r="H48" s="86" t="s">
        <v>83</v>
      </c>
      <c r="I48" s="53" t="s">
        <v>28</v>
      </c>
      <c r="J48" s="54" t="s">
        <v>83</v>
      </c>
      <c r="K48" s="53" t="s">
        <v>83</v>
      </c>
    </row>
    <row r="49" spans="3:11" ht="14.25" customHeight="1" thickTop="1" x14ac:dyDescent="0.25">
      <c r="C49" s="89"/>
      <c r="D49" s="88"/>
      <c r="E49" s="89"/>
      <c r="F49" s="89"/>
      <c r="G49" s="88"/>
      <c r="H49" s="89"/>
      <c r="I49" s="89"/>
      <c r="J49" s="88"/>
      <c r="K49" s="89"/>
    </row>
    <row r="50" spans="3:11" ht="14.25" customHeight="1" x14ac:dyDescent="0.25"/>
    <row r="51" spans="3:11" ht="14.25" customHeight="1" x14ac:dyDescent="0.25"/>
  </sheetData>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A117E-9C22-4F0C-8166-6E2050A08F93}">
  <sheetPr>
    <tabColor rgb="FFFF0000"/>
  </sheetPr>
  <dimension ref="A1:Q48"/>
  <sheetViews>
    <sheetView showGridLines="0" workbookViewId="0">
      <selection activeCell="A4" sqref="A4:H5"/>
    </sheetView>
  </sheetViews>
  <sheetFormatPr defaultRowHeight="14.4" x14ac:dyDescent="0.3"/>
  <cols>
    <col min="1" max="1" width="30" customWidth="1"/>
    <col min="2" max="2" width="6.6640625" customWidth="1"/>
    <col min="3" max="3" width="10.6640625" style="90" customWidth="1"/>
    <col min="4" max="4" width="1.88671875" customWidth="1"/>
    <col min="5" max="5" width="7.109375" style="90" customWidth="1"/>
    <col min="6" max="6" width="10.6640625" style="90" customWidth="1"/>
    <col min="7" max="7" width="1.88671875" style="35" bestFit="1" customWidth="1"/>
    <col min="8" max="8" width="7.109375" style="90" customWidth="1"/>
    <col min="9" max="9" width="10.6640625" style="90" customWidth="1"/>
    <col min="10" max="10" width="1.88671875" style="35" bestFit="1" customWidth="1"/>
    <col min="11" max="11" width="7.109375" style="90" customWidth="1"/>
    <col min="12" max="12" width="10.6640625" style="90" customWidth="1"/>
    <col min="13" max="13" width="1.88671875" style="35" bestFit="1" customWidth="1"/>
    <col min="14" max="14" width="7.109375" style="90" customWidth="1"/>
    <col min="15" max="15" width="10.6640625" style="90" customWidth="1"/>
    <col min="16" max="16" width="1.88671875" style="35" bestFit="1" customWidth="1"/>
    <col min="17" max="17" width="7.109375" style="90" customWidth="1"/>
  </cols>
  <sheetData>
    <row r="1" spans="1:17" x14ac:dyDescent="0.3">
      <c r="A1" s="32" t="s">
        <v>140</v>
      </c>
      <c r="B1" s="32"/>
      <c r="H1" s="152"/>
      <c r="I1" s="152" t="s">
        <v>184</v>
      </c>
    </row>
    <row r="2" spans="1:17" x14ac:dyDescent="0.3">
      <c r="A2" s="36" t="s">
        <v>141</v>
      </c>
      <c r="B2" s="36"/>
      <c r="C2" s="91"/>
      <c r="D2" s="92"/>
      <c r="E2" s="91"/>
    </row>
    <row r="3" spans="1:17" ht="15" thickBot="1" x14ac:dyDescent="0.35">
      <c r="A3" s="37"/>
      <c r="B3" s="37"/>
    </row>
    <row r="4" spans="1:17" ht="43.2" thickTop="1" thickBot="1" x14ac:dyDescent="0.35">
      <c r="A4" s="72"/>
      <c r="B4" s="72"/>
      <c r="C4" s="72" t="s">
        <v>142</v>
      </c>
      <c r="D4" s="72"/>
      <c r="E4" s="72" t="s">
        <v>73</v>
      </c>
      <c r="F4" s="72" t="s">
        <v>143</v>
      </c>
      <c r="G4" s="72"/>
      <c r="H4" s="72" t="s">
        <v>73</v>
      </c>
      <c r="I4" s="72" t="s">
        <v>144</v>
      </c>
      <c r="J4" s="72"/>
      <c r="K4" s="72" t="s">
        <v>73</v>
      </c>
      <c r="L4" s="72" t="s">
        <v>145</v>
      </c>
      <c r="M4" s="72"/>
      <c r="N4" s="72" t="s">
        <v>73</v>
      </c>
      <c r="O4" s="72" t="s">
        <v>146</v>
      </c>
      <c r="P4" s="72"/>
      <c r="Q4" s="72" t="s">
        <v>73</v>
      </c>
    </row>
    <row r="5" spans="1:17" ht="14.25" customHeight="1" thickTop="1" x14ac:dyDescent="0.3">
      <c r="A5" s="46"/>
      <c r="B5" s="73"/>
      <c r="C5" s="50"/>
      <c r="D5" s="46"/>
      <c r="E5" s="50"/>
      <c r="F5" s="53"/>
      <c r="G5" s="49"/>
      <c r="H5" s="53"/>
      <c r="I5" s="53"/>
      <c r="J5" s="49"/>
      <c r="K5" s="53"/>
      <c r="L5" s="53"/>
      <c r="M5" s="49"/>
      <c r="N5" s="53"/>
      <c r="O5" s="53"/>
      <c r="P5" s="49"/>
      <c r="Q5" s="53"/>
    </row>
    <row r="6" spans="1:17" ht="14.25" customHeight="1" x14ac:dyDescent="0.3">
      <c r="A6" s="46" t="s">
        <v>78</v>
      </c>
      <c r="B6" s="73"/>
      <c r="C6" s="51">
        <v>465994.15100000001</v>
      </c>
      <c r="D6" s="52" t="s">
        <v>80</v>
      </c>
      <c r="E6" s="51">
        <v>89864.044999999998</v>
      </c>
      <c r="F6" s="51">
        <v>249752.48800000001</v>
      </c>
      <c r="G6" s="52" t="s">
        <v>80</v>
      </c>
      <c r="H6" s="51">
        <v>83849.304999999993</v>
      </c>
      <c r="I6" s="51">
        <v>57445.053</v>
      </c>
      <c r="J6" s="52" t="s">
        <v>80</v>
      </c>
      <c r="K6" s="51">
        <v>13199.656000000001</v>
      </c>
      <c r="L6" s="51">
        <v>5699.1670000000004</v>
      </c>
      <c r="M6" s="52" t="s">
        <v>80</v>
      </c>
      <c r="N6" s="51">
        <v>2635.6410000000001</v>
      </c>
      <c r="O6" s="51">
        <v>153097.443</v>
      </c>
      <c r="P6" s="52" t="s">
        <v>80</v>
      </c>
      <c r="Q6" s="51">
        <v>18736.401999999998</v>
      </c>
    </row>
    <row r="7" spans="1:17" ht="14.25" customHeight="1" x14ac:dyDescent="0.3">
      <c r="A7" s="1" t="s">
        <v>81</v>
      </c>
      <c r="B7" s="69"/>
      <c r="C7" s="61" t="s">
        <v>83</v>
      </c>
      <c r="D7" s="65" t="s">
        <v>83</v>
      </c>
      <c r="E7" s="93" t="s">
        <v>83</v>
      </c>
      <c r="F7" s="53" t="s">
        <v>83</v>
      </c>
      <c r="G7" s="65" t="s">
        <v>83</v>
      </c>
      <c r="H7" s="53" t="s">
        <v>83</v>
      </c>
      <c r="I7" s="53" t="s">
        <v>83</v>
      </c>
      <c r="J7" s="54" t="s">
        <v>83</v>
      </c>
      <c r="K7" s="53" t="s">
        <v>83</v>
      </c>
      <c r="L7" s="53" t="s">
        <v>83</v>
      </c>
      <c r="M7" s="54" t="s">
        <v>83</v>
      </c>
      <c r="N7" s="53" t="s">
        <v>83</v>
      </c>
      <c r="O7" s="53" t="s">
        <v>83</v>
      </c>
      <c r="P7" s="65" t="s">
        <v>83</v>
      </c>
      <c r="Q7" s="53" t="s">
        <v>83</v>
      </c>
    </row>
    <row r="8" spans="1:17" ht="14.25" customHeight="1" x14ac:dyDescent="0.3">
      <c r="A8" s="55" t="s">
        <v>84</v>
      </c>
      <c r="B8" s="74"/>
      <c r="C8" s="57">
        <v>216180.30900000001</v>
      </c>
      <c r="D8" s="58" t="s">
        <v>80</v>
      </c>
      <c r="E8" s="57">
        <v>76792.81</v>
      </c>
      <c r="F8" s="57">
        <v>170124.109</v>
      </c>
      <c r="G8" s="58" t="s">
        <v>80</v>
      </c>
      <c r="H8" s="57">
        <v>70293.903999999995</v>
      </c>
      <c r="I8" s="57">
        <v>6906.0789999999997</v>
      </c>
      <c r="J8" s="58" t="s">
        <v>80</v>
      </c>
      <c r="K8" s="57">
        <v>10865.513999999999</v>
      </c>
      <c r="L8" s="57">
        <v>3660.5729999999999</v>
      </c>
      <c r="M8" s="58" t="s">
        <v>80</v>
      </c>
      <c r="N8" s="57">
        <v>2394.2150000000001</v>
      </c>
      <c r="O8" s="57">
        <v>35489.548999999999</v>
      </c>
      <c r="P8" s="58" t="s">
        <v>80</v>
      </c>
      <c r="Q8" s="57">
        <v>13051.187</v>
      </c>
    </row>
    <row r="9" spans="1:17" ht="14.25" customHeight="1" x14ac:dyDescent="0.3">
      <c r="A9" s="59" t="s">
        <v>86</v>
      </c>
      <c r="B9" s="75"/>
      <c r="C9" s="61">
        <v>249813.842</v>
      </c>
      <c r="D9" s="62" t="s">
        <v>80</v>
      </c>
      <c r="E9" s="61">
        <v>51717.553999999996</v>
      </c>
      <c r="F9" s="61">
        <v>79628.379000000001</v>
      </c>
      <c r="G9" s="62" t="s">
        <v>80</v>
      </c>
      <c r="H9" s="61">
        <v>48990.688000000002</v>
      </c>
      <c r="I9" s="61">
        <v>50538.974999999999</v>
      </c>
      <c r="J9" s="62" t="s">
        <v>80</v>
      </c>
      <c r="K9" s="61">
        <v>7528.933</v>
      </c>
      <c r="L9" s="61">
        <v>2038.5940000000001</v>
      </c>
      <c r="M9" s="62" t="s">
        <v>80</v>
      </c>
      <c r="N9" s="61">
        <v>1110.4359999999999</v>
      </c>
      <c r="O9" s="61">
        <v>117607.894</v>
      </c>
      <c r="P9" s="62" t="s">
        <v>80</v>
      </c>
      <c r="Q9" s="61">
        <v>14069.963</v>
      </c>
    </row>
    <row r="10" spans="1:17" ht="14.25" customHeight="1" x14ac:dyDescent="0.3">
      <c r="A10" s="2"/>
      <c r="B10" s="68"/>
      <c r="C10" s="53" t="s">
        <v>83</v>
      </c>
      <c r="D10" s="54" t="s">
        <v>83</v>
      </c>
      <c r="E10" s="53" t="s">
        <v>83</v>
      </c>
      <c r="F10" s="53" t="s">
        <v>83</v>
      </c>
      <c r="G10" s="54" t="s">
        <v>83</v>
      </c>
      <c r="H10" s="53" t="s">
        <v>83</v>
      </c>
      <c r="I10" s="53" t="s">
        <v>83</v>
      </c>
      <c r="J10" s="54" t="s">
        <v>83</v>
      </c>
      <c r="K10" s="53" t="s">
        <v>83</v>
      </c>
      <c r="L10" s="53" t="s">
        <v>83</v>
      </c>
      <c r="M10" s="54" t="s">
        <v>83</v>
      </c>
      <c r="N10" s="53" t="s">
        <v>83</v>
      </c>
      <c r="O10" s="53" t="s">
        <v>83</v>
      </c>
      <c r="P10" s="54" t="s">
        <v>83</v>
      </c>
      <c r="Q10" s="53" t="s">
        <v>83</v>
      </c>
    </row>
    <row r="11" spans="1:17" ht="14.25" customHeight="1" x14ac:dyDescent="0.3">
      <c r="A11" s="46" t="s">
        <v>5</v>
      </c>
      <c r="B11" s="73"/>
      <c r="C11" s="53" t="s">
        <v>83</v>
      </c>
      <c r="D11" s="54" t="s">
        <v>83</v>
      </c>
      <c r="E11" s="53" t="s">
        <v>83</v>
      </c>
      <c r="F11" s="53" t="s">
        <v>83</v>
      </c>
      <c r="G11" s="54" t="s">
        <v>83</v>
      </c>
      <c r="H11" s="53" t="s">
        <v>83</v>
      </c>
      <c r="I11" s="53" t="s">
        <v>83</v>
      </c>
      <c r="J11" s="54" t="s">
        <v>83</v>
      </c>
      <c r="K11" s="53" t="s">
        <v>83</v>
      </c>
      <c r="L11" s="53" t="s">
        <v>83</v>
      </c>
      <c r="M11" s="54" t="s">
        <v>83</v>
      </c>
      <c r="N11" s="53" t="s">
        <v>83</v>
      </c>
      <c r="O11" s="53" t="s">
        <v>83</v>
      </c>
      <c r="P11" s="54" t="s">
        <v>83</v>
      </c>
      <c r="Q11" s="53" t="s">
        <v>83</v>
      </c>
    </row>
    <row r="12" spans="1:17" ht="14.25" customHeight="1" x14ac:dyDescent="0.3">
      <c r="A12" s="55" t="s">
        <v>88</v>
      </c>
      <c r="B12" s="74"/>
      <c r="C12" s="57">
        <v>86619.728000000003</v>
      </c>
      <c r="D12" s="58" t="s">
        <v>80</v>
      </c>
      <c r="E12" s="57">
        <v>11093.450999999999</v>
      </c>
      <c r="F12" s="57">
        <v>21357.333999999999</v>
      </c>
      <c r="G12" s="58" t="s">
        <v>80</v>
      </c>
      <c r="H12" s="57">
        <v>4638.6670000000004</v>
      </c>
      <c r="I12" s="57">
        <v>35282.866000000002</v>
      </c>
      <c r="J12" s="58" t="s">
        <v>80</v>
      </c>
      <c r="K12" s="57">
        <v>5583.3540000000003</v>
      </c>
      <c r="L12" s="57">
        <v>556.36800000000005</v>
      </c>
      <c r="M12" s="58" t="s">
        <v>80</v>
      </c>
      <c r="N12" s="57">
        <v>475.01</v>
      </c>
      <c r="O12" s="57">
        <v>29423.16</v>
      </c>
      <c r="P12" s="58" t="s">
        <v>80</v>
      </c>
      <c r="Q12" s="57">
        <v>5442.67</v>
      </c>
    </row>
    <row r="13" spans="1:17" ht="14.25" customHeight="1" x14ac:dyDescent="0.3">
      <c r="A13" s="2" t="s">
        <v>90</v>
      </c>
      <c r="B13" s="68"/>
      <c r="C13" s="53">
        <v>19539.823</v>
      </c>
      <c r="D13" s="66" t="s">
        <v>80</v>
      </c>
      <c r="E13" s="53">
        <v>5765.0339999999997</v>
      </c>
      <c r="F13" s="53">
        <v>1585.4159999999999</v>
      </c>
      <c r="G13" s="66" t="s">
        <v>80</v>
      </c>
      <c r="H13" s="53">
        <v>877.53800000000001</v>
      </c>
      <c r="I13" s="53">
        <v>3331.3560000000002</v>
      </c>
      <c r="J13" s="66" t="s">
        <v>80</v>
      </c>
      <c r="K13" s="53">
        <v>3860.1280000000002</v>
      </c>
      <c r="L13" s="53">
        <v>211.39699999999999</v>
      </c>
      <c r="M13" s="66" t="s">
        <v>80</v>
      </c>
      <c r="N13" s="53">
        <v>211.82900000000001</v>
      </c>
      <c r="O13" s="53">
        <v>14411.654</v>
      </c>
      <c r="P13" s="66" t="s">
        <v>80</v>
      </c>
      <c r="Q13" s="53">
        <v>4052.5590000000002</v>
      </c>
    </row>
    <row r="14" spans="1:17" ht="14.25" customHeight="1" x14ac:dyDescent="0.3">
      <c r="A14" s="2" t="s">
        <v>92</v>
      </c>
      <c r="B14" s="68"/>
      <c r="C14" s="53">
        <v>31485.217000000001</v>
      </c>
      <c r="D14" s="66" t="s">
        <v>80</v>
      </c>
      <c r="E14" s="53">
        <v>13685.349</v>
      </c>
      <c r="F14" s="53">
        <v>15226.179</v>
      </c>
      <c r="G14" s="66" t="s">
        <v>80</v>
      </c>
      <c r="H14" s="53">
        <v>12763.174000000001</v>
      </c>
      <c r="I14" s="53">
        <v>1358.056</v>
      </c>
      <c r="J14" s="66" t="s">
        <v>80</v>
      </c>
      <c r="K14" s="53">
        <v>788.85699999999997</v>
      </c>
      <c r="L14" s="53">
        <v>382.96300000000002</v>
      </c>
      <c r="M14" s="66" t="s">
        <v>80</v>
      </c>
      <c r="N14" s="53">
        <v>422.471</v>
      </c>
      <c r="O14" s="53">
        <v>14518.02</v>
      </c>
      <c r="P14" s="66" t="s">
        <v>80</v>
      </c>
      <c r="Q14" s="53">
        <v>4690.0730000000003</v>
      </c>
    </row>
    <row r="15" spans="1:17" ht="14.25" customHeight="1" x14ac:dyDescent="0.3">
      <c r="A15" s="2" t="s">
        <v>166</v>
      </c>
      <c r="B15" s="68"/>
      <c r="C15" s="53">
        <v>18650.355</v>
      </c>
      <c r="D15" s="66" t="s">
        <v>80</v>
      </c>
      <c r="E15" s="53">
        <v>7049.6930000000002</v>
      </c>
      <c r="F15" s="53">
        <v>6794.8819999999996</v>
      </c>
      <c r="G15" s="66" t="s">
        <v>80</v>
      </c>
      <c r="H15" s="53">
        <v>3974.8609999999999</v>
      </c>
      <c r="I15" s="53">
        <v>2082.002</v>
      </c>
      <c r="J15" s="66" t="s">
        <v>80</v>
      </c>
      <c r="K15" s="53">
        <v>1413.4749999999999</v>
      </c>
      <c r="L15" s="53">
        <v>29.71</v>
      </c>
      <c r="M15" s="66" t="s">
        <v>80</v>
      </c>
      <c r="N15" s="53">
        <v>58.228999999999999</v>
      </c>
      <c r="O15" s="53">
        <v>9743.7620000000006</v>
      </c>
      <c r="P15" s="66" t="s">
        <v>80</v>
      </c>
      <c r="Q15" s="53">
        <v>4877.6189999999997</v>
      </c>
    </row>
    <row r="16" spans="1:17" ht="14.25" customHeight="1" x14ac:dyDescent="0.3">
      <c r="A16" s="2" t="s">
        <v>94</v>
      </c>
      <c r="B16" s="68"/>
      <c r="C16" s="53">
        <v>12520.575000000001</v>
      </c>
      <c r="D16" s="66" t="s">
        <v>80</v>
      </c>
      <c r="E16" s="53">
        <v>5766.7060000000001</v>
      </c>
      <c r="F16" s="53">
        <v>571.24199999999996</v>
      </c>
      <c r="G16" s="66" t="s">
        <v>80</v>
      </c>
      <c r="H16" s="53">
        <v>440.88299999999998</v>
      </c>
      <c r="I16" s="53">
        <v>1988.2650000000001</v>
      </c>
      <c r="J16" s="66" t="s">
        <v>80</v>
      </c>
      <c r="K16" s="53">
        <v>1117.9459999999999</v>
      </c>
      <c r="L16" s="53">
        <v>27.693999999999999</v>
      </c>
      <c r="M16" s="66" t="s">
        <v>80</v>
      </c>
      <c r="N16" s="53">
        <v>49.481999999999999</v>
      </c>
      <c r="O16" s="53">
        <v>9933.3739999999998</v>
      </c>
      <c r="P16" s="66" t="s">
        <v>80</v>
      </c>
      <c r="Q16" s="53">
        <v>5556.4260000000004</v>
      </c>
    </row>
    <row r="17" spans="1:17" ht="14.25" customHeight="1" x14ac:dyDescent="0.3">
      <c r="A17" s="2" t="s">
        <v>96</v>
      </c>
      <c r="B17" s="68"/>
      <c r="C17" s="53">
        <v>237129.80499999999</v>
      </c>
      <c r="D17" s="66" t="s">
        <v>80</v>
      </c>
      <c r="E17" s="53">
        <v>88025.794999999998</v>
      </c>
      <c r="F17" s="53">
        <v>191400.20300000001</v>
      </c>
      <c r="G17" s="66" t="s">
        <v>80</v>
      </c>
      <c r="H17" s="53">
        <v>82590.457999999999</v>
      </c>
      <c r="I17" s="53">
        <v>7027.9549999999999</v>
      </c>
      <c r="J17" s="66" t="s">
        <v>80</v>
      </c>
      <c r="K17" s="53">
        <v>10867.543</v>
      </c>
      <c r="L17" s="53">
        <v>3715.9609999999998</v>
      </c>
      <c r="M17" s="66" t="s">
        <v>80</v>
      </c>
      <c r="N17" s="53">
        <v>2396.529</v>
      </c>
      <c r="O17" s="53">
        <v>34985.686999999998</v>
      </c>
      <c r="P17" s="66" t="s">
        <v>80</v>
      </c>
      <c r="Q17" s="53">
        <v>12952.361999999999</v>
      </c>
    </row>
    <row r="18" spans="1:17" ht="14.25" customHeight="1" x14ac:dyDescent="0.3">
      <c r="A18" s="59" t="s">
        <v>98</v>
      </c>
      <c r="B18" s="68"/>
      <c r="C18" s="53">
        <v>60048.648000000001</v>
      </c>
      <c r="D18" s="66" t="s">
        <v>80</v>
      </c>
      <c r="E18" s="53">
        <v>13359.525</v>
      </c>
      <c r="F18" s="53">
        <v>12817.233</v>
      </c>
      <c r="G18" s="66" t="s">
        <v>80</v>
      </c>
      <c r="H18" s="53">
        <v>7068.5590000000002</v>
      </c>
      <c r="I18" s="53">
        <v>6374.5529999999999</v>
      </c>
      <c r="J18" s="66" t="s">
        <v>80</v>
      </c>
      <c r="K18" s="53">
        <v>2901.5729999999999</v>
      </c>
      <c r="L18" s="53">
        <v>775.07399999999996</v>
      </c>
      <c r="M18" s="66" t="s">
        <v>80</v>
      </c>
      <c r="N18" s="53">
        <v>874.00900000000001</v>
      </c>
      <c r="O18" s="53">
        <v>40081.788</v>
      </c>
      <c r="P18" s="66" t="s">
        <v>80</v>
      </c>
      <c r="Q18" s="53">
        <v>9634.3449999999993</v>
      </c>
    </row>
    <row r="19" spans="1:17" ht="14.25" customHeight="1" x14ac:dyDescent="0.3">
      <c r="A19" s="2"/>
      <c r="B19" s="68"/>
      <c r="C19" s="57" t="s">
        <v>83</v>
      </c>
      <c r="D19" s="83" t="s">
        <v>83</v>
      </c>
      <c r="E19" s="57" t="s">
        <v>83</v>
      </c>
      <c r="F19" s="57" t="s">
        <v>83</v>
      </c>
      <c r="G19" s="83" t="s">
        <v>83</v>
      </c>
      <c r="H19" s="57" t="s">
        <v>83</v>
      </c>
      <c r="I19" s="57" t="s">
        <v>83</v>
      </c>
      <c r="J19" s="83" t="s">
        <v>83</v>
      </c>
      <c r="K19" s="57" t="s">
        <v>83</v>
      </c>
      <c r="L19" s="57" t="s">
        <v>83</v>
      </c>
      <c r="M19" s="83" t="s">
        <v>83</v>
      </c>
      <c r="N19" s="57" t="s">
        <v>83</v>
      </c>
      <c r="O19" s="57" t="s">
        <v>83</v>
      </c>
      <c r="P19" s="83" t="s">
        <v>83</v>
      </c>
      <c r="Q19" s="57" t="s">
        <v>83</v>
      </c>
    </row>
    <row r="20" spans="1:17" ht="14.25" customHeight="1" x14ac:dyDescent="0.3">
      <c r="A20" s="46" t="s">
        <v>0</v>
      </c>
      <c r="B20" s="73"/>
      <c r="C20" s="53" t="s">
        <v>83</v>
      </c>
      <c r="D20" s="54" t="s">
        <v>83</v>
      </c>
      <c r="E20" s="53" t="s">
        <v>83</v>
      </c>
      <c r="F20" s="53" t="s">
        <v>83</v>
      </c>
      <c r="G20" s="54" t="s">
        <v>83</v>
      </c>
      <c r="H20" s="53" t="s">
        <v>83</v>
      </c>
      <c r="I20" s="53" t="s">
        <v>83</v>
      </c>
      <c r="J20" s="54" t="s">
        <v>83</v>
      </c>
      <c r="K20" s="53" t="s">
        <v>83</v>
      </c>
      <c r="L20" s="53" t="s">
        <v>83</v>
      </c>
      <c r="M20" s="54" t="s">
        <v>83</v>
      </c>
      <c r="N20" s="53" t="s">
        <v>83</v>
      </c>
      <c r="O20" s="53" t="s">
        <v>83</v>
      </c>
      <c r="P20" s="54" t="s">
        <v>83</v>
      </c>
      <c r="Q20" s="53" t="s">
        <v>83</v>
      </c>
    </row>
    <row r="21" spans="1:17" ht="14.25" customHeight="1" x14ac:dyDescent="0.3">
      <c r="A21" s="55" t="s">
        <v>1</v>
      </c>
      <c r="B21" s="74"/>
      <c r="C21" s="57">
        <v>217200.14199999999</v>
      </c>
      <c r="D21" s="58" t="s">
        <v>80</v>
      </c>
      <c r="E21" s="57">
        <v>69044.225000000006</v>
      </c>
      <c r="F21" s="57">
        <v>158014.37400000001</v>
      </c>
      <c r="G21" s="58" t="s">
        <v>80</v>
      </c>
      <c r="H21" s="57">
        <v>63750.533000000003</v>
      </c>
      <c r="I21" s="57">
        <v>7667.518</v>
      </c>
      <c r="J21" s="58" t="s">
        <v>80</v>
      </c>
      <c r="K21" s="57">
        <v>10889.038</v>
      </c>
      <c r="L21" s="57">
        <v>4298.1850000000004</v>
      </c>
      <c r="M21" s="58" t="s">
        <v>80</v>
      </c>
      <c r="N21" s="57">
        <v>2531.1509999999998</v>
      </c>
      <c r="O21" s="57">
        <v>47220.065000000002</v>
      </c>
      <c r="P21" s="58" t="s">
        <v>80</v>
      </c>
      <c r="Q21" s="57">
        <v>13567.306</v>
      </c>
    </row>
    <row r="22" spans="1:17" ht="14.25" customHeight="1" x14ac:dyDescent="0.3">
      <c r="A22" s="2" t="s">
        <v>2</v>
      </c>
      <c r="B22" s="68"/>
      <c r="C22" s="53">
        <v>9464.5969999999998</v>
      </c>
      <c r="D22" s="66" t="s">
        <v>80</v>
      </c>
      <c r="E22" s="53">
        <v>5114.0240000000003</v>
      </c>
      <c r="F22" s="53">
        <v>715.48299999999995</v>
      </c>
      <c r="G22" s="66" t="s">
        <v>80</v>
      </c>
      <c r="H22" s="53">
        <v>439.74</v>
      </c>
      <c r="I22" s="53">
        <v>985.13199999999995</v>
      </c>
      <c r="J22" s="66" t="s">
        <v>80</v>
      </c>
      <c r="K22" s="53">
        <v>627.39200000000005</v>
      </c>
      <c r="L22" s="53">
        <v>585.23699999999997</v>
      </c>
      <c r="M22" s="66" t="s">
        <v>80</v>
      </c>
      <c r="N22" s="53">
        <v>542.15499999999997</v>
      </c>
      <c r="O22" s="53">
        <v>7178.7439999999997</v>
      </c>
      <c r="P22" s="66" t="s">
        <v>80</v>
      </c>
      <c r="Q22" s="53">
        <v>4565.0259999999998</v>
      </c>
    </row>
    <row r="23" spans="1:17" ht="14.25" customHeight="1" x14ac:dyDescent="0.3">
      <c r="A23" s="2" t="s">
        <v>119</v>
      </c>
      <c r="B23" s="68"/>
      <c r="C23" s="53">
        <v>100458.406</v>
      </c>
      <c r="D23" s="66" t="s">
        <v>80</v>
      </c>
      <c r="E23" s="53">
        <v>13234.333000000001</v>
      </c>
      <c r="F23" s="53">
        <v>24058.034</v>
      </c>
      <c r="G23" s="66" t="s">
        <v>80</v>
      </c>
      <c r="H23" s="53">
        <v>6844.107</v>
      </c>
      <c r="I23" s="53">
        <v>32551.544000000002</v>
      </c>
      <c r="J23" s="66" t="s">
        <v>80</v>
      </c>
      <c r="K23" s="53">
        <v>5763.9470000000001</v>
      </c>
      <c r="L23" s="53">
        <v>490.96699999999998</v>
      </c>
      <c r="M23" s="66" t="s">
        <v>80</v>
      </c>
      <c r="N23" s="53">
        <v>440.76600000000002</v>
      </c>
      <c r="O23" s="53">
        <v>43357.862000000001</v>
      </c>
      <c r="P23" s="66" t="s">
        <v>80</v>
      </c>
      <c r="Q23" s="53">
        <v>7608.4390000000003</v>
      </c>
    </row>
    <row r="24" spans="1:17" ht="14.25" customHeight="1" x14ac:dyDescent="0.3">
      <c r="A24" s="2" t="s">
        <v>121</v>
      </c>
      <c r="B24" s="68"/>
      <c r="C24" s="53">
        <v>60260.906000000003</v>
      </c>
      <c r="D24" s="66" t="s">
        <v>80</v>
      </c>
      <c r="E24" s="53">
        <v>11881.861999999999</v>
      </c>
      <c r="F24" s="53">
        <v>15149.204</v>
      </c>
      <c r="G24" s="66" t="s">
        <v>80</v>
      </c>
      <c r="H24" s="53">
        <v>5837.0690000000004</v>
      </c>
      <c r="I24" s="53">
        <v>12679.124</v>
      </c>
      <c r="J24" s="66" t="s">
        <v>80</v>
      </c>
      <c r="K24" s="53">
        <v>3326.9029999999998</v>
      </c>
      <c r="L24" s="53">
        <v>95.111000000000004</v>
      </c>
      <c r="M24" s="66" t="s">
        <v>80</v>
      </c>
      <c r="N24" s="53">
        <v>186.41300000000001</v>
      </c>
      <c r="O24" s="53">
        <v>32337.467000000001</v>
      </c>
      <c r="P24" s="66" t="s">
        <v>80</v>
      </c>
      <c r="Q24" s="53">
        <v>8215.9850000000006</v>
      </c>
    </row>
    <row r="25" spans="1:17" ht="14.25" customHeight="1" x14ac:dyDescent="0.3">
      <c r="A25" s="2" t="s">
        <v>123</v>
      </c>
      <c r="B25" s="68"/>
      <c r="C25" s="53">
        <v>19648.163</v>
      </c>
      <c r="D25" s="66" t="s">
        <v>80</v>
      </c>
      <c r="E25" s="53">
        <v>5766.2849999999999</v>
      </c>
      <c r="F25" s="53">
        <v>1608.366</v>
      </c>
      <c r="G25" s="66" t="s">
        <v>80</v>
      </c>
      <c r="H25" s="53">
        <v>878.69100000000003</v>
      </c>
      <c r="I25" s="53">
        <v>3331.3560000000002</v>
      </c>
      <c r="J25" s="66" t="s">
        <v>80</v>
      </c>
      <c r="K25" s="53">
        <v>3860.1280000000002</v>
      </c>
      <c r="L25" s="53">
        <v>211.39699999999999</v>
      </c>
      <c r="M25" s="66" t="s">
        <v>80</v>
      </c>
      <c r="N25" s="53">
        <v>211.82900000000001</v>
      </c>
      <c r="O25" s="53">
        <v>14497.044</v>
      </c>
      <c r="P25" s="66" t="s">
        <v>80</v>
      </c>
      <c r="Q25" s="53">
        <v>4054.0990000000002</v>
      </c>
    </row>
    <row r="26" spans="1:17" ht="14.25" customHeight="1" x14ac:dyDescent="0.3">
      <c r="A26" s="59" t="s">
        <v>125</v>
      </c>
      <c r="B26" s="75"/>
      <c r="C26" s="61">
        <v>58961.936000000002</v>
      </c>
      <c r="D26" s="62" t="s">
        <v>80</v>
      </c>
      <c r="E26" s="61">
        <v>59749.561000000002</v>
      </c>
      <c r="F26" s="61">
        <v>50207.025999999998</v>
      </c>
      <c r="G26" s="62" t="s">
        <v>80</v>
      </c>
      <c r="H26" s="61">
        <v>57103.750999999997</v>
      </c>
      <c r="I26" s="61">
        <v>230.37899999999999</v>
      </c>
      <c r="J26" s="62" t="s">
        <v>80</v>
      </c>
      <c r="K26" s="61">
        <v>200.70500000000001</v>
      </c>
      <c r="L26" s="61">
        <v>18.27</v>
      </c>
      <c r="M26" s="62" t="s">
        <v>80</v>
      </c>
      <c r="N26" s="61">
        <v>35.808</v>
      </c>
      <c r="O26" s="61">
        <v>8506.2610000000004</v>
      </c>
      <c r="P26" s="62" t="s">
        <v>80</v>
      </c>
      <c r="Q26" s="61">
        <v>5946.3909999999996</v>
      </c>
    </row>
    <row r="27" spans="1:17" ht="14.25" customHeight="1" x14ac:dyDescent="0.3">
      <c r="A27" s="2"/>
      <c r="B27" s="68"/>
      <c r="C27" s="53" t="s">
        <v>83</v>
      </c>
      <c r="D27" s="54" t="s">
        <v>83</v>
      </c>
      <c r="E27" s="53" t="s">
        <v>83</v>
      </c>
      <c r="F27" s="53" t="s">
        <v>83</v>
      </c>
      <c r="G27" s="54" t="s">
        <v>83</v>
      </c>
      <c r="H27" s="53" t="s">
        <v>83</v>
      </c>
      <c r="I27" s="53" t="s">
        <v>83</v>
      </c>
      <c r="J27" s="54" t="s">
        <v>83</v>
      </c>
      <c r="K27" s="53" t="s">
        <v>83</v>
      </c>
      <c r="L27" s="53" t="s">
        <v>83</v>
      </c>
      <c r="M27" s="54" t="s">
        <v>83</v>
      </c>
      <c r="N27" s="53" t="s">
        <v>83</v>
      </c>
      <c r="O27" s="53" t="s">
        <v>83</v>
      </c>
      <c r="P27" s="54" t="s">
        <v>83</v>
      </c>
      <c r="Q27" s="53" t="s">
        <v>83</v>
      </c>
    </row>
    <row r="28" spans="1:17" ht="14.25" customHeight="1" x14ac:dyDescent="0.3">
      <c r="A28" s="46" t="s">
        <v>128</v>
      </c>
      <c r="B28" s="73"/>
      <c r="C28" s="53" t="s">
        <v>83</v>
      </c>
      <c r="D28" s="54" t="s">
        <v>83</v>
      </c>
      <c r="E28" s="53" t="s">
        <v>83</v>
      </c>
      <c r="F28" s="53" t="s">
        <v>83</v>
      </c>
      <c r="G28" s="54" t="s">
        <v>83</v>
      </c>
      <c r="H28" s="53" t="s">
        <v>83</v>
      </c>
      <c r="I28" s="53" t="s">
        <v>83</v>
      </c>
      <c r="J28" s="54" t="s">
        <v>83</v>
      </c>
      <c r="K28" s="53" t="s">
        <v>83</v>
      </c>
      <c r="L28" s="53" t="s">
        <v>83</v>
      </c>
      <c r="M28" s="54" t="s">
        <v>83</v>
      </c>
      <c r="N28" s="53" t="s">
        <v>83</v>
      </c>
      <c r="O28" s="53" t="s">
        <v>83</v>
      </c>
      <c r="P28" s="54" t="s">
        <v>83</v>
      </c>
      <c r="Q28" s="53" t="s">
        <v>83</v>
      </c>
    </row>
    <row r="29" spans="1:17" ht="14.25" customHeight="1" x14ac:dyDescent="0.3">
      <c r="A29" s="55" t="s">
        <v>4</v>
      </c>
      <c r="B29" s="74"/>
      <c r="C29" s="57">
        <v>59100.027999999998</v>
      </c>
      <c r="D29" s="58" t="s">
        <v>80</v>
      </c>
      <c r="E29" s="57">
        <v>9629.3209999999999</v>
      </c>
      <c r="F29" s="57">
        <v>12856.913</v>
      </c>
      <c r="G29" s="58" t="s">
        <v>80</v>
      </c>
      <c r="H29" s="57">
        <v>3357.9250000000002</v>
      </c>
      <c r="I29" s="57">
        <v>24052.679</v>
      </c>
      <c r="J29" s="58" t="s">
        <v>80</v>
      </c>
      <c r="K29" s="57">
        <v>4654.857</v>
      </c>
      <c r="L29" s="57">
        <v>264.59899999999999</v>
      </c>
      <c r="M29" s="58" t="s">
        <v>80</v>
      </c>
      <c r="N29" s="57">
        <v>277.32</v>
      </c>
      <c r="O29" s="57">
        <v>21925.838</v>
      </c>
      <c r="P29" s="58" t="s">
        <v>80</v>
      </c>
      <c r="Q29" s="57">
        <v>5060.5389999999998</v>
      </c>
    </row>
    <row r="30" spans="1:17" ht="14.25" customHeight="1" x14ac:dyDescent="0.3">
      <c r="A30" s="2" t="s">
        <v>6</v>
      </c>
      <c r="B30" s="68"/>
      <c r="C30" s="53">
        <v>27098.385999999999</v>
      </c>
      <c r="D30" s="66" t="s">
        <v>80</v>
      </c>
      <c r="E30" s="53">
        <v>14627.596</v>
      </c>
      <c r="F30" s="53">
        <v>11300.501</v>
      </c>
      <c r="G30" s="66" t="s">
        <v>80</v>
      </c>
      <c r="H30" s="53">
        <v>12348.412</v>
      </c>
      <c r="I30" s="53">
        <v>59.281999999999996</v>
      </c>
      <c r="J30" s="66" t="s">
        <v>80</v>
      </c>
      <c r="K30" s="53">
        <v>116.188</v>
      </c>
      <c r="L30" s="53">
        <v>209.499</v>
      </c>
      <c r="M30" s="66" t="s">
        <v>80</v>
      </c>
      <c r="N30" s="53">
        <v>410.60899999999998</v>
      </c>
      <c r="O30" s="53">
        <v>15529.105</v>
      </c>
      <c r="P30" s="66" t="s">
        <v>80</v>
      </c>
      <c r="Q30" s="53">
        <v>7407.3739999999998</v>
      </c>
    </row>
    <row r="31" spans="1:17" ht="14.25" customHeight="1" x14ac:dyDescent="0.3">
      <c r="A31" s="2" t="s">
        <v>7</v>
      </c>
      <c r="B31" s="68"/>
      <c r="C31" s="53">
        <v>15224.567999999999</v>
      </c>
      <c r="D31" s="66" t="s">
        <v>80</v>
      </c>
      <c r="E31" s="53">
        <v>5118.2430000000004</v>
      </c>
      <c r="F31" s="53">
        <v>4091.5360000000001</v>
      </c>
      <c r="G31" s="66" t="s">
        <v>80</v>
      </c>
      <c r="H31" s="53">
        <v>2384.6860000000001</v>
      </c>
      <c r="I31" s="53">
        <v>3007.018</v>
      </c>
      <c r="J31" s="66" t="s">
        <v>80</v>
      </c>
      <c r="K31" s="53">
        <v>1317.453</v>
      </c>
      <c r="L31" s="53">
        <v>17.433</v>
      </c>
      <c r="M31" s="66" t="s">
        <v>80</v>
      </c>
      <c r="N31" s="53">
        <v>29.548999999999999</v>
      </c>
      <c r="O31" s="53">
        <v>8108.5810000000001</v>
      </c>
      <c r="P31" s="66" t="s">
        <v>80</v>
      </c>
      <c r="Q31" s="53">
        <v>3648.8049999999998</v>
      </c>
    </row>
    <row r="32" spans="1:17" ht="14.25" customHeight="1" x14ac:dyDescent="0.3">
      <c r="A32" s="2" t="s">
        <v>50</v>
      </c>
      <c r="B32" s="68"/>
      <c r="C32" s="53">
        <v>7572.5169999999998</v>
      </c>
      <c r="D32" s="66" t="s">
        <v>80</v>
      </c>
      <c r="E32" s="53">
        <v>2725.6030000000001</v>
      </c>
      <c r="F32" s="53">
        <v>708.89200000000005</v>
      </c>
      <c r="G32" s="66" t="s">
        <v>80</v>
      </c>
      <c r="H32" s="53">
        <v>448.66500000000002</v>
      </c>
      <c r="I32" s="53">
        <v>280.93400000000003</v>
      </c>
      <c r="J32" s="66" t="s">
        <v>80</v>
      </c>
      <c r="K32" s="53">
        <v>248.21700000000001</v>
      </c>
      <c r="L32" s="53">
        <v>191.44</v>
      </c>
      <c r="M32" s="66" t="s">
        <v>80</v>
      </c>
      <c r="N32" s="53">
        <v>211.839</v>
      </c>
      <c r="O32" s="53">
        <v>6391.2510000000002</v>
      </c>
      <c r="P32" s="66" t="s">
        <v>80</v>
      </c>
      <c r="Q32" s="53">
        <v>2407.8870000000002</v>
      </c>
    </row>
    <row r="33" spans="1:17" ht="14.25" customHeight="1" x14ac:dyDescent="0.3">
      <c r="A33" s="2" t="s">
        <v>8</v>
      </c>
      <c r="B33" s="68"/>
      <c r="C33" s="53">
        <v>41165.199999999997</v>
      </c>
      <c r="D33" s="66" t="s">
        <v>80</v>
      </c>
      <c r="E33" s="53">
        <v>38061.822</v>
      </c>
      <c r="F33" s="53">
        <v>39245.428</v>
      </c>
      <c r="G33" s="66" t="s">
        <v>80</v>
      </c>
      <c r="H33" s="53">
        <v>37423.381999999998</v>
      </c>
      <c r="I33" s="53">
        <v>32.296999999999997</v>
      </c>
      <c r="J33" s="66" t="s">
        <v>80</v>
      </c>
      <c r="K33" s="53">
        <v>63.298999999999999</v>
      </c>
      <c r="L33" s="53">
        <v>167.959</v>
      </c>
      <c r="M33" s="66" t="s">
        <v>80</v>
      </c>
      <c r="N33" s="53">
        <v>200.976</v>
      </c>
      <c r="O33" s="53">
        <v>1719.5150000000001</v>
      </c>
      <c r="P33" s="66" t="s">
        <v>80</v>
      </c>
      <c r="Q33" s="53">
        <v>1380.328</v>
      </c>
    </row>
    <row r="34" spans="1:17" ht="14.25" customHeight="1" x14ac:dyDescent="0.3">
      <c r="A34" s="2" t="s">
        <v>3</v>
      </c>
      <c r="B34" s="68"/>
      <c r="C34" s="53">
        <v>174934.39</v>
      </c>
      <c r="D34" s="66" t="s">
        <v>80</v>
      </c>
      <c r="E34" s="53">
        <v>80074.334000000003</v>
      </c>
      <c r="F34" s="53">
        <v>146677.14799999999</v>
      </c>
      <c r="G34" s="66" t="s">
        <v>80</v>
      </c>
      <c r="H34" s="53">
        <v>74790.494999999995</v>
      </c>
      <c r="I34" s="53">
        <v>6386.7070000000003</v>
      </c>
      <c r="J34" s="66" t="s">
        <v>80</v>
      </c>
      <c r="K34" s="53">
        <v>10863.352999999999</v>
      </c>
      <c r="L34" s="53">
        <v>3608.7579999999998</v>
      </c>
      <c r="M34" s="66" t="s">
        <v>80</v>
      </c>
      <c r="N34" s="53">
        <v>2464.288</v>
      </c>
      <c r="O34" s="53">
        <v>18261.777999999998</v>
      </c>
      <c r="P34" s="66" t="s">
        <v>80</v>
      </c>
      <c r="Q34" s="53">
        <v>9811.5409999999993</v>
      </c>
    </row>
    <row r="35" spans="1:17" ht="14.25" customHeight="1" x14ac:dyDescent="0.3">
      <c r="A35" s="2" t="s">
        <v>9</v>
      </c>
      <c r="B35" s="68"/>
      <c r="C35" s="53">
        <v>26809.856</v>
      </c>
      <c r="D35" s="66" t="s">
        <v>80</v>
      </c>
      <c r="E35" s="53">
        <v>10893.156999999999</v>
      </c>
      <c r="F35" s="53">
        <v>5945.7839999999997</v>
      </c>
      <c r="G35" s="66" t="s">
        <v>80</v>
      </c>
      <c r="H35" s="53">
        <v>3194.66</v>
      </c>
      <c r="I35" s="53">
        <v>1891.192</v>
      </c>
      <c r="J35" s="66" t="s">
        <v>80</v>
      </c>
      <c r="K35" s="53">
        <v>981.149</v>
      </c>
      <c r="L35" s="53">
        <v>840.44799999999998</v>
      </c>
      <c r="M35" s="66" t="s">
        <v>80</v>
      </c>
      <c r="N35" s="53">
        <v>571.36699999999996</v>
      </c>
      <c r="O35" s="53">
        <v>18132.432000000001</v>
      </c>
      <c r="P35" s="66" t="s">
        <v>80</v>
      </c>
      <c r="Q35" s="53">
        <v>8670.2199999999993</v>
      </c>
    </row>
    <row r="36" spans="1:17" ht="14.25" customHeight="1" x14ac:dyDescent="0.3">
      <c r="A36" s="2" t="s">
        <v>10</v>
      </c>
      <c r="B36" s="68"/>
      <c r="C36" s="53">
        <v>45523.593999999997</v>
      </c>
      <c r="D36" s="66" t="s">
        <v>80</v>
      </c>
      <c r="E36" s="53">
        <v>10474.880999999999</v>
      </c>
      <c r="F36" s="53">
        <v>12819.156999999999</v>
      </c>
      <c r="G36" s="66" t="s">
        <v>80</v>
      </c>
      <c r="H36" s="53">
        <v>7031.4319999999998</v>
      </c>
      <c r="I36" s="53">
        <v>6678.5069999999996</v>
      </c>
      <c r="J36" s="66" t="s">
        <v>80</v>
      </c>
      <c r="K36" s="53">
        <v>3424.5050000000001</v>
      </c>
      <c r="L36" s="53">
        <v>303.92</v>
      </c>
      <c r="M36" s="66" t="s">
        <v>80</v>
      </c>
      <c r="N36" s="53">
        <v>445.8</v>
      </c>
      <c r="O36" s="53">
        <v>25722.010999999999</v>
      </c>
      <c r="P36" s="66" t="s">
        <v>80</v>
      </c>
      <c r="Q36" s="53">
        <v>6521.6049999999996</v>
      </c>
    </row>
    <row r="37" spans="1:17" ht="14.25" customHeight="1" x14ac:dyDescent="0.3">
      <c r="A37" s="59" t="s">
        <v>11</v>
      </c>
      <c r="B37" s="75"/>
      <c r="C37" s="61">
        <v>68516.354000000007</v>
      </c>
      <c r="D37" s="62" t="s">
        <v>80</v>
      </c>
      <c r="E37" s="61">
        <v>12724.175999999999</v>
      </c>
      <c r="F37" s="61">
        <v>16057.873</v>
      </c>
      <c r="G37" s="62" t="s">
        <v>80</v>
      </c>
      <c r="H37" s="61">
        <v>5882.16</v>
      </c>
      <c r="I37" s="61">
        <v>15056.437</v>
      </c>
      <c r="J37" s="62" t="s">
        <v>80</v>
      </c>
      <c r="K37" s="61">
        <v>5023.0919999999996</v>
      </c>
      <c r="L37" s="61">
        <v>95.111000000000004</v>
      </c>
      <c r="M37" s="62" t="s">
        <v>80</v>
      </c>
      <c r="N37" s="61">
        <v>186.41300000000001</v>
      </c>
      <c r="O37" s="61">
        <v>37306.932999999997</v>
      </c>
      <c r="P37" s="62" t="s">
        <v>80</v>
      </c>
      <c r="Q37" s="61">
        <v>8609.3919999999998</v>
      </c>
    </row>
    <row r="38" spans="1:17" ht="14.25" customHeight="1" x14ac:dyDescent="0.3">
      <c r="A38" s="2"/>
      <c r="B38" s="68"/>
      <c r="C38" s="53" t="s">
        <v>83</v>
      </c>
      <c r="D38" s="54" t="s">
        <v>83</v>
      </c>
      <c r="E38" s="53" t="s">
        <v>83</v>
      </c>
      <c r="F38" s="53" t="s">
        <v>83</v>
      </c>
      <c r="G38" s="54" t="s">
        <v>83</v>
      </c>
      <c r="H38" s="53" t="s">
        <v>83</v>
      </c>
      <c r="I38" s="53" t="s">
        <v>83</v>
      </c>
      <c r="J38" s="54" t="s">
        <v>83</v>
      </c>
      <c r="K38" s="53" t="s">
        <v>83</v>
      </c>
      <c r="L38" s="53" t="s">
        <v>83</v>
      </c>
      <c r="M38" s="54" t="s">
        <v>83</v>
      </c>
      <c r="N38" s="53" t="s">
        <v>83</v>
      </c>
      <c r="O38" s="53" t="s">
        <v>83</v>
      </c>
      <c r="P38" s="54" t="s">
        <v>83</v>
      </c>
      <c r="Q38" s="53" t="s">
        <v>83</v>
      </c>
    </row>
    <row r="39" spans="1:17" ht="14.25" customHeight="1" x14ac:dyDescent="0.3">
      <c r="A39" s="46" t="s">
        <v>130</v>
      </c>
      <c r="B39" s="73"/>
      <c r="C39" s="53" t="s">
        <v>83</v>
      </c>
      <c r="D39" s="54" t="s">
        <v>83</v>
      </c>
      <c r="E39" s="53" t="s">
        <v>83</v>
      </c>
      <c r="F39" s="53" t="s">
        <v>83</v>
      </c>
      <c r="G39" s="54" t="s">
        <v>83</v>
      </c>
      <c r="H39" s="53" t="s">
        <v>83</v>
      </c>
      <c r="I39" s="53" t="s">
        <v>83</v>
      </c>
      <c r="J39" s="54" t="s">
        <v>83</v>
      </c>
      <c r="K39" s="53" t="s">
        <v>83</v>
      </c>
      <c r="L39" s="53" t="s">
        <v>83</v>
      </c>
      <c r="M39" s="54" t="s">
        <v>83</v>
      </c>
      <c r="N39" s="53" t="s">
        <v>83</v>
      </c>
      <c r="O39" s="53" t="s">
        <v>83</v>
      </c>
      <c r="P39" s="54" t="s">
        <v>83</v>
      </c>
      <c r="Q39" s="53" t="s">
        <v>83</v>
      </c>
    </row>
    <row r="40" spans="1:17" ht="14.25" customHeight="1" x14ac:dyDescent="0.3">
      <c r="A40" s="55" t="s">
        <v>132</v>
      </c>
      <c r="B40" s="74"/>
      <c r="C40" s="57">
        <v>445959.81599999999</v>
      </c>
      <c r="D40" s="58" t="s">
        <v>80</v>
      </c>
      <c r="E40" s="57">
        <v>89337.346999999994</v>
      </c>
      <c r="F40" s="57">
        <v>242396.25</v>
      </c>
      <c r="G40" s="58" t="s">
        <v>80</v>
      </c>
      <c r="H40" s="57">
        <v>83142.87</v>
      </c>
      <c r="I40" s="57">
        <v>55033.093999999997</v>
      </c>
      <c r="J40" s="58" t="s">
        <v>80</v>
      </c>
      <c r="K40" s="57">
        <v>13156.554</v>
      </c>
      <c r="L40" s="57">
        <v>5283.5950000000003</v>
      </c>
      <c r="M40" s="58" t="s">
        <v>80</v>
      </c>
      <c r="N40" s="57">
        <v>2553.973</v>
      </c>
      <c r="O40" s="57">
        <v>143246.87700000001</v>
      </c>
      <c r="P40" s="58" t="s">
        <v>80</v>
      </c>
      <c r="Q40" s="57">
        <v>18461.028999999999</v>
      </c>
    </row>
    <row r="41" spans="1:17" ht="14.25" customHeight="1" x14ac:dyDescent="0.3">
      <c r="A41" s="59" t="s">
        <v>134</v>
      </c>
      <c r="B41" s="75"/>
      <c r="C41" s="61">
        <v>20034.334999999999</v>
      </c>
      <c r="D41" s="62" t="s">
        <v>80</v>
      </c>
      <c r="E41" s="61">
        <v>12530.665000000001</v>
      </c>
      <c r="F41" s="61">
        <v>7356.2380000000003</v>
      </c>
      <c r="G41" s="62" t="s">
        <v>80</v>
      </c>
      <c r="H41" s="61">
        <v>11708.789000000001</v>
      </c>
      <c r="I41" s="61">
        <v>2411.9589999999998</v>
      </c>
      <c r="J41" s="62" t="s">
        <v>80</v>
      </c>
      <c r="K41" s="61">
        <v>1276.1469999999999</v>
      </c>
      <c r="L41" s="61">
        <v>415.572</v>
      </c>
      <c r="M41" s="62" t="s">
        <v>80</v>
      </c>
      <c r="N41" s="61">
        <v>657.14599999999996</v>
      </c>
      <c r="O41" s="61">
        <v>9850.5660000000007</v>
      </c>
      <c r="P41" s="62" t="s">
        <v>80</v>
      </c>
      <c r="Q41" s="61">
        <v>3756.7220000000002</v>
      </c>
    </row>
    <row r="42" spans="1:17" ht="14.25" customHeight="1" x14ac:dyDescent="0.3">
      <c r="A42" s="2"/>
      <c r="B42" s="68"/>
      <c r="C42" s="53" t="s">
        <v>83</v>
      </c>
      <c r="D42" s="54" t="s">
        <v>83</v>
      </c>
      <c r="E42" s="53" t="s">
        <v>83</v>
      </c>
      <c r="F42" s="53" t="s">
        <v>83</v>
      </c>
      <c r="G42" s="54" t="s">
        <v>83</v>
      </c>
      <c r="H42" s="53" t="s">
        <v>83</v>
      </c>
      <c r="I42" s="53" t="s">
        <v>83</v>
      </c>
      <c r="J42" s="54" t="s">
        <v>83</v>
      </c>
      <c r="K42" s="53" t="s">
        <v>83</v>
      </c>
      <c r="L42" s="53" t="s">
        <v>83</v>
      </c>
      <c r="M42" s="54" t="s">
        <v>83</v>
      </c>
      <c r="N42" s="53" t="s">
        <v>83</v>
      </c>
      <c r="O42" s="53" t="s">
        <v>83</v>
      </c>
      <c r="P42" s="54" t="s">
        <v>83</v>
      </c>
      <c r="Q42" s="53" t="s">
        <v>83</v>
      </c>
    </row>
    <row r="43" spans="1:17" ht="14.25" customHeight="1" x14ac:dyDescent="0.3">
      <c r="A43" s="63" t="s">
        <v>100</v>
      </c>
      <c r="B43" s="76"/>
      <c r="C43" s="61" t="s">
        <v>83</v>
      </c>
      <c r="D43" s="65" t="s">
        <v>83</v>
      </c>
      <c r="E43" s="61" t="s">
        <v>83</v>
      </c>
      <c r="F43" s="61" t="s">
        <v>83</v>
      </c>
      <c r="G43" s="65" t="s">
        <v>83</v>
      </c>
      <c r="H43" s="61" t="s">
        <v>83</v>
      </c>
      <c r="I43" s="61" t="s">
        <v>83</v>
      </c>
      <c r="J43" s="65" t="s">
        <v>83</v>
      </c>
      <c r="K43" s="61" t="s">
        <v>83</v>
      </c>
      <c r="L43" s="61" t="s">
        <v>83</v>
      </c>
      <c r="M43" s="65" t="s">
        <v>83</v>
      </c>
      <c r="N43" s="61" t="s">
        <v>83</v>
      </c>
      <c r="O43" s="61" t="s">
        <v>83</v>
      </c>
      <c r="P43" s="65" t="s">
        <v>83</v>
      </c>
      <c r="Q43" s="61" t="s">
        <v>83</v>
      </c>
    </row>
    <row r="44" spans="1:17" ht="14.25" customHeight="1" x14ac:dyDescent="0.3">
      <c r="A44" s="2" t="s">
        <v>102</v>
      </c>
      <c r="B44" s="68"/>
      <c r="C44" s="53">
        <v>148406.02600000001</v>
      </c>
      <c r="D44" s="66" t="s">
        <v>80</v>
      </c>
      <c r="E44" s="53">
        <v>50096.692999999999</v>
      </c>
      <c r="F44" s="53">
        <v>72645.695000000007</v>
      </c>
      <c r="G44" s="66" t="s">
        <v>80</v>
      </c>
      <c r="H44" s="53">
        <v>44126.057000000001</v>
      </c>
      <c r="I44" s="53">
        <v>22304.395</v>
      </c>
      <c r="J44" s="66" t="s">
        <v>80</v>
      </c>
      <c r="K44" s="53">
        <v>11833.472</v>
      </c>
      <c r="L44" s="53">
        <v>1996.434</v>
      </c>
      <c r="M44" s="66" t="s">
        <v>80</v>
      </c>
      <c r="N44" s="53">
        <v>1803.732</v>
      </c>
      <c r="O44" s="53">
        <v>51459.502</v>
      </c>
      <c r="P44" s="66" t="s">
        <v>80</v>
      </c>
      <c r="Q44" s="53">
        <v>11432.198</v>
      </c>
    </row>
    <row r="45" spans="1:17" ht="14.25" customHeight="1" x14ac:dyDescent="0.3">
      <c r="A45" s="2" t="s">
        <v>104</v>
      </c>
      <c r="B45" s="68"/>
      <c r="C45" s="53">
        <v>152390.44</v>
      </c>
      <c r="D45" s="66" t="s">
        <v>80</v>
      </c>
      <c r="E45" s="53">
        <v>50413.036999999997</v>
      </c>
      <c r="F45" s="53">
        <v>83338.053</v>
      </c>
      <c r="G45" s="66" t="s">
        <v>80</v>
      </c>
      <c r="H45" s="53">
        <v>47784.836000000003</v>
      </c>
      <c r="I45" s="53">
        <v>16401.828000000001</v>
      </c>
      <c r="J45" s="66" t="s">
        <v>80</v>
      </c>
      <c r="K45" s="53">
        <v>3618.748</v>
      </c>
      <c r="L45" s="53">
        <v>1402.2950000000001</v>
      </c>
      <c r="M45" s="66" t="s">
        <v>80</v>
      </c>
      <c r="N45" s="53">
        <v>848.14599999999996</v>
      </c>
      <c r="O45" s="53">
        <v>51248.264000000003</v>
      </c>
      <c r="P45" s="66" t="s">
        <v>80</v>
      </c>
      <c r="Q45" s="53">
        <v>11086.498</v>
      </c>
    </row>
    <row r="46" spans="1:17" ht="14.25" customHeight="1" x14ac:dyDescent="0.3">
      <c r="A46" s="2" t="s">
        <v>106</v>
      </c>
      <c r="B46" s="68"/>
      <c r="C46" s="53">
        <v>165197.685</v>
      </c>
      <c r="D46" s="66" t="s">
        <v>80</v>
      </c>
      <c r="E46" s="53">
        <v>54994.487000000001</v>
      </c>
      <c r="F46" s="53">
        <v>93768.74</v>
      </c>
      <c r="G46" s="66" t="s">
        <v>80</v>
      </c>
      <c r="H46" s="53">
        <v>52916.976999999999</v>
      </c>
      <c r="I46" s="53">
        <v>18738.829000000002</v>
      </c>
      <c r="J46" s="66" t="s">
        <v>80</v>
      </c>
      <c r="K46" s="53">
        <v>4593.9639999999999</v>
      </c>
      <c r="L46" s="53">
        <v>2300.4380000000001</v>
      </c>
      <c r="M46" s="66" t="s">
        <v>80</v>
      </c>
      <c r="N46" s="53">
        <v>1724.471</v>
      </c>
      <c r="O46" s="53">
        <v>50389.678</v>
      </c>
      <c r="P46" s="66" t="s">
        <v>80</v>
      </c>
      <c r="Q46" s="53">
        <v>9871.5339999999997</v>
      </c>
    </row>
    <row r="47" spans="1:17" ht="14.25" customHeight="1" thickBot="1" x14ac:dyDescent="0.35">
      <c r="A47" s="2" t="s">
        <v>108</v>
      </c>
      <c r="B47" s="68"/>
      <c r="C47" s="53" t="s">
        <v>28</v>
      </c>
      <c r="D47" s="54" t="s">
        <v>83</v>
      </c>
      <c r="E47" s="53" t="s">
        <v>83</v>
      </c>
      <c r="F47" s="53" t="s">
        <v>28</v>
      </c>
      <c r="G47" s="54" t="s">
        <v>83</v>
      </c>
      <c r="H47" s="53" t="s">
        <v>83</v>
      </c>
      <c r="I47" s="53" t="s">
        <v>28</v>
      </c>
      <c r="J47" s="54" t="s">
        <v>83</v>
      </c>
      <c r="K47" s="53" t="s">
        <v>83</v>
      </c>
      <c r="L47" s="53" t="s">
        <v>28</v>
      </c>
      <c r="M47" s="54" t="s">
        <v>83</v>
      </c>
      <c r="N47" s="53" t="s">
        <v>83</v>
      </c>
      <c r="O47" s="53" t="s">
        <v>28</v>
      </c>
      <c r="P47" s="54" t="s">
        <v>83</v>
      </c>
      <c r="Q47" s="53" t="s">
        <v>83</v>
      </c>
    </row>
    <row r="48" spans="1:17" ht="15" thickTop="1" x14ac:dyDescent="0.3">
      <c r="A48" s="88"/>
      <c r="B48" s="88"/>
      <c r="C48" s="88"/>
      <c r="D48" s="88"/>
      <c r="E48" s="89"/>
      <c r="F48" s="88"/>
      <c r="G48" s="88"/>
      <c r="H48" s="89"/>
      <c r="I48" s="88"/>
      <c r="J48" s="88"/>
      <c r="K48" s="89"/>
      <c r="L48" s="88"/>
      <c r="M48" s="88"/>
      <c r="N48" s="89"/>
      <c r="O48" s="94"/>
      <c r="P48" s="88"/>
      <c r="Q48" s="94"/>
    </row>
  </sheetData>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7C6F3-F711-4AF4-8738-51B967FE3873}">
  <sheetPr>
    <tabColor rgb="FFFF0000"/>
  </sheetPr>
  <dimension ref="A1:S49"/>
  <sheetViews>
    <sheetView showGridLines="0" workbookViewId="0">
      <selection activeCell="A4" sqref="A4:H5"/>
    </sheetView>
  </sheetViews>
  <sheetFormatPr defaultRowHeight="14.4" x14ac:dyDescent="0.3"/>
  <cols>
    <col min="1" max="1" width="30" customWidth="1"/>
    <col min="2" max="2" width="22.5546875" customWidth="1"/>
    <col min="3" max="3" width="10.6640625" style="90" customWidth="1"/>
    <col min="4" max="4" width="1.88671875" customWidth="1"/>
    <col min="5" max="5" width="7.109375" style="90" customWidth="1"/>
    <col min="6" max="6" width="14.6640625" style="90" customWidth="1"/>
    <col min="7" max="7" width="1.88671875" style="35" bestFit="1" customWidth="1"/>
    <col min="8" max="8" width="7.109375" style="90" customWidth="1"/>
    <col min="9" max="9" width="13.33203125" style="90" customWidth="1"/>
    <col min="10" max="10" width="1.88671875" style="35" bestFit="1" customWidth="1"/>
    <col min="11" max="11" width="7.109375" style="90" customWidth="1"/>
    <col min="12" max="12" width="12.44140625" style="90" customWidth="1"/>
    <col min="13" max="13" width="1.88671875" style="35" bestFit="1" customWidth="1"/>
    <col min="14" max="14" width="7.109375" style="90" customWidth="1"/>
    <col min="15" max="15" width="10.6640625" style="90" customWidth="1"/>
    <col min="16" max="16" width="1.88671875" style="35" bestFit="1" customWidth="1"/>
    <col min="17" max="17" width="7.109375" style="90" customWidth="1"/>
  </cols>
  <sheetData>
    <row r="1" spans="1:17" x14ac:dyDescent="0.3">
      <c r="A1" s="32" t="s">
        <v>147</v>
      </c>
      <c r="B1" s="92"/>
    </row>
    <row r="2" spans="1:17" x14ac:dyDescent="0.3">
      <c r="A2" s="36" t="s">
        <v>148</v>
      </c>
      <c r="B2" s="92"/>
      <c r="C2" s="91"/>
      <c r="D2" s="92"/>
      <c r="E2" s="91"/>
    </row>
    <row r="3" spans="1:17" ht="15" thickBot="1" x14ac:dyDescent="0.35">
      <c r="A3" s="37"/>
      <c r="B3" s="37"/>
    </row>
    <row r="4" spans="1:17" ht="22.2" thickTop="1" x14ac:dyDescent="0.3">
      <c r="A4" s="167"/>
      <c r="B4" s="167"/>
      <c r="C4" s="167" t="s">
        <v>149</v>
      </c>
      <c r="D4" s="167"/>
      <c r="E4" s="167" t="s">
        <v>73</v>
      </c>
      <c r="F4" s="167" t="s">
        <v>150</v>
      </c>
      <c r="G4" s="167"/>
      <c r="H4" s="167" t="s">
        <v>73</v>
      </c>
      <c r="I4" s="167" t="s">
        <v>151</v>
      </c>
      <c r="J4" s="167"/>
      <c r="K4" s="167" t="s">
        <v>73</v>
      </c>
      <c r="L4" s="167" t="s">
        <v>152</v>
      </c>
      <c r="M4" s="167"/>
      <c r="N4" s="167" t="s">
        <v>73</v>
      </c>
      <c r="O4" s="167" t="s">
        <v>153</v>
      </c>
      <c r="P4" s="167"/>
      <c r="Q4" s="167" t="s">
        <v>73</v>
      </c>
    </row>
    <row r="5" spans="1:17" ht="32.4" thickBot="1" x14ac:dyDescent="0.35">
      <c r="A5" s="168"/>
      <c r="B5" s="168"/>
      <c r="C5" s="169" t="s">
        <v>187</v>
      </c>
      <c r="D5" s="169"/>
      <c r="E5" s="169" t="s">
        <v>189</v>
      </c>
      <c r="F5" s="169" t="s">
        <v>191</v>
      </c>
      <c r="G5" s="169"/>
      <c r="H5" s="169" t="s">
        <v>189</v>
      </c>
      <c r="I5" s="169" t="s">
        <v>190</v>
      </c>
      <c r="J5" s="169"/>
      <c r="K5" s="169" t="s">
        <v>189</v>
      </c>
      <c r="L5" s="169" t="s">
        <v>197</v>
      </c>
      <c r="M5" s="169"/>
      <c r="N5" s="169" t="s">
        <v>189</v>
      </c>
      <c r="O5" s="169" t="s">
        <v>188</v>
      </c>
      <c r="P5" s="169"/>
      <c r="Q5" s="169" t="s">
        <v>189</v>
      </c>
    </row>
    <row r="6" spans="1:17" ht="14.25" customHeight="1" x14ac:dyDescent="0.3">
      <c r="A6" s="46"/>
      <c r="B6" s="46"/>
      <c r="C6" s="53"/>
      <c r="D6" s="49"/>
      <c r="E6" s="53"/>
      <c r="F6" s="53"/>
      <c r="G6" s="49"/>
      <c r="H6" s="53"/>
      <c r="I6" s="147" t="s">
        <v>179</v>
      </c>
      <c r="J6" s="148"/>
      <c r="K6" s="149"/>
      <c r="L6" s="149"/>
      <c r="M6" s="49"/>
      <c r="N6" s="53"/>
      <c r="O6" s="53"/>
      <c r="P6" s="49"/>
      <c r="Q6" s="53"/>
    </row>
    <row r="7" spans="1:17" ht="14.25" customHeight="1" x14ac:dyDescent="0.3">
      <c r="A7" s="46" t="s">
        <v>78</v>
      </c>
      <c r="B7" s="47" t="s">
        <v>79</v>
      </c>
      <c r="C7" s="95">
        <v>4.0970000000000004</v>
      </c>
      <c r="D7" s="96" t="s">
        <v>80</v>
      </c>
      <c r="E7" s="95">
        <v>0.78700000000000003</v>
      </c>
      <c r="F7" s="95">
        <v>2.1960000000000002</v>
      </c>
      <c r="G7" s="96" t="s">
        <v>80</v>
      </c>
      <c r="H7" s="95">
        <v>0.73599999999999999</v>
      </c>
      <c r="I7" s="95">
        <v>0.505</v>
      </c>
      <c r="J7" s="96" t="s">
        <v>80</v>
      </c>
      <c r="K7" s="95">
        <v>0.11600000000000001</v>
      </c>
      <c r="L7" s="95">
        <v>0.05</v>
      </c>
      <c r="M7" s="96" t="s">
        <v>80</v>
      </c>
      <c r="N7" s="95">
        <v>2.3E-2</v>
      </c>
      <c r="O7" s="95">
        <v>1.3460000000000001</v>
      </c>
      <c r="P7" s="96" t="s">
        <v>80</v>
      </c>
      <c r="Q7" s="95">
        <v>0.16400000000000001</v>
      </c>
    </row>
    <row r="8" spans="1:17" ht="14.25" customHeight="1" x14ac:dyDescent="0.3">
      <c r="A8" s="1" t="s">
        <v>81</v>
      </c>
      <c r="B8" s="1" t="s">
        <v>82</v>
      </c>
      <c r="C8" s="97" t="s">
        <v>83</v>
      </c>
      <c r="D8" s="98" t="s">
        <v>83</v>
      </c>
      <c r="E8" s="97" t="s">
        <v>83</v>
      </c>
      <c r="F8" s="97" t="s">
        <v>83</v>
      </c>
      <c r="G8" s="98" t="s">
        <v>83</v>
      </c>
      <c r="H8" s="97" t="s">
        <v>83</v>
      </c>
      <c r="I8" s="97" t="s">
        <v>83</v>
      </c>
      <c r="J8" s="98" t="s">
        <v>83</v>
      </c>
      <c r="K8" s="97" t="s">
        <v>83</v>
      </c>
      <c r="L8" s="97" t="s">
        <v>83</v>
      </c>
      <c r="M8" s="98" t="s">
        <v>83</v>
      </c>
      <c r="N8" s="97" t="s">
        <v>83</v>
      </c>
      <c r="O8" s="97" t="s">
        <v>83</v>
      </c>
      <c r="P8" s="98" t="s">
        <v>83</v>
      </c>
      <c r="Q8" s="97" t="s">
        <v>83</v>
      </c>
    </row>
    <row r="9" spans="1:17" ht="14.25" customHeight="1" x14ac:dyDescent="0.3">
      <c r="A9" s="55" t="s">
        <v>84</v>
      </c>
      <c r="B9" s="55" t="s">
        <v>85</v>
      </c>
      <c r="C9" s="99">
        <v>27.768000000000001</v>
      </c>
      <c r="D9" s="100" t="s">
        <v>80</v>
      </c>
      <c r="E9" s="99">
        <v>8.7989999999999995</v>
      </c>
      <c r="F9" s="99">
        <v>21.852</v>
      </c>
      <c r="G9" s="100" t="s">
        <v>80</v>
      </c>
      <c r="H9" s="99">
        <v>8.3089999999999993</v>
      </c>
      <c r="I9" s="99">
        <v>0.88700000000000001</v>
      </c>
      <c r="J9" s="100" t="s">
        <v>80</v>
      </c>
      <c r="K9" s="99">
        <v>1.3839999999999999</v>
      </c>
      <c r="L9" s="99">
        <v>0.47</v>
      </c>
      <c r="M9" s="100" t="s">
        <v>80</v>
      </c>
      <c r="N9" s="99">
        <v>0.29499999999999998</v>
      </c>
      <c r="O9" s="99">
        <v>4.5590000000000002</v>
      </c>
      <c r="P9" s="100" t="s">
        <v>80</v>
      </c>
      <c r="Q9" s="99">
        <v>1.5449999999999999</v>
      </c>
    </row>
    <row r="10" spans="1:17" ht="14.25" customHeight="1" x14ac:dyDescent="0.3">
      <c r="A10" s="59" t="s">
        <v>86</v>
      </c>
      <c r="B10" s="59" t="s">
        <v>87</v>
      </c>
      <c r="C10" s="101">
        <v>2.3580000000000001</v>
      </c>
      <c r="D10" s="102" t="s">
        <v>80</v>
      </c>
      <c r="E10" s="101">
        <v>0.48499999999999999</v>
      </c>
      <c r="F10" s="101">
        <v>0.751</v>
      </c>
      <c r="G10" s="102" t="s">
        <v>80</v>
      </c>
      <c r="H10" s="101">
        <v>0.46200000000000002</v>
      </c>
      <c r="I10" s="101">
        <v>0.47699999999999998</v>
      </c>
      <c r="J10" s="102" t="s">
        <v>80</v>
      </c>
      <c r="K10" s="101">
        <v>7.0999999999999994E-2</v>
      </c>
      <c r="L10" s="101">
        <v>1.9E-2</v>
      </c>
      <c r="M10" s="102" t="s">
        <v>80</v>
      </c>
      <c r="N10" s="101">
        <v>0.01</v>
      </c>
      <c r="O10" s="101">
        <v>1.1100000000000001</v>
      </c>
      <c r="P10" s="102" t="s">
        <v>80</v>
      </c>
      <c r="Q10" s="101">
        <v>0.13100000000000001</v>
      </c>
    </row>
    <row r="11" spans="1:17" ht="14.25" customHeight="1" x14ac:dyDescent="0.3">
      <c r="A11" s="2"/>
      <c r="B11" s="2"/>
      <c r="C11" s="97" t="s">
        <v>83</v>
      </c>
      <c r="D11" s="98" t="s">
        <v>83</v>
      </c>
      <c r="E11" s="97" t="s">
        <v>83</v>
      </c>
      <c r="F11" s="97" t="s">
        <v>83</v>
      </c>
      <c r="G11" s="98" t="s">
        <v>83</v>
      </c>
      <c r="H11" s="97" t="s">
        <v>83</v>
      </c>
      <c r="I11" s="97" t="s">
        <v>83</v>
      </c>
      <c r="J11" s="98" t="s">
        <v>83</v>
      </c>
      <c r="K11" s="97" t="s">
        <v>83</v>
      </c>
      <c r="L11" s="97" t="s">
        <v>83</v>
      </c>
      <c r="M11" s="98" t="s">
        <v>83</v>
      </c>
      <c r="N11" s="97" t="s">
        <v>83</v>
      </c>
      <c r="O11" s="97" t="s">
        <v>83</v>
      </c>
      <c r="P11" s="98" t="s">
        <v>83</v>
      </c>
      <c r="Q11" s="97" t="s">
        <v>83</v>
      </c>
    </row>
    <row r="12" spans="1:17" ht="14.25" customHeight="1" x14ac:dyDescent="0.3">
      <c r="A12" s="46" t="s">
        <v>5</v>
      </c>
      <c r="B12" s="63" t="s">
        <v>186</v>
      </c>
      <c r="C12" s="97" t="s">
        <v>83</v>
      </c>
      <c r="D12" s="98" t="s">
        <v>83</v>
      </c>
      <c r="E12" s="97" t="s">
        <v>83</v>
      </c>
      <c r="F12" s="97" t="s">
        <v>83</v>
      </c>
      <c r="G12" s="98" t="s">
        <v>83</v>
      </c>
      <c r="H12" s="97" t="s">
        <v>83</v>
      </c>
      <c r="I12" s="97" t="s">
        <v>83</v>
      </c>
      <c r="J12" s="98" t="s">
        <v>83</v>
      </c>
      <c r="K12" s="97" t="s">
        <v>83</v>
      </c>
      <c r="L12" s="97" t="s">
        <v>83</v>
      </c>
      <c r="M12" s="98" t="s">
        <v>83</v>
      </c>
      <c r="N12" s="97" t="s">
        <v>83</v>
      </c>
      <c r="O12" s="97" t="s">
        <v>83</v>
      </c>
      <c r="P12" s="98" t="s">
        <v>83</v>
      </c>
      <c r="Q12" s="97" t="s">
        <v>83</v>
      </c>
    </row>
    <row r="13" spans="1:17" ht="14.25" customHeight="1" x14ac:dyDescent="0.3">
      <c r="A13" s="55" t="s">
        <v>88</v>
      </c>
      <c r="B13" s="2" t="s">
        <v>89</v>
      </c>
      <c r="C13" s="99">
        <v>1.917</v>
      </c>
      <c r="D13" s="100" t="s">
        <v>80</v>
      </c>
      <c r="E13" s="99">
        <v>0.22900000000000001</v>
      </c>
      <c r="F13" s="99">
        <v>0.47299999999999998</v>
      </c>
      <c r="G13" s="100" t="s">
        <v>80</v>
      </c>
      <c r="H13" s="99">
        <v>0.1</v>
      </c>
      <c r="I13" s="99">
        <v>0.78100000000000003</v>
      </c>
      <c r="J13" s="100" t="s">
        <v>80</v>
      </c>
      <c r="K13" s="99">
        <v>0.11899999999999999</v>
      </c>
      <c r="L13" s="99">
        <v>1.2E-2</v>
      </c>
      <c r="M13" s="100" t="s">
        <v>80</v>
      </c>
      <c r="N13" s="99">
        <v>0.01</v>
      </c>
      <c r="O13" s="99">
        <v>0.65100000000000002</v>
      </c>
      <c r="P13" s="100" t="s">
        <v>80</v>
      </c>
      <c r="Q13" s="99">
        <v>0.11600000000000001</v>
      </c>
    </row>
    <row r="14" spans="1:17" ht="14.25" customHeight="1" x14ac:dyDescent="0.3">
      <c r="A14" s="2" t="s">
        <v>90</v>
      </c>
      <c r="B14" s="2" t="s">
        <v>91</v>
      </c>
      <c r="C14" s="97">
        <v>1.5669999999999999</v>
      </c>
      <c r="D14" s="103" t="s">
        <v>80</v>
      </c>
      <c r="E14" s="97">
        <v>0.43099999999999999</v>
      </c>
      <c r="F14" s="97">
        <v>0.127</v>
      </c>
      <c r="G14" s="103" t="s">
        <v>80</v>
      </c>
      <c r="H14" s="97">
        <v>6.9000000000000006E-2</v>
      </c>
      <c r="I14" s="97">
        <v>0.26700000000000002</v>
      </c>
      <c r="J14" s="103" t="s">
        <v>80</v>
      </c>
      <c r="K14" s="97">
        <v>0.309</v>
      </c>
      <c r="L14" s="97">
        <v>1.7000000000000001E-2</v>
      </c>
      <c r="M14" s="103" t="s">
        <v>80</v>
      </c>
      <c r="N14" s="97">
        <v>1.7000000000000001E-2</v>
      </c>
      <c r="O14" s="97">
        <v>1.1559999999999999</v>
      </c>
      <c r="P14" s="103" t="s">
        <v>80</v>
      </c>
      <c r="Q14" s="97">
        <v>0.29799999999999999</v>
      </c>
    </row>
    <row r="15" spans="1:17" ht="14.25" customHeight="1" x14ac:dyDescent="0.3">
      <c r="A15" s="2" t="s">
        <v>92</v>
      </c>
      <c r="B15" s="2" t="s">
        <v>93</v>
      </c>
      <c r="C15" s="97">
        <v>2.8090000000000002</v>
      </c>
      <c r="D15" s="103" t="s">
        <v>80</v>
      </c>
      <c r="E15" s="97">
        <v>1.1639999999999999</v>
      </c>
      <c r="F15" s="97">
        <v>1.3580000000000001</v>
      </c>
      <c r="G15" s="103" t="s">
        <v>80</v>
      </c>
      <c r="H15" s="97">
        <v>1.119</v>
      </c>
      <c r="I15" s="97">
        <v>0.121</v>
      </c>
      <c r="J15" s="103" t="s">
        <v>80</v>
      </c>
      <c r="K15" s="97">
        <v>7.0000000000000007E-2</v>
      </c>
      <c r="L15" s="97">
        <v>3.4000000000000002E-2</v>
      </c>
      <c r="M15" s="103" t="s">
        <v>80</v>
      </c>
      <c r="N15" s="97">
        <v>3.6999999999999998E-2</v>
      </c>
      <c r="O15" s="97">
        <v>1.2949999999999999</v>
      </c>
      <c r="P15" s="103" t="s">
        <v>80</v>
      </c>
      <c r="Q15" s="97">
        <v>0.39600000000000002</v>
      </c>
    </row>
    <row r="16" spans="1:17" ht="14.25" customHeight="1" x14ac:dyDescent="0.3">
      <c r="A16" s="2" t="s">
        <v>166</v>
      </c>
      <c r="B16" s="2" t="s">
        <v>167</v>
      </c>
      <c r="C16" s="97">
        <v>2.8740000000000001</v>
      </c>
      <c r="D16" s="103" t="s">
        <v>80</v>
      </c>
      <c r="E16" s="97">
        <v>0.97399999999999998</v>
      </c>
      <c r="F16" s="97">
        <v>1.0469999999999999</v>
      </c>
      <c r="G16" s="103" t="s">
        <v>80</v>
      </c>
      <c r="H16" s="97">
        <v>0.58399999999999996</v>
      </c>
      <c r="I16" s="97">
        <v>0.32100000000000001</v>
      </c>
      <c r="J16" s="103" t="s">
        <v>80</v>
      </c>
      <c r="K16" s="97">
        <v>0.20799999999999999</v>
      </c>
      <c r="L16" s="97">
        <v>5.0000000000000001E-3</v>
      </c>
      <c r="M16" s="103" t="s">
        <v>80</v>
      </c>
      <c r="N16" s="97">
        <v>8.9999999999999993E-3</v>
      </c>
      <c r="O16" s="97">
        <v>1.502</v>
      </c>
      <c r="P16" s="103" t="s">
        <v>80</v>
      </c>
      <c r="Q16" s="97">
        <v>0.71599999999999997</v>
      </c>
    </row>
    <row r="17" spans="1:19" ht="14.25" customHeight="1" x14ac:dyDescent="0.3">
      <c r="A17" s="2" t="s">
        <v>94</v>
      </c>
      <c r="B17" s="2" t="s">
        <v>95</v>
      </c>
      <c r="C17" s="97">
        <v>1.728</v>
      </c>
      <c r="D17" s="103" t="s">
        <v>80</v>
      </c>
      <c r="E17" s="97">
        <v>0.72699999999999998</v>
      </c>
      <c r="F17" s="97">
        <v>7.9000000000000001E-2</v>
      </c>
      <c r="G17" s="103" t="s">
        <v>80</v>
      </c>
      <c r="H17" s="97">
        <v>0.06</v>
      </c>
      <c r="I17" s="97">
        <v>0.27400000000000002</v>
      </c>
      <c r="J17" s="103" t="s">
        <v>80</v>
      </c>
      <c r="K17" s="97">
        <v>0.14799999999999999</v>
      </c>
      <c r="L17" s="97">
        <v>4.0000000000000001E-3</v>
      </c>
      <c r="M17" s="103" t="s">
        <v>80</v>
      </c>
      <c r="N17" s="97">
        <v>7.0000000000000001E-3</v>
      </c>
      <c r="O17" s="97">
        <v>1.371</v>
      </c>
      <c r="P17" s="103" t="s">
        <v>80</v>
      </c>
      <c r="Q17" s="97">
        <v>0.71799999999999997</v>
      </c>
    </row>
    <row r="18" spans="1:19" s="23" customFormat="1" ht="14.25" customHeight="1" x14ac:dyDescent="0.3">
      <c r="A18" s="68" t="s">
        <v>96</v>
      </c>
      <c r="B18" s="68" t="s">
        <v>97</v>
      </c>
      <c r="C18" s="150">
        <v>25.63</v>
      </c>
      <c r="D18" s="151" t="s">
        <v>80</v>
      </c>
      <c r="E18" s="150">
        <v>8.6059999999999999</v>
      </c>
      <c r="F18" s="150">
        <v>20.687000000000001</v>
      </c>
      <c r="G18" s="151" t="s">
        <v>80</v>
      </c>
      <c r="H18" s="150">
        <v>8.2759999999999998</v>
      </c>
      <c r="I18" s="150">
        <v>0.76</v>
      </c>
      <c r="J18" s="151" t="s">
        <v>80</v>
      </c>
      <c r="K18" s="150">
        <v>1.1659999999999999</v>
      </c>
      <c r="L18" s="150">
        <v>0.40200000000000002</v>
      </c>
      <c r="M18" s="151" t="s">
        <v>80</v>
      </c>
      <c r="N18" s="150">
        <v>0.25</v>
      </c>
      <c r="O18" s="150">
        <v>3.7810000000000001</v>
      </c>
      <c r="P18" s="151" t="s">
        <v>80</v>
      </c>
      <c r="Q18" s="150">
        <v>1.3109999999999999</v>
      </c>
      <c r="S18" s="23" t="s">
        <v>180</v>
      </c>
    </row>
    <row r="19" spans="1:19" ht="14.25" customHeight="1" x14ac:dyDescent="0.3">
      <c r="A19" s="59" t="s">
        <v>98</v>
      </c>
      <c r="B19" s="59" t="s">
        <v>99</v>
      </c>
      <c r="C19" s="101">
        <v>2.7429999999999999</v>
      </c>
      <c r="D19" s="102" t="s">
        <v>80</v>
      </c>
      <c r="E19" s="101">
        <v>0.55100000000000005</v>
      </c>
      <c r="F19" s="101">
        <v>0.58599999999999997</v>
      </c>
      <c r="G19" s="102" t="s">
        <v>80</v>
      </c>
      <c r="H19" s="101">
        <v>0.316</v>
      </c>
      <c r="I19" s="101">
        <v>0.29099999999999998</v>
      </c>
      <c r="J19" s="102" t="s">
        <v>80</v>
      </c>
      <c r="K19" s="101">
        <v>0.13</v>
      </c>
      <c r="L19" s="101">
        <v>3.5000000000000003E-2</v>
      </c>
      <c r="M19" s="102" t="s">
        <v>80</v>
      </c>
      <c r="N19" s="101">
        <v>0.04</v>
      </c>
      <c r="O19" s="101">
        <v>1.831</v>
      </c>
      <c r="P19" s="102" t="s">
        <v>80</v>
      </c>
      <c r="Q19" s="101">
        <v>0.40699999999999997</v>
      </c>
    </row>
    <row r="20" spans="1:19" ht="14.25" customHeight="1" x14ac:dyDescent="0.3">
      <c r="A20" s="2"/>
      <c r="B20" s="2"/>
      <c r="C20" s="97" t="s">
        <v>83</v>
      </c>
      <c r="D20" s="98" t="s">
        <v>83</v>
      </c>
      <c r="E20" s="97" t="s">
        <v>83</v>
      </c>
      <c r="F20" s="97" t="s">
        <v>83</v>
      </c>
      <c r="G20" s="98" t="s">
        <v>83</v>
      </c>
      <c r="H20" s="97" t="s">
        <v>83</v>
      </c>
      <c r="I20" s="97" t="s">
        <v>83</v>
      </c>
      <c r="J20" s="98" t="s">
        <v>83</v>
      </c>
      <c r="K20" s="97" t="s">
        <v>83</v>
      </c>
      <c r="L20" s="97" t="s">
        <v>83</v>
      </c>
      <c r="M20" s="98" t="s">
        <v>83</v>
      </c>
      <c r="N20" s="97" t="s">
        <v>83</v>
      </c>
      <c r="O20" s="97" t="s">
        <v>83</v>
      </c>
      <c r="P20" s="98" t="s">
        <v>83</v>
      </c>
      <c r="Q20" s="97" t="s">
        <v>83</v>
      </c>
    </row>
    <row r="21" spans="1:19" s="157" customFormat="1" ht="14.25" customHeight="1" x14ac:dyDescent="0.3">
      <c r="A21" s="153" t="s">
        <v>0</v>
      </c>
      <c r="B21" s="153"/>
      <c r="C21" s="154" t="s">
        <v>181</v>
      </c>
      <c r="D21" s="155" t="s">
        <v>83</v>
      </c>
      <c r="E21" s="156" t="s">
        <v>83</v>
      </c>
      <c r="F21" s="156" t="s">
        <v>83</v>
      </c>
      <c r="G21" s="155" t="s">
        <v>83</v>
      </c>
      <c r="H21" s="156" t="s">
        <v>83</v>
      </c>
      <c r="I21" s="156" t="s">
        <v>83</v>
      </c>
      <c r="J21" s="155" t="s">
        <v>83</v>
      </c>
      <c r="K21" s="156" t="s">
        <v>83</v>
      </c>
      <c r="L21" s="156" t="s">
        <v>83</v>
      </c>
      <c r="M21" s="155" t="s">
        <v>83</v>
      </c>
      <c r="N21" s="156" t="s">
        <v>83</v>
      </c>
      <c r="O21" s="156" t="s">
        <v>83</v>
      </c>
      <c r="P21" s="155" t="s">
        <v>83</v>
      </c>
      <c r="Q21" s="156" t="s">
        <v>83</v>
      </c>
    </row>
    <row r="22" spans="1:19" s="157" customFormat="1" ht="14.25" customHeight="1" x14ac:dyDescent="0.3">
      <c r="A22" s="158" t="s">
        <v>1</v>
      </c>
      <c r="B22" s="158" t="s">
        <v>182</v>
      </c>
      <c r="C22" s="159">
        <v>39.578000000000003</v>
      </c>
      <c r="D22" s="160" t="s">
        <v>80</v>
      </c>
      <c r="E22" s="159">
        <v>10.034000000000001</v>
      </c>
      <c r="F22" s="159">
        <v>28.792999999999999</v>
      </c>
      <c r="G22" s="160" t="s">
        <v>80</v>
      </c>
      <c r="H22" s="159">
        <v>10.147</v>
      </c>
      <c r="I22" s="159">
        <v>1.397</v>
      </c>
      <c r="J22" s="160" t="s">
        <v>80</v>
      </c>
      <c r="K22" s="159">
        <v>1.9570000000000001</v>
      </c>
      <c r="L22" s="159">
        <v>0.78300000000000003</v>
      </c>
      <c r="M22" s="160" t="s">
        <v>80</v>
      </c>
      <c r="N22" s="159">
        <v>0.42799999999999999</v>
      </c>
      <c r="O22" s="159">
        <v>8.6039999999999992</v>
      </c>
      <c r="P22" s="160" t="s">
        <v>80</v>
      </c>
      <c r="Q22" s="159">
        <v>2.0339999999999998</v>
      </c>
      <c r="R22" s="157" t="s">
        <v>185</v>
      </c>
    </row>
    <row r="23" spans="1:19" s="157" customFormat="1" ht="14.25" customHeight="1" x14ac:dyDescent="0.3">
      <c r="A23" s="161" t="s">
        <v>2</v>
      </c>
      <c r="B23" s="161" t="s">
        <v>183</v>
      </c>
      <c r="C23" s="156">
        <v>3.6560000000000001</v>
      </c>
      <c r="D23" s="162" t="s">
        <v>80</v>
      </c>
      <c r="E23" s="156">
        <v>1.589</v>
      </c>
      <c r="F23" s="156">
        <v>0.27600000000000002</v>
      </c>
      <c r="G23" s="162" t="s">
        <v>80</v>
      </c>
      <c r="H23" s="156">
        <v>0.16800000000000001</v>
      </c>
      <c r="I23" s="156">
        <v>0.38100000000000001</v>
      </c>
      <c r="J23" s="162" t="s">
        <v>80</v>
      </c>
      <c r="K23" s="156">
        <v>0.23499999999999999</v>
      </c>
      <c r="L23" s="156">
        <v>0.22600000000000001</v>
      </c>
      <c r="M23" s="162" t="s">
        <v>80</v>
      </c>
      <c r="N23" s="156">
        <v>0.191</v>
      </c>
      <c r="O23" s="156">
        <v>2.7730000000000001</v>
      </c>
      <c r="P23" s="162" t="s">
        <v>80</v>
      </c>
      <c r="Q23" s="156">
        <v>1.478</v>
      </c>
    </row>
    <row r="24" spans="1:19" s="157" customFormat="1" ht="14.25" customHeight="1" x14ac:dyDescent="0.3">
      <c r="A24" s="161" t="s">
        <v>119</v>
      </c>
      <c r="B24" s="161"/>
      <c r="C24" s="156">
        <v>4.2789999999999999</v>
      </c>
      <c r="D24" s="162" t="s">
        <v>80</v>
      </c>
      <c r="E24" s="156">
        <v>0.39800000000000002</v>
      </c>
      <c r="F24" s="156">
        <v>1.0249999999999999</v>
      </c>
      <c r="G24" s="162" t="s">
        <v>80</v>
      </c>
      <c r="H24" s="156">
        <v>0.27300000000000002</v>
      </c>
      <c r="I24" s="156">
        <v>1.387</v>
      </c>
      <c r="J24" s="162" t="s">
        <v>80</v>
      </c>
      <c r="K24" s="156">
        <v>0.21099999999999999</v>
      </c>
      <c r="L24" s="156">
        <v>2.1000000000000001E-2</v>
      </c>
      <c r="M24" s="162" t="s">
        <v>80</v>
      </c>
      <c r="N24" s="156">
        <v>1.9E-2</v>
      </c>
      <c r="O24" s="156">
        <v>1.847</v>
      </c>
      <c r="P24" s="162" t="s">
        <v>80</v>
      </c>
      <c r="Q24" s="156">
        <v>0.27600000000000002</v>
      </c>
    </row>
    <row r="25" spans="1:19" s="157" customFormat="1" ht="14.25" customHeight="1" x14ac:dyDescent="0.3">
      <c r="A25" s="161" t="s">
        <v>121</v>
      </c>
      <c r="B25" s="161"/>
      <c r="C25" s="156">
        <v>4.0199999999999996</v>
      </c>
      <c r="D25" s="162" t="s">
        <v>80</v>
      </c>
      <c r="E25" s="156">
        <v>0.58399999999999996</v>
      </c>
      <c r="F25" s="156">
        <v>1.0109999999999999</v>
      </c>
      <c r="G25" s="162" t="s">
        <v>80</v>
      </c>
      <c r="H25" s="156">
        <v>0.36299999999999999</v>
      </c>
      <c r="I25" s="156">
        <v>0.84599999999999997</v>
      </c>
      <c r="J25" s="162" t="s">
        <v>80</v>
      </c>
      <c r="K25" s="156">
        <v>0.19600000000000001</v>
      </c>
      <c r="L25" s="156">
        <v>6.0000000000000001E-3</v>
      </c>
      <c r="M25" s="162" t="s">
        <v>80</v>
      </c>
      <c r="N25" s="156">
        <v>1.2E-2</v>
      </c>
      <c r="O25" s="156">
        <v>2.157</v>
      </c>
      <c r="P25" s="162" t="s">
        <v>80</v>
      </c>
      <c r="Q25" s="156">
        <v>0.46600000000000003</v>
      </c>
    </row>
    <row r="26" spans="1:19" s="157" customFormat="1" ht="14.25" customHeight="1" x14ac:dyDescent="0.3">
      <c r="A26" s="161" t="s">
        <v>123</v>
      </c>
      <c r="B26" s="161"/>
      <c r="C26" s="156">
        <v>3.3149999999999999</v>
      </c>
      <c r="D26" s="162" t="s">
        <v>80</v>
      </c>
      <c r="E26" s="156">
        <v>0.81100000000000005</v>
      </c>
      <c r="F26" s="156">
        <v>0.27100000000000002</v>
      </c>
      <c r="G26" s="162" t="s">
        <v>80</v>
      </c>
      <c r="H26" s="156">
        <v>0.14299999999999999</v>
      </c>
      <c r="I26" s="156">
        <v>0.56200000000000006</v>
      </c>
      <c r="J26" s="162" t="s">
        <v>80</v>
      </c>
      <c r="K26" s="156">
        <v>0.64800000000000002</v>
      </c>
      <c r="L26" s="156">
        <v>3.5999999999999997E-2</v>
      </c>
      <c r="M26" s="162" t="s">
        <v>80</v>
      </c>
      <c r="N26" s="156">
        <v>3.5000000000000003E-2</v>
      </c>
      <c r="O26" s="156">
        <v>2.4460000000000002</v>
      </c>
      <c r="P26" s="162" t="s">
        <v>80</v>
      </c>
      <c r="Q26" s="156">
        <v>0.53700000000000003</v>
      </c>
    </row>
    <row r="27" spans="1:19" s="157" customFormat="1" ht="14.25" customHeight="1" x14ac:dyDescent="0.3">
      <c r="A27" s="163" t="s">
        <v>125</v>
      </c>
      <c r="B27" s="163"/>
      <c r="C27" s="164">
        <v>18.696999999999999</v>
      </c>
      <c r="D27" s="165" t="s">
        <v>80</v>
      </c>
      <c r="E27" s="164">
        <v>17.632000000000001</v>
      </c>
      <c r="F27" s="164">
        <v>15.920999999999999</v>
      </c>
      <c r="G27" s="165" t="s">
        <v>80</v>
      </c>
      <c r="H27" s="164">
        <v>17.013999999999999</v>
      </c>
      <c r="I27" s="164">
        <v>7.2999999999999995E-2</v>
      </c>
      <c r="J27" s="165" t="s">
        <v>80</v>
      </c>
      <c r="K27" s="164">
        <v>6.5000000000000002E-2</v>
      </c>
      <c r="L27" s="164">
        <v>6.0000000000000001E-3</v>
      </c>
      <c r="M27" s="165" t="s">
        <v>80</v>
      </c>
      <c r="N27" s="164">
        <v>1.0999999999999999E-2</v>
      </c>
      <c r="O27" s="164">
        <v>2.6970000000000001</v>
      </c>
      <c r="P27" s="165" t="s">
        <v>80</v>
      </c>
      <c r="Q27" s="164">
        <v>1.766</v>
      </c>
    </row>
    <row r="28" spans="1:19" s="157" customFormat="1" ht="14.25" customHeight="1" x14ac:dyDescent="0.3">
      <c r="A28" s="161"/>
      <c r="B28" s="161"/>
      <c r="C28" s="156" t="s">
        <v>83</v>
      </c>
      <c r="D28" s="155" t="s">
        <v>83</v>
      </c>
      <c r="E28" s="156" t="s">
        <v>83</v>
      </c>
      <c r="F28" s="156" t="s">
        <v>83</v>
      </c>
      <c r="G28" s="155" t="s">
        <v>83</v>
      </c>
      <c r="H28" s="156" t="s">
        <v>83</v>
      </c>
      <c r="I28" s="156" t="s">
        <v>83</v>
      </c>
      <c r="J28" s="155" t="s">
        <v>83</v>
      </c>
      <c r="K28" s="156" t="s">
        <v>83</v>
      </c>
      <c r="L28" s="156" t="s">
        <v>83</v>
      </c>
      <c r="M28" s="155" t="s">
        <v>83</v>
      </c>
      <c r="N28" s="156" t="s">
        <v>83</v>
      </c>
      <c r="O28" s="156" t="s">
        <v>83</v>
      </c>
      <c r="P28" s="155" t="s">
        <v>83</v>
      </c>
      <c r="Q28" s="156" t="s">
        <v>83</v>
      </c>
    </row>
    <row r="29" spans="1:19" s="157" customFormat="1" ht="14.25" customHeight="1" x14ac:dyDescent="0.3">
      <c r="A29" s="153" t="s">
        <v>128</v>
      </c>
      <c r="B29" s="153"/>
      <c r="C29" s="156" t="s">
        <v>83</v>
      </c>
      <c r="D29" s="155" t="s">
        <v>83</v>
      </c>
      <c r="E29" s="156" t="s">
        <v>83</v>
      </c>
      <c r="F29" s="156" t="s">
        <v>83</v>
      </c>
      <c r="G29" s="155" t="s">
        <v>83</v>
      </c>
      <c r="H29" s="156" t="s">
        <v>83</v>
      </c>
      <c r="I29" s="156" t="s">
        <v>83</v>
      </c>
      <c r="J29" s="155" t="s">
        <v>83</v>
      </c>
      <c r="K29" s="156" t="s">
        <v>83</v>
      </c>
      <c r="L29" s="156" t="s">
        <v>83</v>
      </c>
      <c r="M29" s="155" t="s">
        <v>83</v>
      </c>
      <c r="N29" s="156" t="s">
        <v>83</v>
      </c>
      <c r="O29" s="156" t="s">
        <v>83</v>
      </c>
      <c r="P29" s="155" t="s">
        <v>83</v>
      </c>
      <c r="Q29" s="156" t="s">
        <v>83</v>
      </c>
    </row>
    <row r="30" spans="1:19" s="157" customFormat="1" ht="14.25" customHeight="1" x14ac:dyDescent="0.3">
      <c r="A30" s="158" t="s">
        <v>4</v>
      </c>
      <c r="B30" s="158"/>
      <c r="C30" s="159">
        <v>3.9809999999999999</v>
      </c>
      <c r="D30" s="160" t="s">
        <v>80</v>
      </c>
      <c r="E30" s="159">
        <v>0.41699999999999998</v>
      </c>
      <c r="F30" s="159">
        <v>0.86599999999999999</v>
      </c>
      <c r="G30" s="160" t="s">
        <v>80</v>
      </c>
      <c r="H30" s="159">
        <v>0.19700000000000001</v>
      </c>
      <c r="I30" s="159">
        <v>1.62</v>
      </c>
      <c r="J30" s="160" t="s">
        <v>80</v>
      </c>
      <c r="K30" s="159">
        <v>0.23899999999999999</v>
      </c>
      <c r="L30" s="159">
        <v>1.7999999999999999E-2</v>
      </c>
      <c r="M30" s="160" t="s">
        <v>80</v>
      </c>
      <c r="N30" s="159">
        <v>1.9E-2</v>
      </c>
      <c r="O30" s="159">
        <v>1.4770000000000001</v>
      </c>
      <c r="P30" s="160" t="s">
        <v>80</v>
      </c>
      <c r="Q30" s="159">
        <v>0.28899999999999998</v>
      </c>
    </row>
    <row r="31" spans="1:19" s="157" customFormat="1" ht="14.25" customHeight="1" x14ac:dyDescent="0.3">
      <c r="A31" s="161" t="s">
        <v>6</v>
      </c>
      <c r="B31" s="161"/>
      <c r="C31" s="156">
        <v>11.14</v>
      </c>
      <c r="D31" s="162" t="s">
        <v>80</v>
      </c>
      <c r="E31" s="156">
        <v>4.6950000000000003</v>
      </c>
      <c r="F31" s="156">
        <v>4.6449999999999996</v>
      </c>
      <c r="G31" s="162" t="s">
        <v>80</v>
      </c>
      <c r="H31" s="156">
        <v>4.8099999999999996</v>
      </c>
      <c r="I31" s="156">
        <v>2.4E-2</v>
      </c>
      <c r="J31" s="162" t="s">
        <v>80</v>
      </c>
      <c r="K31" s="156">
        <v>4.8000000000000001E-2</v>
      </c>
      <c r="L31" s="156">
        <v>8.5999999999999993E-2</v>
      </c>
      <c r="M31" s="162" t="s">
        <v>80</v>
      </c>
      <c r="N31" s="156">
        <v>0.16400000000000001</v>
      </c>
      <c r="O31" s="156">
        <v>6.3840000000000003</v>
      </c>
      <c r="P31" s="162" t="s">
        <v>80</v>
      </c>
      <c r="Q31" s="156">
        <v>2.218</v>
      </c>
    </row>
    <row r="32" spans="1:19" s="157" customFormat="1" ht="14.25" customHeight="1" x14ac:dyDescent="0.3">
      <c r="A32" s="161" t="s">
        <v>7</v>
      </c>
      <c r="B32" s="161"/>
      <c r="C32" s="156">
        <v>3.9420000000000002</v>
      </c>
      <c r="D32" s="162" t="s">
        <v>80</v>
      </c>
      <c r="E32" s="156">
        <v>0.875</v>
      </c>
      <c r="F32" s="156">
        <v>1.0589999999999999</v>
      </c>
      <c r="G32" s="162" t="s">
        <v>80</v>
      </c>
      <c r="H32" s="156">
        <v>0.54600000000000004</v>
      </c>
      <c r="I32" s="156">
        <v>0.77900000000000003</v>
      </c>
      <c r="J32" s="162" t="s">
        <v>80</v>
      </c>
      <c r="K32" s="156">
        <v>0.30399999999999999</v>
      </c>
      <c r="L32" s="156">
        <v>5.0000000000000001E-3</v>
      </c>
      <c r="M32" s="162" t="s">
        <v>80</v>
      </c>
      <c r="N32" s="156">
        <v>8.0000000000000002E-3</v>
      </c>
      <c r="O32" s="156">
        <v>2.0990000000000002</v>
      </c>
      <c r="P32" s="162" t="s">
        <v>80</v>
      </c>
      <c r="Q32" s="156">
        <v>0.77100000000000002</v>
      </c>
    </row>
    <row r="33" spans="1:17" s="157" customFormat="1" ht="14.25" customHeight="1" x14ac:dyDescent="0.3">
      <c r="A33" s="161" t="s">
        <v>50</v>
      </c>
      <c r="B33" s="161"/>
      <c r="C33" s="156">
        <v>3.9390000000000001</v>
      </c>
      <c r="D33" s="162" t="s">
        <v>80</v>
      </c>
      <c r="E33" s="156">
        <v>0.96899999999999997</v>
      </c>
      <c r="F33" s="156">
        <v>0.36899999999999999</v>
      </c>
      <c r="G33" s="162" t="s">
        <v>80</v>
      </c>
      <c r="H33" s="156">
        <v>0.219</v>
      </c>
      <c r="I33" s="156">
        <v>0.14599999999999999</v>
      </c>
      <c r="J33" s="162" t="s">
        <v>80</v>
      </c>
      <c r="K33" s="156">
        <v>0.126</v>
      </c>
      <c r="L33" s="156">
        <v>0.1</v>
      </c>
      <c r="M33" s="162" t="s">
        <v>80</v>
      </c>
      <c r="N33" s="156">
        <v>0.10299999999999999</v>
      </c>
      <c r="O33" s="156">
        <v>3.3250000000000002</v>
      </c>
      <c r="P33" s="162" t="s">
        <v>80</v>
      </c>
      <c r="Q33" s="156">
        <v>0.89100000000000001</v>
      </c>
    </row>
    <row r="34" spans="1:17" s="157" customFormat="1" ht="14.25" customHeight="1" x14ac:dyDescent="0.3">
      <c r="A34" s="161" t="s">
        <v>8</v>
      </c>
      <c r="B34" s="161"/>
      <c r="C34" s="156">
        <v>76.876999999999995</v>
      </c>
      <c r="D34" s="162" t="s">
        <v>80</v>
      </c>
      <c r="E34" s="156">
        <v>47.607999999999997</v>
      </c>
      <c r="F34" s="156">
        <v>73.290999999999997</v>
      </c>
      <c r="G34" s="162" t="s">
        <v>80</v>
      </c>
      <c r="H34" s="156">
        <v>47.735999999999997</v>
      </c>
      <c r="I34" s="156">
        <v>0.06</v>
      </c>
      <c r="J34" s="162" t="s">
        <v>80</v>
      </c>
      <c r="K34" s="156">
        <v>0.11899999999999999</v>
      </c>
      <c r="L34" s="156">
        <v>0.314</v>
      </c>
      <c r="M34" s="162" t="s">
        <v>80</v>
      </c>
      <c r="N34" s="156">
        <v>0.34699999999999998</v>
      </c>
      <c r="O34" s="156">
        <v>3.2109999999999999</v>
      </c>
      <c r="P34" s="162" t="s">
        <v>80</v>
      </c>
      <c r="Q34" s="156">
        <v>2.1539999999999999</v>
      </c>
    </row>
    <row r="35" spans="1:17" s="157" customFormat="1" ht="14.25" customHeight="1" x14ac:dyDescent="0.3">
      <c r="A35" s="161" t="s">
        <v>3</v>
      </c>
      <c r="B35" s="161"/>
      <c r="C35" s="156">
        <v>87.406000000000006</v>
      </c>
      <c r="D35" s="162" t="s">
        <v>80</v>
      </c>
      <c r="E35" s="156">
        <v>24.341000000000001</v>
      </c>
      <c r="F35" s="156">
        <v>73.287000000000006</v>
      </c>
      <c r="G35" s="162" t="s">
        <v>80</v>
      </c>
      <c r="H35" s="156">
        <v>25.927</v>
      </c>
      <c r="I35" s="156">
        <v>3.1909999999999998</v>
      </c>
      <c r="J35" s="162" t="s">
        <v>80</v>
      </c>
      <c r="K35" s="156">
        <v>5.2759999999999998</v>
      </c>
      <c r="L35" s="156">
        <v>1.8029999999999999</v>
      </c>
      <c r="M35" s="162" t="s">
        <v>80</v>
      </c>
      <c r="N35" s="156">
        <v>1.026</v>
      </c>
      <c r="O35" s="156">
        <v>9.1240000000000006</v>
      </c>
      <c r="P35" s="162" t="s">
        <v>80</v>
      </c>
      <c r="Q35" s="156">
        <v>3.9950000000000001</v>
      </c>
    </row>
    <row r="36" spans="1:17" s="157" customFormat="1" ht="14.25" customHeight="1" x14ac:dyDescent="0.3">
      <c r="A36" s="161" t="s">
        <v>9</v>
      </c>
      <c r="B36" s="161"/>
      <c r="C36" s="156">
        <v>11.281000000000001</v>
      </c>
      <c r="D36" s="162" t="s">
        <v>80</v>
      </c>
      <c r="E36" s="156">
        <v>3.6349999999999998</v>
      </c>
      <c r="F36" s="156">
        <v>2.5019999999999998</v>
      </c>
      <c r="G36" s="162" t="s">
        <v>80</v>
      </c>
      <c r="H36" s="156">
        <v>1.167</v>
      </c>
      <c r="I36" s="156">
        <v>0.79600000000000004</v>
      </c>
      <c r="J36" s="162" t="s">
        <v>80</v>
      </c>
      <c r="K36" s="156">
        <v>0.34200000000000003</v>
      </c>
      <c r="L36" s="156">
        <v>0.35399999999999998</v>
      </c>
      <c r="M36" s="162" t="s">
        <v>80</v>
      </c>
      <c r="N36" s="156">
        <v>0.22600000000000001</v>
      </c>
      <c r="O36" s="156">
        <v>7.63</v>
      </c>
      <c r="P36" s="162" t="s">
        <v>80</v>
      </c>
      <c r="Q36" s="156">
        <v>3.17</v>
      </c>
    </row>
    <row r="37" spans="1:17" s="157" customFormat="1" ht="14.25" customHeight="1" x14ac:dyDescent="0.3">
      <c r="A37" s="161" t="s">
        <v>10</v>
      </c>
      <c r="B37" s="161"/>
      <c r="C37" s="156">
        <v>5.1239999999999997</v>
      </c>
      <c r="D37" s="162" t="s">
        <v>80</v>
      </c>
      <c r="E37" s="156">
        <v>0.89600000000000002</v>
      </c>
      <c r="F37" s="156">
        <v>1.4430000000000001</v>
      </c>
      <c r="G37" s="162" t="s">
        <v>80</v>
      </c>
      <c r="H37" s="156">
        <v>0.74399999999999999</v>
      </c>
      <c r="I37" s="156">
        <v>0.752</v>
      </c>
      <c r="J37" s="162" t="s">
        <v>80</v>
      </c>
      <c r="K37" s="156">
        <v>0.371</v>
      </c>
      <c r="L37" s="156">
        <v>3.4000000000000002E-2</v>
      </c>
      <c r="M37" s="162" t="s">
        <v>80</v>
      </c>
      <c r="N37" s="156">
        <v>0.05</v>
      </c>
      <c r="O37" s="156">
        <v>2.895</v>
      </c>
      <c r="P37" s="162" t="s">
        <v>80</v>
      </c>
      <c r="Q37" s="156">
        <v>0.629</v>
      </c>
    </row>
    <row r="38" spans="1:17" s="157" customFormat="1" ht="14.25" customHeight="1" x14ac:dyDescent="0.3">
      <c r="A38" s="163" t="s">
        <v>11</v>
      </c>
      <c r="B38" s="163"/>
      <c r="C38" s="164">
        <v>3.6629999999999998</v>
      </c>
      <c r="D38" s="165" t="s">
        <v>80</v>
      </c>
      <c r="E38" s="164">
        <v>0.53300000000000003</v>
      </c>
      <c r="F38" s="164">
        <v>0.85799999999999998</v>
      </c>
      <c r="G38" s="165" t="s">
        <v>80</v>
      </c>
      <c r="H38" s="164">
        <v>0.29499999999999998</v>
      </c>
      <c r="I38" s="164">
        <v>0.80500000000000005</v>
      </c>
      <c r="J38" s="165" t="s">
        <v>80</v>
      </c>
      <c r="K38" s="164">
        <v>0.25600000000000001</v>
      </c>
      <c r="L38" s="164">
        <v>5.0000000000000001E-3</v>
      </c>
      <c r="M38" s="165" t="s">
        <v>80</v>
      </c>
      <c r="N38" s="164">
        <v>0.01</v>
      </c>
      <c r="O38" s="164">
        <v>1.994</v>
      </c>
      <c r="P38" s="165" t="s">
        <v>80</v>
      </c>
      <c r="Q38" s="164">
        <v>0.39700000000000002</v>
      </c>
    </row>
    <row r="39" spans="1:17" ht="14.25" customHeight="1" x14ac:dyDescent="0.3">
      <c r="A39" s="2"/>
      <c r="B39" s="2"/>
      <c r="C39" s="97" t="s">
        <v>83</v>
      </c>
      <c r="D39" s="98" t="s">
        <v>83</v>
      </c>
      <c r="E39" s="97" t="s">
        <v>83</v>
      </c>
      <c r="F39" s="97" t="s">
        <v>83</v>
      </c>
      <c r="G39" s="98" t="s">
        <v>83</v>
      </c>
      <c r="H39" s="97" t="s">
        <v>83</v>
      </c>
      <c r="I39" s="97" t="s">
        <v>83</v>
      </c>
      <c r="J39" s="98" t="s">
        <v>83</v>
      </c>
      <c r="K39" s="97" t="s">
        <v>83</v>
      </c>
      <c r="L39" s="97" t="s">
        <v>83</v>
      </c>
      <c r="M39" s="98" t="s">
        <v>83</v>
      </c>
      <c r="N39" s="97" t="s">
        <v>83</v>
      </c>
      <c r="O39" s="97" t="s">
        <v>83</v>
      </c>
      <c r="P39" s="98" t="s">
        <v>83</v>
      </c>
      <c r="Q39" s="97" t="s">
        <v>83</v>
      </c>
    </row>
    <row r="40" spans="1:17" ht="14.25" customHeight="1" x14ac:dyDescent="0.3">
      <c r="A40" s="46" t="s">
        <v>130</v>
      </c>
      <c r="B40" s="47" t="s">
        <v>131</v>
      </c>
      <c r="C40" s="97" t="s">
        <v>83</v>
      </c>
      <c r="D40" s="98" t="s">
        <v>83</v>
      </c>
      <c r="E40" s="97" t="s">
        <v>83</v>
      </c>
      <c r="F40" s="97" t="s">
        <v>83</v>
      </c>
      <c r="G40" s="98" t="s">
        <v>83</v>
      </c>
      <c r="H40" s="97" t="s">
        <v>83</v>
      </c>
      <c r="I40" s="97" t="s">
        <v>83</v>
      </c>
      <c r="J40" s="98" t="s">
        <v>83</v>
      </c>
      <c r="K40" s="97" t="s">
        <v>83</v>
      </c>
      <c r="L40" s="97" t="s">
        <v>83</v>
      </c>
      <c r="M40" s="98" t="s">
        <v>83</v>
      </c>
      <c r="N40" s="97" t="s">
        <v>83</v>
      </c>
      <c r="O40" s="97" t="s">
        <v>83</v>
      </c>
      <c r="P40" s="98" t="s">
        <v>83</v>
      </c>
      <c r="Q40" s="97" t="s">
        <v>83</v>
      </c>
    </row>
    <row r="41" spans="1:17" ht="14.25" customHeight="1" x14ac:dyDescent="0.3">
      <c r="A41" s="55" t="s">
        <v>132</v>
      </c>
      <c r="B41" s="56" t="s">
        <v>133</v>
      </c>
      <c r="C41" s="99">
        <v>8.6300000000000008</v>
      </c>
      <c r="D41" s="100" t="s">
        <v>80</v>
      </c>
      <c r="E41" s="99">
        <v>1.671</v>
      </c>
      <c r="F41" s="99">
        <v>4.6909999999999998</v>
      </c>
      <c r="G41" s="100" t="s">
        <v>80</v>
      </c>
      <c r="H41" s="99">
        <v>1.5920000000000001</v>
      </c>
      <c r="I41" s="99">
        <v>1.0649999999999999</v>
      </c>
      <c r="J41" s="100" t="s">
        <v>80</v>
      </c>
      <c r="K41" s="99">
        <v>0.248</v>
      </c>
      <c r="L41" s="99">
        <v>0.10199999999999999</v>
      </c>
      <c r="M41" s="100" t="s">
        <v>80</v>
      </c>
      <c r="N41" s="99">
        <v>4.9000000000000002E-2</v>
      </c>
      <c r="O41" s="99">
        <v>2.7719999999999998</v>
      </c>
      <c r="P41" s="100" t="s">
        <v>80</v>
      </c>
      <c r="Q41" s="99">
        <v>0.32700000000000001</v>
      </c>
    </row>
    <row r="42" spans="1:17" ht="14.25" customHeight="1" thickBot="1" x14ac:dyDescent="0.35">
      <c r="A42" s="85" t="s">
        <v>134</v>
      </c>
      <c r="B42" s="166" t="s">
        <v>135</v>
      </c>
      <c r="C42" s="180">
        <v>5.0730000000000004</v>
      </c>
      <c r="D42" s="181" t="s">
        <v>80</v>
      </c>
      <c r="E42" s="180">
        <v>2.91</v>
      </c>
      <c r="F42" s="180">
        <v>1.863</v>
      </c>
      <c r="G42" s="181" t="s">
        <v>80</v>
      </c>
      <c r="H42" s="180">
        <v>2.9039999999999999</v>
      </c>
      <c r="I42" s="180">
        <v>0.61099999999999999</v>
      </c>
      <c r="J42" s="181" t="s">
        <v>80</v>
      </c>
      <c r="K42" s="180">
        <v>0.28699999999999998</v>
      </c>
      <c r="L42" s="180">
        <v>0.105</v>
      </c>
      <c r="M42" s="181" t="s">
        <v>80</v>
      </c>
      <c r="N42" s="180">
        <v>0.16500000000000001</v>
      </c>
      <c r="O42" s="180">
        <v>2.4940000000000002</v>
      </c>
      <c r="P42" s="181" t="s">
        <v>80</v>
      </c>
      <c r="Q42" s="180">
        <v>0.83299999999999996</v>
      </c>
    </row>
    <row r="43" spans="1:17" ht="14.25" customHeight="1" thickTop="1" x14ac:dyDescent="0.3">
      <c r="A43" s="2"/>
      <c r="B43" s="2"/>
      <c r="C43" s="97" t="s">
        <v>83</v>
      </c>
      <c r="D43" s="98" t="s">
        <v>83</v>
      </c>
      <c r="E43" s="97" t="s">
        <v>83</v>
      </c>
      <c r="F43" s="97" t="s">
        <v>83</v>
      </c>
      <c r="G43" s="98" t="s">
        <v>83</v>
      </c>
      <c r="H43" s="97" t="s">
        <v>83</v>
      </c>
      <c r="I43" s="97" t="s">
        <v>83</v>
      </c>
      <c r="J43" s="98" t="s">
        <v>83</v>
      </c>
      <c r="K43" s="97" t="s">
        <v>83</v>
      </c>
      <c r="L43" s="97" t="s">
        <v>83</v>
      </c>
      <c r="M43" s="98" t="s">
        <v>83</v>
      </c>
      <c r="N43" s="97" t="s">
        <v>83</v>
      </c>
      <c r="O43" s="97" t="s">
        <v>83</v>
      </c>
      <c r="P43" s="98" t="s">
        <v>83</v>
      </c>
      <c r="Q43" s="97" t="s">
        <v>83</v>
      </c>
    </row>
    <row r="44" spans="1:17" ht="14.25" customHeight="1" x14ac:dyDescent="0.3">
      <c r="A44" s="63" t="s">
        <v>100</v>
      </c>
      <c r="B44" s="64" t="s">
        <v>101</v>
      </c>
      <c r="C44" s="101" t="s">
        <v>83</v>
      </c>
      <c r="D44" s="104" t="s">
        <v>83</v>
      </c>
      <c r="E44" s="101" t="s">
        <v>83</v>
      </c>
      <c r="F44" s="101" t="s">
        <v>83</v>
      </c>
      <c r="G44" s="104" t="s">
        <v>83</v>
      </c>
      <c r="H44" s="101" t="s">
        <v>83</v>
      </c>
      <c r="I44" s="101" t="s">
        <v>83</v>
      </c>
      <c r="J44" s="104" t="s">
        <v>83</v>
      </c>
      <c r="K44" s="101" t="s">
        <v>83</v>
      </c>
      <c r="L44" s="101" t="s">
        <v>83</v>
      </c>
      <c r="M44" s="104" t="s">
        <v>83</v>
      </c>
      <c r="N44" s="101" t="s">
        <v>83</v>
      </c>
      <c r="O44" s="101" t="s">
        <v>83</v>
      </c>
      <c r="P44" s="104" t="s">
        <v>83</v>
      </c>
      <c r="Q44" s="101" t="s">
        <v>83</v>
      </c>
    </row>
    <row r="45" spans="1:17" ht="14.25" customHeight="1" x14ac:dyDescent="0.3">
      <c r="A45" s="2" t="s">
        <v>102</v>
      </c>
      <c r="B45" s="1" t="s">
        <v>103</v>
      </c>
      <c r="C45" s="97">
        <v>4.0110000000000001</v>
      </c>
      <c r="D45" s="103" t="s">
        <v>80</v>
      </c>
      <c r="E45" s="97">
        <v>1.347</v>
      </c>
      <c r="F45" s="97">
        <v>1.9630000000000001</v>
      </c>
      <c r="G45" s="103" t="s">
        <v>80</v>
      </c>
      <c r="H45" s="97">
        <v>1.19</v>
      </c>
      <c r="I45" s="97">
        <v>0.60299999999999998</v>
      </c>
      <c r="J45" s="103" t="s">
        <v>80</v>
      </c>
      <c r="K45" s="97">
        <v>0.31900000000000001</v>
      </c>
      <c r="L45" s="97">
        <v>5.3999999999999999E-2</v>
      </c>
      <c r="M45" s="103" t="s">
        <v>80</v>
      </c>
      <c r="N45" s="97">
        <v>4.9000000000000002E-2</v>
      </c>
      <c r="O45" s="97">
        <v>1.391</v>
      </c>
      <c r="P45" s="103" t="s">
        <v>80</v>
      </c>
      <c r="Q45" s="97">
        <v>0.307</v>
      </c>
    </row>
    <row r="46" spans="1:17" ht="14.25" customHeight="1" x14ac:dyDescent="0.3">
      <c r="A46" s="2" t="s">
        <v>104</v>
      </c>
      <c r="B46" s="1" t="s">
        <v>105</v>
      </c>
      <c r="C46" s="97">
        <v>3.99</v>
      </c>
      <c r="D46" s="103" t="s">
        <v>80</v>
      </c>
      <c r="E46" s="97">
        <v>1.3169999999999999</v>
      </c>
      <c r="F46" s="97">
        <v>2.1819999999999999</v>
      </c>
      <c r="G46" s="103" t="s">
        <v>80</v>
      </c>
      <c r="H46" s="97">
        <v>1.25</v>
      </c>
      <c r="I46" s="97">
        <v>0.42899999999999999</v>
      </c>
      <c r="J46" s="103" t="s">
        <v>80</v>
      </c>
      <c r="K46" s="97">
        <v>9.4E-2</v>
      </c>
      <c r="L46" s="97">
        <v>3.6999999999999998E-2</v>
      </c>
      <c r="M46" s="103" t="s">
        <v>80</v>
      </c>
      <c r="N46" s="97">
        <v>2.1999999999999999E-2</v>
      </c>
      <c r="O46" s="97">
        <v>1.3420000000000001</v>
      </c>
      <c r="P46" s="103" t="s">
        <v>80</v>
      </c>
      <c r="Q46" s="97">
        <v>0.28899999999999998</v>
      </c>
    </row>
    <row r="47" spans="1:17" ht="14.25" customHeight="1" x14ac:dyDescent="0.3">
      <c r="A47" s="2" t="s">
        <v>106</v>
      </c>
      <c r="B47" s="1" t="s">
        <v>107</v>
      </c>
      <c r="C47" s="97">
        <v>4.2850000000000001</v>
      </c>
      <c r="D47" s="103" t="s">
        <v>80</v>
      </c>
      <c r="E47" s="97">
        <v>1.4219999999999999</v>
      </c>
      <c r="F47" s="97">
        <v>2.4319999999999999</v>
      </c>
      <c r="G47" s="103" t="s">
        <v>80</v>
      </c>
      <c r="H47" s="97">
        <v>1.37</v>
      </c>
      <c r="I47" s="97">
        <v>0.48599999999999999</v>
      </c>
      <c r="J47" s="103" t="s">
        <v>80</v>
      </c>
      <c r="K47" s="97">
        <v>0.11899999999999999</v>
      </c>
      <c r="L47" s="97">
        <v>0.06</v>
      </c>
      <c r="M47" s="103" t="s">
        <v>80</v>
      </c>
      <c r="N47" s="97">
        <v>4.4999999999999998E-2</v>
      </c>
      <c r="O47" s="97">
        <v>1.3069999999999999</v>
      </c>
      <c r="P47" s="103" t="s">
        <v>80</v>
      </c>
      <c r="Q47" s="97">
        <v>0.255</v>
      </c>
    </row>
    <row r="48" spans="1:17" ht="14.25" customHeight="1" thickBot="1" x14ac:dyDescent="0.35">
      <c r="A48" s="85" t="s">
        <v>108</v>
      </c>
      <c r="B48" s="166" t="s">
        <v>109</v>
      </c>
      <c r="C48" s="86" t="s">
        <v>28</v>
      </c>
      <c r="D48" s="87" t="s">
        <v>83</v>
      </c>
      <c r="E48" s="86" t="s">
        <v>83</v>
      </c>
      <c r="F48" s="86" t="s">
        <v>28</v>
      </c>
      <c r="G48" s="87" t="s">
        <v>83</v>
      </c>
      <c r="H48" s="86" t="s">
        <v>83</v>
      </c>
      <c r="I48" s="86" t="s">
        <v>28</v>
      </c>
      <c r="J48" s="87" t="s">
        <v>83</v>
      </c>
      <c r="K48" s="86" t="s">
        <v>83</v>
      </c>
      <c r="L48" s="86" t="s">
        <v>28</v>
      </c>
      <c r="M48" s="87" t="s">
        <v>83</v>
      </c>
      <c r="N48" s="86" t="s">
        <v>83</v>
      </c>
      <c r="O48" s="86" t="s">
        <v>28</v>
      </c>
      <c r="P48" s="87" t="s">
        <v>83</v>
      </c>
      <c r="Q48" s="86" t="s">
        <v>83</v>
      </c>
    </row>
    <row r="49" ht="15" thickTop="1" x14ac:dyDescent="0.3"/>
  </sheetData>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CCC60-3423-432B-938A-EA61AEA0AF61}">
  <dimension ref="A1:C15"/>
  <sheetViews>
    <sheetView showGridLines="0" zoomScaleNormal="100" zoomScaleSheetLayoutView="100" workbookViewId="0">
      <selection sqref="A1:C1"/>
    </sheetView>
  </sheetViews>
  <sheetFormatPr defaultColWidth="9.109375" defaultRowHeight="13.2" x14ac:dyDescent="0.25"/>
  <cols>
    <col min="1" max="1" width="80.6640625" style="11" customWidth="1"/>
    <col min="2" max="2" width="4.109375" style="11" customWidth="1"/>
    <col min="3" max="3" width="80.6640625" style="11" customWidth="1"/>
    <col min="4" max="16384" width="9.109375" style="11"/>
  </cols>
  <sheetData>
    <row r="1" spans="1:3" s="10" customFormat="1" ht="30" customHeight="1" x14ac:dyDescent="0.25">
      <c r="A1" s="308" t="s">
        <v>303</v>
      </c>
      <c r="B1" s="308"/>
      <c r="C1" s="308"/>
    </row>
    <row r="3" spans="1:3" ht="14.4" x14ac:dyDescent="0.3">
      <c r="A3" s="263" t="s">
        <v>304</v>
      </c>
      <c r="B3" s="264"/>
      <c r="C3" s="263" t="s">
        <v>305</v>
      </c>
    </row>
    <row r="4" spans="1:3" ht="86.4" x14ac:dyDescent="0.3">
      <c r="A4" s="265" t="s">
        <v>318</v>
      </c>
      <c r="B4" s="264"/>
      <c r="C4" s="265" t="s">
        <v>384</v>
      </c>
    </row>
    <row r="5" spans="1:3" ht="14.4" x14ac:dyDescent="0.3">
      <c r="A5" s="265"/>
      <c r="B5" s="264"/>
      <c r="C5" s="265"/>
    </row>
    <row r="6" spans="1:3" ht="17.25" customHeight="1" x14ac:dyDescent="0.3">
      <c r="A6" s="263" t="s">
        <v>306</v>
      </c>
      <c r="B6" s="264"/>
      <c r="C6" s="263" t="s">
        <v>307</v>
      </c>
    </row>
    <row r="7" spans="1:3" ht="86.4" x14ac:dyDescent="0.3">
      <c r="A7" s="265" t="s">
        <v>382</v>
      </c>
      <c r="B7" s="264"/>
      <c r="C7" s="275" t="s">
        <v>383</v>
      </c>
    </row>
    <row r="8" spans="1:3" ht="18.75" customHeight="1" x14ac:dyDescent="0.3">
      <c r="A8" s="265"/>
      <c r="B8" s="264"/>
      <c r="C8" s="265"/>
    </row>
    <row r="9" spans="1:3" ht="14.4" x14ac:dyDescent="0.3">
      <c r="A9" s="263" t="s">
        <v>308</v>
      </c>
      <c r="B9" s="264"/>
      <c r="C9" s="263" t="s">
        <v>309</v>
      </c>
    </row>
    <row r="10" spans="1:3" ht="43.2" x14ac:dyDescent="0.3">
      <c r="A10" s="265" t="s">
        <v>319</v>
      </c>
      <c r="B10" s="264"/>
      <c r="C10" s="265" t="s">
        <v>320</v>
      </c>
    </row>
    <row r="11" spans="1:3" ht="14.4" x14ac:dyDescent="0.3">
      <c r="A11" s="266" t="s">
        <v>310</v>
      </c>
      <c r="C11" s="266" t="s">
        <v>386</v>
      </c>
    </row>
    <row r="15" spans="1:3" x14ac:dyDescent="0.25">
      <c r="C15" s="303"/>
    </row>
  </sheetData>
  <mergeCells count="1">
    <mergeCell ref="A1:C1"/>
  </mergeCells>
  <hyperlinks>
    <hyperlink ref="A11" r:id="rId1" xr:uid="{16B26D70-1DCE-4DAC-8ABF-400CD774FF8F}"/>
    <hyperlink ref="C11" r:id="rId2" display="www.trafa.se/vagtrafik/latta-lastbilar/" xr:uid="{4BB61FE9-C9EA-4395-A4CC-C9363C6F9B69}"/>
  </hyperlinks>
  <pageMargins left="0.7" right="0.7" top="0.75" bottom="0.75" header="0.3" footer="0.3"/>
  <pageSetup paperSize="9" scale="79"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B78E-0BBB-4A5A-8C76-69FF3DEFD9E7}">
  <sheetPr>
    <pageSetUpPr fitToPage="1"/>
  </sheetPr>
  <dimension ref="A1:C9"/>
  <sheetViews>
    <sheetView showGridLines="0" zoomScaleNormal="100" zoomScaleSheetLayoutView="100" workbookViewId="0">
      <selection sqref="A1:C1"/>
    </sheetView>
  </sheetViews>
  <sheetFormatPr defaultColWidth="9.109375" defaultRowHeight="13.2" x14ac:dyDescent="0.25"/>
  <cols>
    <col min="1" max="1" width="70.6640625" style="9" customWidth="1"/>
    <col min="2" max="2" width="7.33203125" style="9" customWidth="1"/>
    <col min="3" max="3" width="70.6640625" style="9" customWidth="1"/>
    <col min="4" max="16384" width="9.109375" style="9"/>
  </cols>
  <sheetData>
    <row r="1" spans="1:3" ht="30" customHeight="1" x14ac:dyDescent="0.25">
      <c r="A1" s="309" t="s">
        <v>315</v>
      </c>
      <c r="B1" s="309"/>
      <c r="C1" s="309"/>
    </row>
    <row r="2" spans="1:3" s="24" customFormat="1" ht="15.75" customHeight="1" x14ac:dyDescent="0.25">
      <c r="A2" s="268"/>
      <c r="B2" s="268"/>
      <c r="C2" s="269"/>
    </row>
    <row r="3" spans="1:3" ht="36" customHeight="1" x14ac:dyDescent="0.25">
      <c r="A3" s="290" t="str">
        <f>'Tabell 1'!A1</f>
        <v>Tabell 1. Antal lätta lastbilar och antal kördagar i  populationen, per typ av trafik, bransch och kvartal. År 2022.</v>
      </c>
      <c r="B3" s="291"/>
      <c r="C3" s="290" t="str">
        <f>'Tabell 1'!A2</f>
        <v>Table 1. Number of light goods vehicles (LGVs) and number of driving days in the  population by type of traffic, industry and quarter. Year 2022.</v>
      </c>
    </row>
    <row r="4" spans="1:3" ht="36" customHeight="1" x14ac:dyDescent="0.25">
      <c r="A4" s="290" t="str">
        <f>'Tabell 2'!A1</f>
        <v>Tabell 2. Trafik och transport med lätta lastbilar, per bransch, typ av transport m.m. Totalt per år, År 2022.</v>
      </c>
      <c r="B4" s="291"/>
      <c r="C4" s="290" t="str">
        <f>'Tabell 2'!A2</f>
        <v>Tabell 2. Traffic and transport with LGVs, per bransch, type of transport etc. Total per year. Year 2022.</v>
      </c>
    </row>
    <row r="5" spans="1:3" ht="36" customHeight="1" x14ac:dyDescent="0.25">
      <c r="A5" s="290" t="str">
        <f>'Tabell 3'!A1</f>
        <v>Tabell 3. Trafik och transport med lätta lastbilar, per bransch, typ av transport m.m. Genomsnitt per fordon och år. År 2022.</v>
      </c>
      <c r="B5" s="291"/>
      <c r="C5" s="290" t="str">
        <f>'Tabell 3'!A2</f>
        <v>Tabell 3. Traffic and transport with LGVs, per bransch, type of transport etc. Average per vehicle and year. Year 2022.</v>
      </c>
    </row>
    <row r="6" spans="1:3" ht="36" customHeight="1" x14ac:dyDescent="0.25">
      <c r="A6" s="290" t="str">
        <f>'Tabell 4'!A1</f>
        <v>Tabell 4. Trafik och transport med lätta lastbilar, per bransch, typ av transport m.m. Genomsnitt per fordon och kördag. År 2022.</v>
      </c>
      <c r="B6" s="291"/>
      <c r="C6" s="290" t="str">
        <f>'Tabell 4'!A2</f>
        <v>Tabell 4. Traffic and transport with LGVs, per bransch, type of transport etc. Average per vehicle and driving day. Year 2022.</v>
      </c>
    </row>
    <row r="7" spans="1:3" ht="36" customHeight="1" x14ac:dyDescent="0.25">
      <c r="A7" s="290" t="str">
        <f>'Tabell 5'!A1</f>
        <v>Tabell 5. Antal stopp på olika destinationer med lätta lastbilar, per typ av transport etc. Genomsnitt per fordon och kördag. År 2022.</v>
      </c>
      <c r="B7" s="291"/>
      <c r="C7" s="290" t="str">
        <f>'Tabell 5'!A2</f>
        <v>Table 5. Number of stops at different destinations by light trucks, by type of transport etc. Average per vehicle and driving day. Year 2022.</v>
      </c>
    </row>
    <row r="8" spans="1:3" x14ac:dyDescent="0.25">
      <c r="A8" s="24"/>
    </row>
    <row r="9" spans="1:3" x14ac:dyDescent="0.25">
      <c r="A9" s="267"/>
    </row>
  </sheetData>
  <mergeCells count="1">
    <mergeCell ref="A1:C1"/>
  </mergeCells>
  <hyperlinks>
    <hyperlink ref="A3" location="'Tabell 1'!A1" display="'Tabell 1'!A1" xr:uid="{71F1A3F6-9E33-4EA2-84C2-F33F2E3B5B26}"/>
    <hyperlink ref="C3" location="'Tabell 1'!A1" display="'Tabell 1'!A1" xr:uid="{32E1CEF1-2FF0-4CE4-94CA-6305692A011E}"/>
    <hyperlink ref="A4" location="'Tabell 2'!A1" display="'Tabell 2'!A1" xr:uid="{9BD8E830-84D4-47E1-AA3A-47042F7A172F}"/>
    <hyperlink ref="C4" location="'Tabell 2'!A1" display="'Tabell 2'!A1" xr:uid="{132F195D-D4CD-4FE8-9CBC-A1BEF4ECBBFC}"/>
    <hyperlink ref="C6" location="'Tabell 4'!A1" display="'Tabell 4'!A1" xr:uid="{0CFF960E-FCA8-445B-9F15-FAD42167E2F2}"/>
    <hyperlink ref="A6" location="'Tabell 4'!A1" display="'Tabell 4'!A1" xr:uid="{529AB5AA-4F1B-4BC5-929E-BC828EF89564}"/>
    <hyperlink ref="A7" location="'Tabell 5'!A1" display="'Tabell 5'!A1" xr:uid="{E2732CFC-A231-4DD3-A217-8446BF1534FA}"/>
    <hyperlink ref="C7" location="'Tabell 5'!A1" display="'Tabell 5'!A1" xr:uid="{5E3742FC-84FE-4496-A441-328912C7D352}"/>
    <hyperlink ref="A5" location="'Tabell 2'!A1" display="'Tabell 2'!A1" xr:uid="{14F51E1F-8A6F-4361-802B-89A04240E17A}"/>
    <hyperlink ref="C5" location="'Tabell 2'!A1" display="'Tabell 2'!A1" xr:uid="{49BDAC44-2E06-4A8D-89CA-07B578D56D1D}"/>
  </hyperlinks>
  <pageMargins left="0.75" right="0.75" top="1" bottom="1" header="0.5" footer="0.5"/>
  <pageSetup paperSize="9" scale="8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BBEB-9075-4A0D-9885-AAEAD8275934}">
  <dimension ref="A1:H65"/>
  <sheetViews>
    <sheetView showGridLines="0" zoomScaleNormal="100" zoomScaleSheetLayoutView="95" workbookViewId="0">
      <selection sqref="A1:H1"/>
    </sheetView>
  </sheetViews>
  <sheetFormatPr defaultColWidth="9.109375" defaultRowHeight="13.2" x14ac:dyDescent="0.25"/>
  <cols>
    <col min="1" max="8" width="13.88671875" style="14" customWidth="1"/>
    <col min="9" max="16384" width="9.109375" style="22"/>
  </cols>
  <sheetData>
    <row r="1" spans="1:8" ht="20.399999999999999" x14ac:dyDescent="0.25">
      <c r="A1" s="324" t="s">
        <v>39</v>
      </c>
      <c r="B1" s="324"/>
      <c r="C1" s="324"/>
      <c r="D1" s="324"/>
      <c r="E1" s="324"/>
      <c r="F1" s="324"/>
      <c r="G1" s="324"/>
      <c r="H1" s="324"/>
    </row>
    <row r="2" spans="1:8" ht="6" customHeight="1" x14ac:dyDescent="0.25"/>
    <row r="3" spans="1:8" s="292" customFormat="1" ht="20.100000000000001" customHeight="1" x14ac:dyDescent="0.3">
      <c r="A3" s="317" t="s">
        <v>302</v>
      </c>
      <c r="B3" s="318"/>
      <c r="C3" s="318"/>
      <c r="D3" s="318"/>
      <c r="E3" s="318"/>
      <c r="F3" s="318"/>
      <c r="G3" s="318"/>
      <c r="H3" s="318"/>
    </row>
    <row r="4" spans="1:8" s="292" customFormat="1" ht="30" customHeight="1" x14ac:dyDescent="0.3">
      <c r="A4" s="315" t="s">
        <v>360</v>
      </c>
      <c r="B4" s="325"/>
      <c r="C4" s="325"/>
      <c r="D4" s="325"/>
      <c r="E4" s="325"/>
      <c r="F4" s="325"/>
      <c r="G4" s="325"/>
      <c r="H4" s="325"/>
    </row>
    <row r="5" spans="1:8" ht="12.75" customHeight="1" x14ac:dyDescent="0.25">
      <c r="A5" s="30"/>
      <c r="B5" s="31"/>
      <c r="C5" s="31"/>
      <c r="D5" s="31"/>
      <c r="E5" s="31"/>
      <c r="F5" s="31"/>
      <c r="G5" s="31"/>
      <c r="H5" s="31"/>
    </row>
    <row r="6" spans="1:8" ht="39.9" customHeight="1" x14ac:dyDescent="0.25">
      <c r="A6" s="316" t="s">
        <v>352</v>
      </c>
      <c r="B6" s="316"/>
      <c r="C6" s="316"/>
      <c r="D6" s="316"/>
      <c r="E6" s="316"/>
      <c r="F6" s="316"/>
      <c r="G6" s="316"/>
      <c r="H6" s="316"/>
    </row>
    <row r="7" spans="1:8" ht="45" customHeight="1" x14ac:dyDescent="0.25">
      <c r="A7" s="314" t="s">
        <v>353</v>
      </c>
      <c r="B7" s="314"/>
      <c r="C7" s="314"/>
      <c r="D7" s="314"/>
      <c r="E7" s="314"/>
      <c r="F7" s="314"/>
      <c r="G7" s="314"/>
      <c r="H7" s="314"/>
    </row>
    <row r="8" spans="1:8" ht="12.75" customHeight="1" x14ac:dyDescent="0.25">
      <c r="A8" s="30"/>
      <c r="B8" s="31"/>
      <c r="C8" s="31"/>
      <c r="D8" s="31"/>
      <c r="E8" s="31"/>
      <c r="F8" s="31"/>
      <c r="G8" s="31"/>
      <c r="H8" s="31"/>
    </row>
    <row r="9" spans="1:8" ht="20.100000000000001" customHeight="1" x14ac:dyDescent="0.25">
      <c r="A9" s="314" t="s">
        <v>348</v>
      </c>
      <c r="B9" s="314"/>
      <c r="C9" s="314"/>
      <c r="D9" s="314"/>
      <c r="E9" s="314"/>
      <c r="F9" s="314"/>
      <c r="G9" s="314"/>
      <c r="H9" s="314"/>
    </row>
    <row r="10" spans="1:8" ht="20.100000000000001" customHeight="1" x14ac:dyDescent="0.25">
      <c r="A10" s="314" t="s">
        <v>347</v>
      </c>
      <c r="B10" s="314"/>
      <c r="C10" s="314"/>
      <c r="D10" s="314"/>
      <c r="E10" s="314"/>
      <c r="F10" s="314"/>
      <c r="G10" s="314"/>
      <c r="H10" s="314"/>
    </row>
    <row r="11" spans="1:8" ht="13.5" customHeight="1" x14ac:dyDescent="0.25">
      <c r="A11" s="270"/>
      <c r="B11" s="270"/>
      <c r="C11" s="270"/>
      <c r="D11" s="270"/>
      <c r="E11" s="270"/>
      <c r="F11" s="270"/>
      <c r="G11" s="270"/>
      <c r="H11" s="270"/>
    </row>
    <row r="12" spans="1:8" ht="39.9" customHeight="1" x14ac:dyDescent="0.25">
      <c r="A12" s="317" t="s">
        <v>349</v>
      </c>
      <c r="B12" s="318"/>
      <c r="C12" s="318"/>
      <c r="D12" s="318"/>
      <c r="E12" s="318"/>
      <c r="F12" s="318"/>
      <c r="G12" s="318"/>
      <c r="H12" s="318"/>
    </row>
    <row r="13" spans="1:8" ht="26.25" customHeight="1" x14ac:dyDescent="0.25">
      <c r="A13" s="315" t="s">
        <v>350</v>
      </c>
      <c r="B13" s="318"/>
      <c r="C13" s="318"/>
      <c r="D13" s="318"/>
      <c r="E13" s="318"/>
      <c r="F13" s="318"/>
      <c r="G13" s="318"/>
      <c r="H13" s="318"/>
    </row>
    <row r="14" spans="1:8" ht="13.5" customHeight="1" x14ac:dyDescent="0.25">
      <c r="A14" s="315"/>
      <c r="B14" s="315"/>
      <c r="C14" s="315"/>
      <c r="D14" s="315"/>
      <c r="E14" s="315"/>
      <c r="F14" s="315"/>
      <c r="G14" s="315"/>
      <c r="H14" s="315"/>
    </row>
    <row r="15" spans="1:8" ht="20.100000000000001" customHeight="1" x14ac:dyDescent="0.25">
      <c r="A15" s="316" t="s">
        <v>42</v>
      </c>
      <c r="B15" s="316"/>
      <c r="C15" s="316"/>
      <c r="D15" s="316"/>
      <c r="E15" s="316"/>
      <c r="F15" s="316"/>
      <c r="G15" s="316"/>
      <c r="H15" s="316"/>
    </row>
    <row r="16" spans="1:8" ht="20.100000000000001" customHeight="1" x14ac:dyDescent="0.25">
      <c r="A16" s="315" t="s">
        <v>323</v>
      </c>
      <c r="B16" s="315"/>
      <c r="C16" s="315"/>
      <c r="D16" s="315"/>
      <c r="E16" s="315"/>
      <c r="F16" s="315"/>
      <c r="G16" s="315"/>
      <c r="H16" s="315"/>
    </row>
    <row r="17" spans="1:8" ht="13.5" customHeight="1" x14ac:dyDescent="0.25">
      <c r="A17" s="317"/>
      <c r="B17" s="317"/>
      <c r="C17" s="317"/>
      <c r="D17" s="317"/>
      <c r="E17" s="317"/>
      <c r="F17" s="317"/>
      <c r="G17" s="317"/>
      <c r="H17" s="317"/>
    </row>
    <row r="18" spans="1:8" ht="45" customHeight="1" x14ac:dyDescent="0.25">
      <c r="A18" s="314" t="s">
        <v>355</v>
      </c>
      <c r="B18" s="314"/>
      <c r="C18" s="314"/>
      <c r="D18" s="314"/>
      <c r="E18" s="314"/>
      <c r="F18" s="314"/>
      <c r="G18" s="314"/>
      <c r="H18" s="314"/>
    </row>
    <row r="19" spans="1:8" ht="45" customHeight="1" x14ac:dyDescent="0.25">
      <c r="A19" s="314" t="s">
        <v>354</v>
      </c>
      <c r="B19" s="314"/>
      <c r="C19" s="314"/>
      <c r="D19" s="314"/>
      <c r="E19" s="314"/>
      <c r="F19" s="314"/>
      <c r="G19" s="314"/>
      <c r="H19" s="314"/>
    </row>
    <row r="20" spans="1:8" ht="14.25" customHeight="1" x14ac:dyDescent="0.25">
      <c r="A20" s="270"/>
      <c r="B20" s="270"/>
      <c r="C20" s="270"/>
      <c r="D20" s="270"/>
      <c r="E20" s="270"/>
      <c r="F20" s="270"/>
      <c r="G20" s="270"/>
      <c r="H20" s="270"/>
    </row>
    <row r="21" spans="1:8" ht="39.9" customHeight="1" x14ac:dyDescent="0.25">
      <c r="A21" s="317" t="s">
        <v>356</v>
      </c>
      <c r="B21" s="318"/>
      <c r="C21" s="318"/>
      <c r="D21" s="318"/>
      <c r="E21" s="318"/>
      <c r="F21" s="318"/>
      <c r="G21" s="318"/>
      <c r="H21" s="318"/>
    </row>
    <row r="22" spans="1:8" ht="27.75" customHeight="1" x14ac:dyDescent="0.25">
      <c r="A22" s="314" t="s">
        <v>357</v>
      </c>
      <c r="B22" s="314"/>
      <c r="C22" s="314"/>
      <c r="D22" s="314"/>
      <c r="E22" s="314"/>
      <c r="F22" s="314"/>
      <c r="G22" s="314"/>
      <c r="H22" s="314"/>
    </row>
    <row r="23" spans="1:8" ht="13.5" customHeight="1" x14ac:dyDescent="0.25">
      <c r="A23" s="270"/>
      <c r="B23" s="285"/>
      <c r="C23" s="285"/>
      <c r="D23" s="285"/>
      <c r="E23" s="285"/>
      <c r="F23" s="285"/>
      <c r="G23" s="285"/>
      <c r="H23" s="285"/>
    </row>
    <row r="24" spans="1:8" ht="15" customHeight="1" x14ac:dyDescent="0.25">
      <c r="A24" s="317" t="s">
        <v>358</v>
      </c>
      <c r="B24" s="318"/>
      <c r="C24" s="318"/>
      <c r="D24" s="318"/>
      <c r="E24" s="318"/>
      <c r="F24" s="318"/>
      <c r="G24" s="318"/>
      <c r="H24" s="318"/>
    </row>
    <row r="25" spans="1:8" ht="15" customHeight="1" x14ac:dyDescent="0.25">
      <c r="A25" s="315" t="s">
        <v>359</v>
      </c>
      <c r="B25" s="318"/>
      <c r="C25" s="318"/>
      <c r="D25" s="318"/>
      <c r="E25" s="318"/>
      <c r="F25" s="318"/>
      <c r="G25" s="318"/>
      <c r="H25" s="318"/>
    </row>
    <row r="26" spans="1:8" ht="12.75" customHeight="1" x14ac:dyDescent="0.25">
      <c r="A26" s="314"/>
      <c r="B26" s="314"/>
      <c r="C26" s="314"/>
      <c r="D26" s="314"/>
      <c r="E26" s="314"/>
      <c r="F26" s="314"/>
      <c r="G26" s="314"/>
      <c r="H26" s="314"/>
    </row>
    <row r="27" spans="1:8" ht="45" customHeight="1" x14ac:dyDescent="0.3">
      <c r="A27" s="321" t="s">
        <v>394</v>
      </c>
      <c r="B27" s="320"/>
      <c r="C27" s="320"/>
      <c r="D27" s="320"/>
      <c r="E27" s="320"/>
      <c r="F27" s="320"/>
      <c r="G27" s="320"/>
      <c r="H27" s="320"/>
    </row>
    <row r="28" spans="1:8" ht="45" customHeight="1" x14ac:dyDescent="0.3">
      <c r="A28" s="322" t="s">
        <v>351</v>
      </c>
      <c r="B28" s="323"/>
      <c r="C28" s="323"/>
      <c r="D28" s="323"/>
      <c r="E28" s="323"/>
      <c r="F28" s="323"/>
      <c r="G28" s="323"/>
      <c r="H28" s="323"/>
    </row>
    <row r="29" spans="1:8" ht="12.75" customHeight="1" x14ac:dyDescent="0.25">
      <c r="A29" s="294"/>
    </row>
    <row r="30" spans="1:8" ht="12.75" customHeight="1" x14ac:dyDescent="0.3">
      <c r="A30" s="319"/>
      <c r="B30" s="319"/>
      <c r="C30" s="320"/>
      <c r="D30" s="320"/>
      <c r="E30" s="320"/>
      <c r="F30" s="320"/>
      <c r="G30" s="320"/>
      <c r="H30" s="320"/>
    </row>
    <row r="31" spans="1:8" ht="12.75" customHeight="1" x14ac:dyDescent="0.25">
      <c r="A31" s="313" t="s">
        <v>291</v>
      </c>
      <c r="B31" s="313"/>
      <c r="C31" s="313"/>
      <c r="D31" s="253"/>
      <c r="E31" s="186"/>
      <c r="F31" s="186"/>
      <c r="G31" s="186"/>
      <c r="H31" s="186"/>
    </row>
    <row r="32" spans="1:8" ht="12.75" customHeight="1" x14ac:dyDescent="0.25">
      <c r="A32" s="184" t="s">
        <v>226</v>
      </c>
      <c r="B32" s="254" t="s">
        <v>228</v>
      </c>
      <c r="C32" s="184" t="s">
        <v>227</v>
      </c>
      <c r="D32" s="253"/>
      <c r="E32" s="186"/>
      <c r="F32" s="186"/>
      <c r="G32" s="186"/>
      <c r="H32" s="186"/>
    </row>
    <row r="33" spans="1:8" ht="12.75" customHeight="1" x14ac:dyDescent="0.25">
      <c r="A33" s="257" t="s">
        <v>270</v>
      </c>
      <c r="B33" s="195" t="s">
        <v>292</v>
      </c>
      <c r="C33" s="192" t="s">
        <v>292</v>
      </c>
      <c r="D33" s="253"/>
      <c r="E33" s="186"/>
      <c r="F33" s="186"/>
      <c r="G33" s="186"/>
      <c r="H33" s="186"/>
    </row>
    <row r="34" spans="1:8" ht="12.75" customHeight="1" x14ac:dyDescent="0.25">
      <c r="A34" s="188"/>
      <c r="B34" s="188"/>
      <c r="C34" s="188"/>
      <c r="D34" s="188"/>
      <c r="E34" s="188"/>
      <c r="F34" s="188"/>
      <c r="G34" s="188"/>
      <c r="H34" s="188"/>
    </row>
    <row r="35" spans="1:8" ht="12.75" customHeight="1" x14ac:dyDescent="0.25">
      <c r="A35" s="313" t="s">
        <v>199</v>
      </c>
      <c r="B35" s="313"/>
      <c r="C35" s="313"/>
      <c r="D35" s="184"/>
      <c r="E35" s="311"/>
      <c r="F35" s="311"/>
      <c r="G35" s="311"/>
      <c r="H35" s="311"/>
    </row>
    <row r="36" spans="1:8" ht="12.75" customHeight="1" x14ac:dyDescent="0.25">
      <c r="A36" s="184" t="s">
        <v>226</v>
      </c>
      <c r="B36" s="254" t="s">
        <v>228</v>
      </c>
      <c r="C36" s="184" t="s">
        <v>227</v>
      </c>
      <c r="D36" s="184"/>
      <c r="E36" s="184"/>
      <c r="F36" s="184"/>
      <c r="G36" s="184"/>
      <c r="H36" s="184"/>
    </row>
    <row r="37" spans="1:8" ht="12.75" customHeight="1" x14ac:dyDescent="0.25">
      <c r="A37" s="305">
        <v>13</v>
      </c>
      <c r="B37" s="255">
        <v>84</v>
      </c>
      <c r="C37" s="187" t="s">
        <v>208</v>
      </c>
      <c r="D37" s="184"/>
      <c r="E37" s="184"/>
      <c r="F37" s="184"/>
      <c r="G37" s="184"/>
      <c r="H37" s="184"/>
    </row>
    <row r="38" spans="1:8" ht="12.75" customHeight="1" x14ac:dyDescent="0.25">
      <c r="A38" s="185">
        <v>14</v>
      </c>
      <c r="B38" s="186">
        <v>1</v>
      </c>
      <c r="C38" s="184" t="s">
        <v>206</v>
      </c>
      <c r="D38" s="184"/>
    </row>
    <row r="39" spans="1:8" ht="12.75" customHeight="1" x14ac:dyDescent="0.25">
      <c r="A39" s="185">
        <v>14</v>
      </c>
      <c r="B39" s="186">
        <v>2</v>
      </c>
      <c r="C39" s="184" t="s">
        <v>205</v>
      </c>
      <c r="D39" s="184"/>
    </row>
    <row r="40" spans="1:8" ht="12.75" customHeight="1" x14ac:dyDescent="0.25">
      <c r="A40" s="185">
        <v>14</v>
      </c>
      <c r="B40" s="186">
        <v>7</v>
      </c>
      <c r="C40" s="184" t="s">
        <v>211</v>
      </c>
      <c r="D40" s="184"/>
    </row>
    <row r="41" spans="1:8" x14ac:dyDescent="0.25">
      <c r="A41" s="185">
        <v>14</v>
      </c>
      <c r="B41" s="186">
        <v>15</v>
      </c>
      <c r="C41" s="184" t="s">
        <v>207</v>
      </c>
      <c r="D41" s="184"/>
    </row>
    <row r="42" spans="1:8" x14ac:dyDescent="0.25">
      <c r="A42" s="185">
        <v>14</v>
      </c>
      <c r="B42" s="186">
        <v>19</v>
      </c>
      <c r="C42" s="184" t="s">
        <v>209</v>
      </c>
      <c r="D42" s="184"/>
    </row>
    <row r="43" spans="1:8" x14ac:dyDescent="0.25">
      <c r="A43" s="185">
        <v>14</v>
      </c>
      <c r="B43" s="186">
        <v>40</v>
      </c>
      <c r="C43" s="184" t="s">
        <v>200</v>
      </c>
      <c r="D43" s="184"/>
      <c r="E43" s="22"/>
      <c r="F43" s="22"/>
      <c r="G43" s="22"/>
      <c r="H43" s="22"/>
    </row>
    <row r="44" spans="1:8" x14ac:dyDescent="0.25">
      <c r="A44" s="185">
        <v>14</v>
      </c>
      <c r="B44" s="186">
        <v>41</v>
      </c>
      <c r="C44" s="184" t="s">
        <v>212</v>
      </c>
      <c r="D44" s="184"/>
      <c r="E44" s="185"/>
      <c r="F44" s="184"/>
      <c r="G44" s="184"/>
      <c r="H44" s="184"/>
    </row>
    <row r="45" spans="1:8" x14ac:dyDescent="0.25">
      <c r="A45" s="185">
        <v>14</v>
      </c>
      <c r="B45" s="186">
        <v>62</v>
      </c>
      <c r="C45" s="184" t="s">
        <v>201</v>
      </c>
      <c r="D45" s="184"/>
      <c r="E45" s="185"/>
      <c r="F45" s="184"/>
      <c r="G45" s="184"/>
      <c r="H45" s="184"/>
    </row>
    <row r="46" spans="1:8" x14ac:dyDescent="0.25">
      <c r="A46" s="185">
        <v>14</v>
      </c>
      <c r="B46" s="186">
        <v>80</v>
      </c>
      <c r="C46" s="184" t="s">
        <v>204</v>
      </c>
      <c r="D46" s="184"/>
      <c r="E46" s="185"/>
      <c r="F46" s="184"/>
      <c r="G46" s="184"/>
      <c r="H46" s="184"/>
    </row>
    <row r="47" spans="1:8" x14ac:dyDescent="0.25">
      <c r="A47" s="185">
        <v>14</v>
      </c>
      <c r="B47" s="186">
        <v>81</v>
      </c>
      <c r="C47" s="184" t="s">
        <v>203</v>
      </c>
      <c r="D47" s="184"/>
      <c r="E47" s="185"/>
      <c r="F47" s="184"/>
      <c r="G47" s="184"/>
      <c r="H47" s="184"/>
    </row>
    <row r="48" spans="1:8" x14ac:dyDescent="0.25">
      <c r="A48" s="185">
        <v>14</v>
      </c>
      <c r="B48" s="186">
        <v>82</v>
      </c>
      <c r="C48" s="184" t="s">
        <v>210</v>
      </c>
      <c r="D48" s="184"/>
      <c r="E48" s="185"/>
      <c r="F48" s="184"/>
      <c r="G48" s="184"/>
      <c r="H48" s="184"/>
    </row>
    <row r="49" spans="1:8" x14ac:dyDescent="0.25">
      <c r="A49" s="185">
        <v>14</v>
      </c>
      <c r="B49" s="186">
        <v>89</v>
      </c>
      <c r="C49" s="184" t="s">
        <v>202</v>
      </c>
      <c r="D49" s="184"/>
      <c r="E49" s="185"/>
      <c r="F49" s="184"/>
      <c r="G49" s="184"/>
      <c r="H49" s="184"/>
    </row>
    <row r="50" spans="1:8" x14ac:dyDescent="0.25">
      <c r="A50" s="189"/>
      <c r="B50" s="293"/>
      <c r="C50" s="187"/>
      <c r="D50" s="184"/>
      <c r="E50" s="184"/>
      <c r="F50" s="184"/>
      <c r="G50" s="184"/>
      <c r="H50" s="184"/>
    </row>
    <row r="51" spans="1:8" x14ac:dyDescent="0.25">
      <c r="A51" s="310" t="s">
        <v>213</v>
      </c>
      <c r="B51" s="310"/>
      <c r="C51" s="310"/>
      <c r="D51" s="310"/>
      <c r="E51" s="311"/>
      <c r="F51" s="311"/>
      <c r="G51" s="311"/>
      <c r="H51" s="311"/>
    </row>
    <row r="52" spans="1:8" ht="24" x14ac:dyDescent="0.25">
      <c r="A52" s="192" t="s">
        <v>226</v>
      </c>
      <c r="B52" s="256" t="s">
        <v>228</v>
      </c>
      <c r="C52" s="192" t="s">
        <v>227</v>
      </c>
      <c r="D52" s="22"/>
      <c r="E52" s="184"/>
      <c r="F52" s="312"/>
      <c r="G52" s="312"/>
      <c r="H52" s="184"/>
    </row>
    <row r="53" spans="1:8" x14ac:dyDescent="0.25">
      <c r="A53" s="185">
        <v>12</v>
      </c>
      <c r="B53" s="186">
        <v>30</v>
      </c>
      <c r="C53" s="184" t="s">
        <v>219</v>
      </c>
      <c r="D53" s="184"/>
      <c r="E53" s="22"/>
      <c r="F53" s="22"/>
      <c r="G53" s="22"/>
      <c r="H53" s="22"/>
    </row>
    <row r="54" spans="1:8" x14ac:dyDescent="0.25">
      <c r="A54" s="185">
        <v>12</v>
      </c>
      <c r="B54" s="186">
        <v>31</v>
      </c>
      <c r="C54" s="184" t="s">
        <v>214</v>
      </c>
      <c r="D54" s="184"/>
      <c r="E54" s="22"/>
      <c r="F54" s="22"/>
      <c r="G54" s="22"/>
      <c r="H54" s="22"/>
    </row>
    <row r="55" spans="1:8" x14ac:dyDescent="0.25">
      <c r="A55" s="185">
        <v>12</v>
      </c>
      <c r="B55" s="186">
        <v>33</v>
      </c>
      <c r="C55" s="184" t="s">
        <v>225</v>
      </c>
      <c r="D55" s="184"/>
      <c r="E55" s="22"/>
      <c r="F55" s="22"/>
      <c r="G55" s="22"/>
      <c r="H55" s="22"/>
    </row>
    <row r="56" spans="1:8" x14ac:dyDescent="0.25">
      <c r="A56" s="185">
        <v>12</v>
      </c>
      <c r="B56" s="186">
        <v>61</v>
      </c>
      <c r="C56" s="184" t="s">
        <v>220</v>
      </c>
      <c r="D56" s="184"/>
      <c r="E56" s="22"/>
      <c r="F56" s="22"/>
      <c r="G56" s="22"/>
      <c r="H56" s="22"/>
    </row>
    <row r="57" spans="1:8" x14ac:dyDescent="0.25">
      <c r="A57" s="185">
        <v>12</v>
      </c>
      <c r="B57" s="186">
        <v>62</v>
      </c>
      <c r="C57" s="184" t="s">
        <v>222</v>
      </c>
      <c r="D57" s="184"/>
      <c r="E57" s="22"/>
      <c r="F57" s="22"/>
      <c r="G57" s="22"/>
      <c r="H57" s="22"/>
    </row>
    <row r="58" spans="1:8" x14ac:dyDescent="0.25">
      <c r="A58" s="185">
        <v>12</v>
      </c>
      <c r="B58" s="186">
        <v>63</v>
      </c>
      <c r="C58" s="184" t="s">
        <v>221</v>
      </c>
      <c r="D58" s="184"/>
      <c r="E58" s="22"/>
      <c r="F58" s="22"/>
      <c r="G58" s="22"/>
      <c r="H58" s="22"/>
    </row>
    <row r="59" spans="1:8" x14ac:dyDescent="0.25">
      <c r="A59" s="185">
        <v>12</v>
      </c>
      <c r="B59" s="186">
        <v>64</v>
      </c>
      <c r="C59" s="184" t="s">
        <v>217</v>
      </c>
      <c r="D59" s="184"/>
      <c r="E59" s="185"/>
      <c r="F59" s="184"/>
      <c r="G59" s="184"/>
      <c r="H59" s="184"/>
    </row>
    <row r="60" spans="1:8" x14ac:dyDescent="0.25">
      <c r="A60" s="185">
        <v>12</v>
      </c>
      <c r="B60" s="186">
        <v>67</v>
      </c>
      <c r="C60" s="184" t="s">
        <v>218</v>
      </c>
      <c r="D60" s="184"/>
      <c r="E60" s="185"/>
      <c r="F60" s="184"/>
      <c r="G60" s="184"/>
      <c r="H60" s="184"/>
    </row>
    <row r="61" spans="1:8" x14ac:dyDescent="0.25">
      <c r="A61" s="185">
        <v>12</v>
      </c>
      <c r="B61" s="186">
        <v>80</v>
      </c>
      <c r="C61" s="184" t="s">
        <v>215</v>
      </c>
      <c r="D61" s="184"/>
      <c r="E61" s="185"/>
      <c r="F61" s="184"/>
      <c r="G61" s="184"/>
      <c r="H61" s="184"/>
    </row>
    <row r="62" spans="1:8" x14ac:dyDescent="0.25">
      <c r="A62" s="185">
        <v>12</v>
      </c>
      <c r="B62" s="186">
        <v>81</v>
      </c>
      <c r="C62" s="184" t="s">
        <v>224</v>
      </c>
      <c r="D62" s="184"/>
      <c r="E62" s="185"/>
      <c r="F62" s="184"/>
      <c r="G62" s="184"/>
      <c r="H62" s="184"/>
    </row>
    <row r="63" spans="1:8" x14ac:dyDescent="0.25">
      <c r="A63" s="185">
        <v>12</v>
      </c>
      <c r="B63" s="186">
        <v>85</v>
      </c>
      <c r="C63" s="184" t="s">
        <v>216</v>
      </c>
      <c r="D63" s="184"/>
      <c r="E63" s="185"/>
      <c r="F63" s="184"/>
      <c r="G63" s="184"/>
      <c r="H63" s="184"/>
    </row>
    <row r="64" spans="1:8" x14ac:dyDescent="0.25">
      <c r="A64" s="185">
        <v>12</v>
      </c>
      <c r="B64" s="186">
        <v>87</v>
      </c>
      <c r="C64" s="184" t="s">
        <v>223</v>
      </c>
      <c r="D64" s="184"/>
      <c r="E64" s="185"/>
      <c r="F64" s="184"/>
      <c r="G64" s="184"/>
      <c r="H64" s="184"/>
    </row>
    <row r="65" spans="1:3" x14ac:dyDescent="0.25">
      <c r="A65" s="190"/>
      <c r="B65" s="191"/>
      <c r="C65" s="191"/>
    </row>
  </sheetData>
  <sortState xmlns:xlrd2="http://schemas.microsoft.com/office/spreadsheetml/2017/richdata2" ref="A53:C64">
    <sortCondition ref="B53:B64"/>
  </sortState>
  <mergeCells count="29">
    <mergeCell ref="A13:H13"/>
    <mergeCell ref="A27:H27"/>
    <mergeCell ref="A28:H28"/>
    <mergeCell ref="A1:H1"/>
    <mergeCell ref="A6:H6"/>
    <mergeCell ref="A3:H3"/>
    <mergeCell ref="A4:H4"/>
    <mergeCell ref="A7:H7"/>
    <mergeCell ref="A31:C31"/>
    <mergeCell ref="A26:H26"/>
    <mergeCell ref="A9:H9"/>
    <mergeCell ref="A10:H10"/>
    <mergeCell ref="A14:H14"/>
    <mergeCell ref="A18:H18"/>
    <mergeCell ref="A19:H19"/>
    <mergeCell ref="A15:H15"/>
    <mergeCell ref="A16:H16"/>
    <mergeCell ref="A17:H17"/>
    <mergeCell ref="A21:H21"/>
    <mergeCell ref="A22:H22"/>
    <mergeCell ref="A24:H24"/>
    <mergeCell ref="A25:H25"/>
    <mergeCell ref="A30:H30"/>
    <mergeCell ref="A12:H12"/>
    <mergeCell ref="A51:D51"/>
    <mergeCell ref="E51:H51"/>
    <mergeCell ref="F52:G52"/>
    <mergeCell ref="A35:C35"/>
    <mergeCell ref="E35:H35"/>
  </mergeCells>
  <pageMargins left="0.75" right="0.75" top="1" bottom="1" header="0.5" footer="0.5"/>
  <pageSetup paperSize="9" scale="5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82C3-C0EC-4D64-8337-638C46F76DAE}">
  <sheetPr>
    <pageSetUpPr fitToPage="1"/>
  </sheetPr>
  <dimension ref="B1:H39"/>
  <sheetViews>
    <sheetView showGridLines="0" topLeftCell="A12" zoomScaleNormal="100" zoomScaleSheetLayoutView="100" workbookViewId="0">
      <selection activeCell="C3" sqref="C3"/>
    </sheetView>
  </sheetViews>
  <sheetFormatPr defaultColWidth="8.6640625" defaultRowHeight="13.2" x14ac:dyDescent="0.25"/>
  <cols>
    <col min="1" max="1" width="133.5546875" style="13" customWidth="1"/>
    <col min="2" max="16384" width="8.6640625" style="13"/>
  </cols>
  <sheetData>
    <row r="1" spans="2:8" ht="9.75" customHeight="1" x14ac:dyDescent="0.25"/>
    <row r="7" spans="2:8" ht="14.4" x14ac:dyDescent="0.3">
      <c r="B7" s="23" t="s">
        <v>12</v>
      </c>
      <c r="C7" s="23"/>
      <c r="D7" s="23"/>
      <c r="E7" s="23"/>
      <c r="F7" s="23"/>
      <c r="G7" s="23"/>
      <c r="H7" s="23"/>
    </row>
    <row r="8" spans="2:8" ht="14.4" x14ac:dyDescent="0.3">
      <c r="B8" s="23"/>
      <c r="C8" s="23"/>
      <c r="D8" s="23"/>
      <c r="E8" s="23"/>
      <c r="F8" s="23"/>
      <c r="G8" s="23"/>
      <c r="H8" s="23"/>
    </row>
    <row r="9" spans="2:8" ht="14.4" x14ac:dyDescent="0.3">
      <c r="B9" s="23" t="s">
        <v>0</v>
      </c>
      <c r="C9" s="23" t="s">
        <v>15</v>
      </c>
      <c r="D9" s="23" t="s">
        <v>16</v>
      </c>
      <c r="E9" s="23"/>
      <c r="F9" s="23"/>
      <c r="G9" s="23"/>
      <c r="H9" s="23"/>
    </row>
    <row r="10" spans="2:8" ht="14.4" x14ac:dyDescent="0.3">
      <c r="B10" s="23"/>
      <c r="C10" s="23" t="s">
        <v>2</v>
      </c>
      <c r="D10" s="23"/>
      <c r="E10" s="23"/>
      <c r="F10" s="23"/>
      <c r="G10" s="23"/>
      <c r="H10" s="23"/>
    </row>
    <row r="11" spans="2:8" ht="14.4" x14ac:dyDescent="0.3">
      <c r="B11" s="23"/>
      <c r="C11" s="23" t="s">
        <v>1</v>
      </c>
      <c r="D11" s="23"/>
      <c r="E11" s="23"/>
      <c r="F11" s="23"/>
      <c r="G11" s="23"/>
      <c r="H11" s="23"/>
    </row>
    <row r="12" spans="2:8" ht="14.4" x14ac:dyDescent="0.3">
      <c r="B12" s="23"/>
      <c r="C12" s="23"/>
      <c r="D12" s="23"/>
      <c r="E12" s="23"/>
      <c r="F12" s="23"/>
      <c r="G12" s="23"/>
      <c r="H12" s="23"/>
    </row>
    <row r="13" spans="2:8" ht="14.4" x14ac:dyDescent="0.3">
      <c r="B13" s="23"/>
      <c r="C13" s="23"/>
      <c r="D13" s="23"/>
      <c r="E13" s="23"/>
      <c r="F13" s="23"/>
      <c r="G13" s="23"/>
      <c r="H13" s="23"/>
    </row>
    <row r="14" spans="2:8" ht="14.4" x14ac:dyDescent="0.3">
      <c r="B14" s="23" t="s">
        <v>5</v>
      </c>
      <c r="C14" s="23"/>
      <c r="D14" s="23"/>
      <c r="E14" s="23"/>
      <c r="F14" s="23"/>
      <c r="G14" s="23"/>
      <c r="H14" s="23"/>
    </row>
    <row r="15" spans="2:8" ht="14.4" x14ac:dyDescent="0.3">
      <c r="B15" s="23"/>
      <c r="C15" s="23"/>
      <c r="D15" s="23"/>
      <c r="E15" s="23"/>
      <c r="F15" s="23"/>
      <c r="G15" s="23"/>
      <c r="H15" s="23"/>
    </row>
    <row r="16" spans="2:8" ht="14.4" x14ac:dyDescent="0.3">
      <c r="B16" s="23" t="s">
        <v>13</v>
      </c>
      <c r="C16" s="23" t="s">
        <v>14</v>
      </c>
      <c r="D16" s="23"/>
      <c r="E16" s="23"/>
      <c r="F16" s="23"/>
      <c r="G16" s="23"/>
      <c r="H16" s="23"/>
    </row>
    <row r="17" spans="2:8" ht="14.4" x14ac:dyDescent="0.3">
      <c r="B17"/>
      <c r="C17"/>
      <c r="D17"/>
      <c r="E17"/>
      <c r="F17"/>
      <c r="G17"/>
      <c r="H17"/>
    </row>
    <row r="39" spans="8:8" x14ac:dyDescent="0.25">
      <c r="H39" s="12"/>
    </row>
  </sheetData>
  <pageMargins left="0.7" right="0.7" top="0.75" bottom="0.75" header="0.3" footer="0.3"/>
  <pageSetup paperSize="9" scale="6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9F599-F8C4-4C02-82B3-C3EA98301DC2}">
  <dimension ref="A1:C10"/>
  <sheetViews>
    <sheetView zoomScaleNormal="100" zoomScaleSheetLayoutView="93" workbookViewId="0">
      <selection sqref="A1:C1"/>
    </sheetView>
  </sheetViews>
  <sheetFormatPr defaultColWidth="9.109375" defaultRowHeight="13.2" x14ac:dyDescent="0.25"/>
  <cols>
    <col min="1" max="1" width="4.44140625" style="14" bestFit="1" customWidth="1"/>
    <col min="2" max="2" width="47.5546875" style="14" customWidth="1"/>
    <col min="3" max="3" width="49.88671875" style="14" customWidth="1"/>
    <col min="4" max="16384" width="9.109375" style="14"/>
  </cols>
  <sheetData>
    <row r="1" spans="1:3" ht="20.399999999999999" x14ac:dyDescent="0.25">
      <c r="A1" s="324" t="s">
        <v>19</v>
      </c>
      <c r="B1" s="324"/>
      <c r="C1" s="324"/>
    </row>
    <row r="3" spans="1:3" x14ac:dyDescent="0.25">
      <c r="A3" s="15" t="s">
        <v>20</v>
      </c>
      <c r="C3" s="16" t="s">
        <v>21</v>
      </c>
    </row>
    <row r="4" spans="1:3" x14ac:dyDescent="0.25">
      <c r="A4" s="17"/>
    </row>
    <row r="5" spans="1:3" x14ac:dyDescent="0.25">
      <c r="A5" s="18" t="s">
        <v>22</v>
      </c>
      <c r="B5" s="14" t="s">
        <v>23</v>
      </c>
      <c r="C5" s="14" t="s">
        <v>24</v>
      </c>
    </row>
    <row r="6" spans="1:3" x14ac:dyDescent="0.25">
      <c r="A6" s="18" t="s">
        <v>25</v>
      </c>
      <c r="B6" s="14" t="s">
        <v>26</v>
      </c>
      <c r="C6" s="14" t="s">
        <v>27</v>
      </c>
    </row>
    <row r="7" spans="1:3" ht="13.8" x14ac:dyDescent="0.3">
      <c r="A7" s="19" t="s">
        <v>28</v>
      </c>
      <c r="B7" s="20" t="s">
        <v>29</v>
      </c>
      <c r="C7" s="14" t="s">
        <v>30</v>
      </c>
    </row>
    <row r="8" spans="1:3" x14ac:dyDescent="0.25">
      <c r="A8" s="21">
        <v>0</v>
      </c>
      <c r="B8" s="14" t="s">
        <v>31</v>
      </c>
      <c r="C8" s="14" t="s">
        <v>32</v>
      </c>
    </row>
    <row r="9" spans="1:3" x14ac:dyDescent="0.25">
      <c r="A9" s="18" t="s">
        <v>33</v>
      </c>
      <c r="B9" s="20" t="s">
        <v>34</v>
      </c>
      <c r="C9" s="14" t="s">
        <v>35</v>
      </c>
    </row>
    <row r="10" spans="1:3" x14ac:dyDescent="0.25">
      <c r="A10" s="18" t="s">
        <v>36</v>
      </c>
      <c r="B10" s="20" t="s">
        <v>37</v>
      </c>
      <c r="C10" s="14" t="s">
        <v>38</v>
      </c>
    </row>
  </sheetData>
  <mergeCells count="1">
    <mergeCell ref="A1:C1"/>
  </mergeCells>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68402-BFA5-4D4F-901F-90AB21CC937F}">
  <dimension ref="A1:I27"/>
  <sheetViews>
    <sheetView showGridLines="0" zoomScaleNormal="100" zoomScaleSheetLayoutView="100" workbookViewId="0">
      <pane xSplit="2" ySplit="7" topLeftCell="C8" activePane="bottomRight" state="frozen"/>
      <selection pane="topRight" activeCell="C1" sqref="C1"/>
      <selection pane="bottomLeft" activeCell="A8" sqref="A8"/>
      <selection pane="bottomRight"/>
    </sheetView>
  </sheetViews>
  <sheetFormatPr defaultColWidth="9.109375" defaultRowHeight="13.8" x14ac:dyDescent="0.25"/>
  <cols>
    <col min="1" max="1" width="31.33203125" style="35" customWidth="1"/>
    <col min="2" max="2" width="24" style="35" customWidth="1"/>
    <col min="3" max="3" width="20" style="34" customWidth="1"/>
    <col min="4" max="4" width="1.88671875" style="35" customWidth="1"/>
    <col min="5" max="5" width="6.6640625" style="34" customWidth="1"/>
    <col min="6" max="6" width="26.6640625" style="35" customWidth="1"/>
    <col min="7" max="7" width="1.88671875" style="35" customWidth="1"/>
    <col min="8" max="8" width="6.6640625" style="35" customWidth="1"/>
    <col min="9" max="16384" width="9.109375" style="35"/>
  </cols>
  <sheetData>
    <row r="1" spans="1:9" x14ac:dyDescent="0.25">
      <c r="A1" s="32" t="s">
        <v>321</v>
      </c>
      <c r="B1" s="32"/>
      <c r="C1" s="35"/>
      <c r="D1" s="196"/>
      <c r="E1" s="35"/>
      <c r="F1" s="34"/>
    </row>
    <row r="2" spans="1:9" x14ac:dyDescent="0.25">
      <c r="A2" s="36" t="s">
        <v>322</v>
      </c>
      <c r="B2" s="36"/>
      <c r="C2" s="92"/>
      <c r="D2" s="34"/>
      <c r="E2" s="35"/>
      <c r="F2" s="34"/>
    </row>
    <row r="3" spans="1:9" x14ac:dyDescent="0.25">
      <c r="A3" s="37"/>
      <c r="B3" s="37"/>
    </row>
    <row r="4" spans="1:9" ht="19.5" customHeight="1" x14ac:dyDescent="0.25">
      <c r="A4" s="38"/>
      <c r="B4" s="39"/>
      <c r="C4" s="40" t="s">
        <v>72</v>
      </c>
      <c r="D4" s="41"/>
      <c r="E4" s="40" t="s">
        <v>273</v>
      </c>
      <c r="F4" s="41" t="s">
        <v>74</v>
      </c>
      <c r="G4" s="41"/>
      <c r="H4" s="40" t="s">
        <v>273</v>
      </c>
    </row>
    <row r="5" spans="1:9" ht="30.75" customHeight="1" x14ac:dyDescent="0.25">
      <c r="A5" s="42"/>
      <c r="B5" s="43"/>
      <c r="C5" s="44" t="s">
        <v>76</v>
      </c>
      <c r="D5" s="44"/>
      <c r="E5" s="45" t="s">
        <v>274</v>
      </c>
      <c r="F5" s="44" t="s">
        <v>275</v>
      </c>
      <c r="G5" s="44"/>
      <c r="H5" s="45" t="s">
        <v>274</v>
      </c>
    </row>
    <row r="6" spans="1:9" ht="14.25" customHeight="1" x14ac:dyDescent="0.25">
      <c r="A6" s="229"/>
      <c r="B6" s="230"/>
      <c r="C6" s="231"/>
      <c r="D6" s="231"/>
      <c r="E6" s="232"/>
      <c r="F6" s="231"/>
      <c r="G6" s="231"/>
      <c r="H6" s="232"/>
      <c r="I6" s="271"/>
    </row>
    <row r="7" spans="1:9" ht="14.25" customHeight="1" x14ac:dyDescent="0.25">
      <c r="A7" s="46" t="s">
        <v>233</v>
      </c>
      <c r="B7" s="47" t="s">
        <v>272</v>
      </c>
      <c r="C7" s="51">
        <v>419.34100000000001</v>
      </c>
      <c r="D7" s="66" t="s">
        <v>80</v>
      </c>
      <c r="E7" s="51">
        <v>4.4649999999999999</v>
      </c>
      <c r="F7" s="51">
        <v>166.56200000000001</v>
      </c>
      <c r="G7" s="66" t="s">
        <v>80</v>
      </c>
      <c r="H7" s="51">
        <v>7.048</v>
      </c>
    </row>
    <row r="8" spans="1:9" ht="14.25" customHeight="1" x14ac:dyDescent="0.25">
      <c r="A8" s="1" t="s">
        <v>81</v>
      </c>
      <c r="B8" s="1" t="s">
        <v>82</v>
      </c>
      <c r="C8" s="53" t="s">
        <v>83</v>
      </c>
      <c r="D8" s="54" t="s">
        <v>83</v>
      </c>
      <c r="E8" s="53" t="s">
        <v>83</v>
      </c>
      <c r="F8" s="53" t="s">
        <v>83</v>
      </c>
      <c r="G8" s="53" t="s">
        <v>83</v>
      </c>
      <c r="H8" s="53" t="s">
        <v>83</v>
      </c>
    </row>
    <row r="9" spans="1:9" ht="14.25" customHeight="1" x14ac:dyDescent="0.25">
      <c r="A9" s="55" t="s">
        <v>84</v>
      </c>
      <c r="B9" s="56" t="s">
        <v>85</v>
      </c>
      <c r="C9" s="57">
        <v>27.036000000000001</v>
      </c>
      <c r="D9" s="58" t="s">
        <v>80</v>
      </c>
      <c r="E9" s="57">
        <v>3.411</v>
      </c>
      <c r="F9" s="57">
        <v>169.83500000000001</v>
      </c>
      <c r="G9" s="57" t="s">
        <v>80</v>
      </c>
      <c r="H9" s="57">
        <v>25.344999999999999</v>
      </c>
    </row>
    <row r="10" spans="1:9" ht="14.25" customHeight="1" x14ac:dyDescent="0.25">
      <c r="A10" s="59" t="s">
        <v>86</v>
      </c>
      <c r="B10" s="60" t="s">
        <v>87</v>
      </c>
      <c r="C10" s="61">
        <v>392.30399999999997</v>
      </c>
      <c r="D10" s="62" t="s">
        <v>80</v>
      </c>
      <c r="E10" s="61">
        <v>5.38</v>
      </c>
      <c r="F10" s="61">
        <v>166.33600000000001</v>
      </c>
      <c r="G10" s="61" t="s">
        <v>80</v>
      </c>
      <c r="H10" s="61">
        <v>7.34</v>
      </c>
    </row>
    <row r="11" spans="1:9" ht="15" customHeight="1" x14ac:dyDescent="0.25">
      <c r="A11" s="2"/>
      <c r="B11" s="2"/>
      <c r="C11" s="53" t="s">
        <v>83</v>
      </c>
      <c r="D11" s="54" t="s">
        <v>83</v>
      </c>
      <c r="E11" s="53" t="s">
        <v>83</v>
      </c>
      <c r="F11" s="53" t="s">
        <v>83</v>
      </c>
      <c r="G11" s="53" t="s">
        <v>83</v>
      </c>
      <c r="H11" s="53" t="s">
        <v>83</v>
      </c>
    </row>
    <row r="12" spans="1:9" ht="14.25" customHeight="1" x14ac:dyDescent="0.25">
      <c r="A12" s="63" t="s">
        <v>5</v>
      </c>
      <c r="B12" s="64" t="s">
        <v>186</v>
      </c>
      <c r="C12" s="61" t="s">
        <v>83</v>
      </c>
      <c r="D12" s="65" t="s">
        <v>83</v>
      </c>
      <c r="E12" s="61" t="s">
        <v>83</v>
      </c>
      <c r="F12" s="61" t="s">
        <v>83</v>
      </c>
      <c r="G12" s="53" t="s">
        <v>83</v>
      </c>
      <c r="H12" s="61" t="s">
        <v>83</v>
      </c>
    </row>
    <row r="13" spans="1:9" ht="14.25" customHeight="1" x14ac:dyDescent="0.25">
      <c r="A13" s="2" t="s">
        <v>88</v>
      </c>
      <c r="B13" s="1" t="s">
        <v>89</v>
      </c>
      <c r="C13" s="53">
        <v>165.304</v>
      </c>
      <c r="D13" s="66" t="s">
        <v>80</v>
      </c>
      <c r="E13" s="53">
        <v>6.31</v>
      </c>
      <c r="F13" s="53">
        <v>177.13200000000001</v>
      </c>
      <c r="G13" s="58" t="s">
        <v>80</v>
      </c>
      <c r="H13" s="53">
        <v>11.84</v>
      </c>
    </row>
    <row r="14" spans="1:9" ht="14.25" customHeight="1" x14ac:dyDescent="0.25">
      <c r="A14" s="2" t="s">
        <v>90</v>
      </c>
      <c r="B14" s="1" t="s">
        <v>91</v>
      </c>
      <c r="C14" s="53">
        <v>45.405999999999999</v>
      </c>
      <c r="D14" s="66" t="s">
        <v>80</v>
      </c>
      <c r="E14" s="53">
        <v>4.1840000000000002</v>
      </c>
      <c r="F14" s="53">
        <v>166.90299999999999</v>
      </c>
      <c r="G14" s="66" t="s">
        <v>80</v>
      </c>
      <c r="H14" s="53">
        <v>19.216000000000001</v>
      </c>
    </row>
    <row r="15" spans="1:9" ht="14.25" customHeight="1" x14ac:dyDescent="0.25">
      <c r="A15" s="2" t="s">
        <v>92</v>
      </c>
      <c r="B15" s="1" t="s">
        <v>93</v>
      </c>
      <c r="C15" s="53">
        <v>38.866999999999997</v>
      </c>
      <c r="D15" s="66" t="s">
        <v>80</v>
      </c>
      <c r="E15" s="53">
        <v>4.2850000000000001</v>
      </c>
      <c r="F15" s="53">
        <v>149.191</v>
      </c>
      <c r="G15" s="54" t="s">
        <v>80</v>
      </c>
      <c r="H15" s="53">
        <v>22.381</v>
      </c>
    </row>
    <row r="16" spans="1:9" ht="14.25" customHeight="1" x14ac:dyDescent="0.25">
      <c r="A16" s="2" t="s">
        <v>166</v>
      </c>
      <c r="B16" s="1" t="s">
        <v>167</v>
      </c>
      <c r="C16" s="53">
        <v>25.853000000000002</v>
      </c>
      <c r="D16" s="66" t="s">
        <v>80</v>
      </c>
      <c r="E16" s="53">
        <v>3.6259999999999999</v>
      </c>
      <c r="F16" s="53">
        <v>174.34</v>
      </c>
      <c r="G16" s="54" t="s">
        <v>80</v>
      </c>
      <c r="H16" s="53">
        <v>27.641999999999999</v>
      </c>
    </row>
    <row r="17" spans="1:8" ht="14.25" customHeight="1" x14ac:dyDescent="0.25">
      <c r="A17" s="2" t="s">
        <v>94</v>
      </c>
      <c r="B17" s="1" t="s">
        <v>95</v>
      </c>
      <c r="C17" s="53">
        <v>28.532</v>
      </c>
      <c r="D17" s="66" t="s">
        <v>80</v>
      </c>
      <c r="E17" s="53">
        <v>3.7490000000000001</v>
      </c>
      <c r="F17" s="53">
        <v>140.19999999999999</v>
      </c>
      <c r="G17" s="66" t="s">
        <v>80</v>
      </c>
      <c r="H17" s="53">
        <v>25.693000000000001</v>
      </c>
    </row>
    <row r="18" spans="1:8" ht="14.25" customHeight="1" x14ac:dyDescent="0.25">
      <c r="A18" s="2" t="s">
        <v>96</v>
      </c>
      <c r="B18" s="1" t="s">
        <v>97</v>
      </c>
      <c r="C18" s="53">
        <v>34.448999999999998</v>
      </c>
      <c r="D18" s="66" t="s">
        <v>80</v>
      </c>
      <c r="E18" s="53">
        <v>3.806</v>
      </c>
      <c r="F18" s="53">
        <v>159.80699999999999</v>
      </c>
      <c r="G18" s="66" t="s">
        <v>80</v>
      </c>
      <c r="H18" s="53">
        <v>22.300999999999998</v>
      </c>
    </row>
    <row r="19" spans="1:8" ht="14.25" customHeight="1" x14ac:dyDescent="0.25">
      <c r="A19" s="59" t="s">
        <v>98</v>
      </c>
      <c r="B19" s="60" t="s">
        <v>99</v>
      </c>
      <c r="C19" s="61">
        <v>80.929000000000002</v>
      </c>
      <c r="D19" s="62" t="s">
        <v>80</v>
      </c>
      <c r="E19" s="61">
        <v>6.1840000000000002</v>
      </c>
      <c r="F19" s="61">
        <v>162.80600000000001</v>
      </c>
      <c r="G19" s="62" t="s">
        <v>80</v>
      </c>
      <c r="H19" s="61">
        <v>16.692</v>
      </c>
    </row>
    <row r="20" spans="1:8" s="2" customFormat="1" ht="14.25" customHeight="1" x14ac:dyDescent="0.25">
      <c r="C20" s="67" t="s">
        <v>83</v>
      </c>
      <c r="D20" s="2" t="s">
        <v>83</v>
      </c>
      <c r="E20" s="67" t="s">
        <v>83</v>
      </c>
      <c r="F20" s="67" t="s">
        <v>83</v>
      </c>
      <c r="G20" s="35" t="s">
        <v>83</v>
      </c>
      <c r="H20" s="67" t="s">
        <v>83</v>
      </c>
    </row>
    <row r="21" spans="1:8" ht="14.25" customHeight="1" x14ac:dyDescent="0.25">
      <c r="A21" s="63" t="s">
        <v>100</v>
      </c>
      <c r="B21" s="64" t="s">
        <v>101</v>
      </c>
      <c r="C21" s="61" t="s">
        <v>83</v>
      </c>
      <c r="D21" s="65" t="s">
        <v>83</v>
      </c>
      <c r="E21" s="61" t="s">
        <v>83</v>
      </c>
      <c r="F21" s="61" t="s">
        <v>83</v>
      </c>
      <c r="G21" s="35" t="s">
        <v>83</v>
      </c>
      <c r="H21" s="61" t="s">
        <v>83</v>
      </c>
    </row>
    <row r="22" spans="1:8" ht="14.25" customHeight="1" x14ac:dyDescent="0.25">
      <c r="A22" s="2" t="s">
        <v>102</v>
      </c>
      <c r="B22" s="1" t="s">
        <v>103</v>
      </c>
      <c r="C22" s="53">
        <v>412.04899999999998</v>
      </c>
      <c r="D22" s="66" t="s">
        <v>80</v>
      </c>
      <c r="E22" s="53">
        <v>10.334</v>
      </c>
      <c r="F22" s="53">
        <v>157.30600000000001</v>
      </c>
      <c r="G22" s="58" t="s">
        <v>80</v>
      </c>
      <c r="H22" s="53">
        <v>13.518000000000001</v>
      </c>
    </row>
    <row r="23" spans="1:8" ht="14.25" customHeight="1" x14ac:dyDescent="0.25">
      <c r="A23" s="2" t="s">
        <v>104</v>
      </c>
      <c r="B23" s="1" t="s">
        <v>105</v>
      </c>
      <c r="C23" s="53">
        <v>420.19499999999999</v>
      </c>
      <c r="D23" s="66" t="s">
        <v>80</v>
      </c>
      <c r="E23" s="53">
        <v>8.4710000000000001</v>
      </c>
      <c r="F23" s="53">
        <v>183.09399999999999</v>
      </c>
      <c r="G23" s="66" t="s">
        <v>80</v>
      </c>
      <c r="H23" s="53">
        <v>14.577999999999999</v>
      </c>
    </row>
    <row r="24" spans="1:8" ht="14.25" customHeight="1" x14ac:dyDescent="0.25">
      <c r="A24" s="2" t="s">
        <v>106</v>
      </c>
      <c r="B24" s="1" t="s">
        <v>107</v>
      </c>
      <c r="C24" s="53">
        <v>432.322</v>
      </c>
      <c r="D24" s="66" t="s">
        <v>80</v>
      </c>
      <c r="E24" s="53">
        <v>7.2549999999999999</v>
      </c>
      <c r="F24" s="53">
        <v>164.45500000000001</v>
      </c>
      <c r="G24" s="66" t="s">
        <v>80</v>
      </c>
      <c r="H24" s="53">
        <v>14.542999999999999</v>
      </c>
    </row>
    <row r="25" spans="1:8" ht="14.25" customHeight="1" x14ac:dyDescent="0.25">
      <c r="A25" s="59" t="s">
        <v>108</v>
      </c>
      <c r="B25" s="60" t="s">
        <v>109</v>
      </c>
      <c r="C25" s="61">
        <v>412.79700000000003</v>
      </c>
      <c r="D25" s="62" t="s">
        <v>80</v>
      </c>
      <c r="E25" s="61">
        <v>9.3659999999999997</v>
      </c>
      <c r="F25" s="61">
        <v>161.179</v>
      </c>
      <c r="G25" s="62" t="s">
        <v>80</v>
      </c>
      <c r="H25" s="61">
        <v>13.62</v>
      </c>
    </row>
    <row r="26" spans="1:8" ht="9" customHeight="1" x14ac:dyDescent="0.25">
      <c r="A26" s="55"/>
      <c r="B26" s="56"/>
      <c r="C26" s="57"/>
      <c r="D26" s="58"/>
      <c r="E26" s="57"/>
      <c r="F26" s="57"/>
      <c r="G26" s="58"/>
      <c r="H26" s="57"/>
    </row>
    <row r="27" spans="1:8" ht="30.75" customHeight="1" x14ac:dyDescent="0.25">
      <c r="A27" s="326" t="s">
        <v>332</v>
      </c>
      <c r="B27" s="326"/>
      <c r="C27" s="326"/>
      <c r="D27" s="326"/>
      <c r="E27" s="326"/>
      <c r="F27" s="326"/>
      <c r="G27" s="326"/>
      <c r="H27" s="326"/>
    </row>
  </sheetData>
  <mergeCells count="1">
    <mergeCell ref="A27:H27"/>
  </mergeCells>
  <pageMargins left="0.75" right="0.75" top="1" bottom="1" header="0.5" footer="0.5"/>
  <pageSetup paperSize="9" scale="6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29D9-BDE2-4367-8975-6E44ED86498A}">
  <sheetPr>
    <tabColor rgb="FF00B0F0"/>
  </sheetPr>
  <dimension ref="A1:G26"/>
  <sheetViews>
    <sheetView showGridLines="0" zoomScaleNormal="100" workbookViewId="0">
      <selection activeCell="K13" sqref="K13"/>
    </sheetView>
  </sheetViews>
  <sheetFormatPr defaultColWidth="9.109375" defaultRowHeight="13.8" x14ac:dyDescent="0.25"/>
  <cols>
    <col min="1" max="1" width="30" style="35" bestFit="1" customWidth="1"/>
    <col min="2" max="2" width="20" style="34" customWidth="1"/>
    <col min="3" max="3" width="1.88671875" style="35" customWidth="1"/>
    <col min="4" max="4" width="6.6640625" style="34" customWidth="1"/>
    <col min="5" max="5" width="15.109375" style="35" customWidth="1"/>
    <col min="6" max="6" width="1.88671875" style="35" customWidth="1"/>
    <col min="7" max="7" width="6.6640625" style="35" customWidth="1"/>
    <col min="8" max="16384" width="9.109375" style="35"/>
  </cols>
  <sheetData>
    <row r="1" spans="1:7" x14ac:dyDescent="0.25">
      <c r="B1" s="196"/>
    </row>
    <row r="2" spans="1:7" x14ac:dyDescent="0.25">
      <c r="A2" s="92" t="s">
        <v>230</v>
      </c>
    </row>
    <row r="3" spans="1:7" ht="14.4" thickBot="1" x14ac:dyDescent="0.3">
      <c r="A3" s="37"/>
    </row>
    <row r="4" spans="1:7" ht="35.25" customHeight="1" thickTop="1" thickBot="1" x14ac:dyDescent="0.3">
      <c r="A4" s="197"/>
      <c r="B4" s="72" t="s">
        <v>231</v>
      </c>
      <c r="C4" s="72"/>
      <c r="D4" s="198" t="s">
        <v>73</v>
      </c>
      <c r="E4" s="72" t="s">
        <v>232</v>
      </c>
      <c r="F4" s="72"/>
      <c r="G4" s="198" t="s">
        <v>73</v>
      </c>
    </row>
    <row r="5" spans="1:7" ht="14.25" customHeight="1" thickTop="1" x14ac:dyDescent="0.25">
      <c r="A5" s="46"/>
      <c r="B5" s="48"/>
      <c r="C5" s="49"/>
      <c r="D5" s="50"/>
    </row>
    <row r="6" spans="1:7" ht="14.25" customHeight="1" x14ac:dyDescent="0.25">
      <c r="A6" s="46" t="s">
        <v>271</v>
      </c>
      <c r="B6" s="51">
        <v>457.17500000000001</v>
      </c>
      <c r="C6" s="35" t="s">
        <v>83</v>
      </c>
      <c r="D6" s="51" t="s">
        <v>83</v>
      </c>
      <c r="E6" s="51" t="s">
        <v>83</v>
      </c>
      <c r="F6" s="51" t="s">
        <v>83</v>
      </c>
      <c r="G6" s="51" t="s">
        <v>83</v>
      </c>
    </row>
    <row r="7" spans="1:7" ht="14.25" customHeight="1" x14ac:dyDescent="0.25">
      <c r="A7" s="46" t="s">
        <v>233</v>
      </c>
      <c r="B7" s="51">
        <v>419.34100000000001</v>
      </c>
      <c r="C7" s="66" t="s">
        <v>80</v>
      </c>
      <c r="D7" s="51">
        <v>4.4649999999999999</v>
      </c>
      <c r="E7" s="51">
        <v>166.56200000000001</v>
      </c>
      <c r="F7" s="66" t="s">
        <v>80</v>
      </c>
      <c r="G7" s="51">
        <v>7.048</v>
      </c>
    </row>
    <row r="8" spans="1:7" ht="14.25" customHeight="1" x14ac:dyDescent="0.25">
      <c r="A8" s="1" t="s">
        <v>81</v>
      </c>
      <c r="B8" s="53" t="s">
        <v>83</v>
      </c>
      <c r="C8" s="54" t="s">
        <v>83</v>
      </c>
      <c r="D8" s="53" t="s">
        <v>83</v>
      </c>
      <c r="E8" s="53" t="s">
        <v>83</v>
      </c>
      <c r="F8" s="53" t="s">
        <v>83</v>
      </c>
      <c r="G8" s="53" t="s">
        <v>83</v>
      </c>
    </row>
    <row r="9" spans="1:7" ht="14.25" customHeight="1" x14ac:dyDescent="0.25">
      <c r="A9" s="55" t="s">
        <v>84</v>
      </c>
      <c r="B9" s="57">
        <v>27.036000000000001</v>
      </c>
      <c r="C9" s="58" t="s">
        <v>80</v>
      </c>
      <c r="D9" s="57">
        <v>3.411</v>
      </c>
      <c r="E9" s="57">
        <v>169.83500000000001</v>
      </c>
      <c r="F9" s="57" t="s">
        <v>80</v>
      </c>
      <c r="G9" s="57">
        <v>25.344999999999999</v>
      </c>
    </row>
    <row r="10" spans="1:7" ht="14.25" customHeight="1" x14ac:dyDescent="0.25">
      <c r="A10" s="59" t="s">
        <v>86</v>
      </c>
      <c r="B10" s="61">
        <v>392.30399999999997</v>
      </c>
      <c r="C10" s="62" t="s">
        <v>80</v>
      </c>
      <c r="D10" s="61">
        <v>5.38</v>
      </c>
      <c r="E10" s="61">
        <v>166.33600000000001</v>
      </c>
      <c r="F10" s="61" t="s">
        <v>80</v>
      </c>
      <c r="G10" s="61">
        <v>7.34</v>
      </c>
    </row>
    <row r="11" spans="1:7" ht="15" customHeight="1" x14ac:dyDescent="0.25">
      <c r="A11" s="2"/>
      <c r="B11" s="53" t="s">
        <v>83</v>
      </c>
      <c r="C11" s="54" t="s">
        <v>83</v>
      </c>
      <c r="D11" s="53" t="s">
        <v>83</v>
      </c>
      <c r="E11" s="53" t="s">
        <v>83</v>
      </c>
      <c r="F11" s="53" t="s">
        <v>83</v>
      </c>
      <c r="G11" s="53" t="s">
        <v>83</v>
      </c>
    </row>
    <row r="12" spans="1:7" ht="14.25" customHeight="1" x14ac:dyDescent="0.25">
      <c r="A12" s="63" t="s">
        <v>5</v>
      </c>
      <c r="B12" s="61" t="s">
        <v>83</v>
      </c>
      <c r="C12" s="65" t="s">
        <v>83</v>
      </c>
      <c r="D12" s="61" t="s">
        <v>83</v>
      </c>
      <c r="E12" s="61" t="s">
        <v>83</v>
      </c>
      <c r="F12" s="53" t="s">
        <v>83</v>
      </c>
      <c r="G12" s="61" t="s">
        <v>83</v>
      </c>
    </row>
    <row r="13" spans="1:7" ht="14.25" customHeight="1" x14ac:dyDescent="0.25">
      <c r="A13" s="2" t="s">
        <v>88</v>
      </c>
      <c r="B13" s="53">
        <v>165.304</v>
      </c>
      <c r="C13" s="66" t="s">
        <v>80</v>
      </c>
      <c r="D13" s="53">
        <v>6.31</v>
      </c>
      <c r="E13" s="53">
        <v>177.13200000000001</v>
      </c>
      <c r="F13" s="58" t="s">
        <v>80</v>
      </c>
      <c r="G13" s="53">
        <v>11.84</v>
      </c>
    </row>
    <row r="14" spans="1:7" ht="14.25" customHeight="1" x14ac:dyDescent="0.25">
      <c r="A14" s="2" t="s">
        <v>90</v>
      </c>
      <c r="B14" s="53">
        <v>45.405999999999999</v>
      </c>
      <c r="C14" s="66" t="s">
        <v>80</v>
      </c>
      <c r="D14" s="53">
        <v>4.1840000000000002</v>
      </c>
      <c r="E14" s="53">
        <v>166.90299999999999</v>
      </c>
      <c r="F14" s="66" t="s">
        <v>80</v>
      </c>
      <c r="G14" s="53">
        <v>19.216000000000001</v>
      </c>
    </row>
    <row r="15" spans="1:7" ht="14.25" customHeight="1" x14ac:dyDescent="0.25">
      <c r="A15" s="2" t="s">
        <v>92</v>
      </c>
      <c r="B15" s="53">
        <v>38.866999999999997</v>
      </c>
      <c r="C15" s="66" t="s">
        <v>80</v>
      </c>
      <c r="D15" s="53">
        <v>4.2850000000000001</v>
      </c>
      <c r="E15" s="53">
        <v>149.191</v>
      </c>
      <c r="F15" s="54" t="s">
        <v>80</v>
      </c>
      <c r="G15" s="53">
        <v>22.381</v>
      </c>
    </row>
    <row r="16" spans="1:7" ht="14.25" customHeight="1" x14ac:dyDescent="0.25">
      <c r="A16" s="2" t="s">
        <v>234</v>
      </c>
      <c r="B16" s="53">
        <v>25.853000000000002</v>
      </c>
      <c r="C16" s="66" t="s">
        <v>80</v>
      </c>
      <c r="D16" s="53">
        <v>3.6259999999999999</v>
      </c>
      <c r="E16" s="53">
        <v>174.34</v>
      </c>
      <c r="F16" s="54" t="s">
        <v>80</v>
      </c>
      <c r="G16" s="53">
        <v>27.641999999999999</v>
      </c>
    </row>
    <row r="17" spans="1:7" ht="14.25" customHeight="1" x14ac:dyDescent="0.25">
      <c r="A17" s="2" t="s">
        <v>94</v>
      </c>
      <c r="B17" s="53">
        <v>28.532</v>
      </c>
      <c r="C17" s="66" t="s">
        <v>80</v>
      </c>
      <c r="D17" s="53">
        <v>3.7490000000000001</v>
      </c>
      <c r="E17" s="53">
        <v>140.19999999999999</v>
      </c>
      <c r="F17" s="66" t="s">
        <v>80</v>
      </c>
      <c r="G17" s="53">
        <v>25.693000000000001</v>
      </c>
    </row>
    <row r="18" spans="1:7" ht="14.25" customHeight="1" x14ac:dyDescent="0.25">
      <c r="A18" s="2" t="s">
        <v>96</v>
      </c>
      <c r="B18" s="53">
        <v>34.448999999999998</v>
      </c>
      <c r="C18" s="66" t="s">
        <v>80</v>
      </c>
      <c r="D18" s="53">
        <v>3.806</v>
      </c>
      <c r="E18" s="53">
        <v>159.80699999999999</v>
      </c>
      <c r="F18" s="66" t="s">
        <v>80</v>
      </c>
      <c r="G18" s="53">
        <v>22.300999999999998</v>
      </c>
    </row>
    <row r="19" spans="1:7" ht="14.25" customHeight="1" x14ac:dyDescent="0.25">
      <c r="A19" s="59" t="s">
        <v>98</v>
      </c>
      <c r="B19" s="61">
        <v>80.929000000000002</v>
      </c>
      <c r="C19" s="62" t="s">
        <v>80</v>
      </c>
      <c r="D19" s="61">
        <v>6.1840000000000002</v>
      </c>
      <c r="E19" s="61">
        <v>162.80600000000001</v>
      </c>
      <c r="F19" s="62" t="s">
        <v>80</v>
      </c>
      <c r="G19" s="61">
        <v>16.692</v>
      </c>
    </row>
    <row r="20" spans="1:7" s="2" customFormat="1" ht="14.25" customHeight="1" x14ac:dyDescent="0.25">
      <c r="B20" s="67" t="s">
        <v>83</v>
      </c>
      <c r="C20" s="2" t="s">
        <v>83</v>
      </c>
      <c r="D20" s="67" t="s">
        <v>83</v>
      </c>
      <c r="E20" s="67" t="s">
        <v>83</v>
      </c>
      <c r="F20" s="35" t="s">
        <v>83</v>
      </c>
      <c r="G20" s="67" t="s">
        <v>83</v>
      </c>
    </row>
    <row r="21" spans="1:7" ht="14.25" customHeight="1" x14ac:dyDescent="0.25">
      <c r="A21" s="63" t="s">
        <v>100</v>
      </c>
      <c r="B21" s="61" t="s">
        <v>83</v>
      </c>
      <c r="C21" s="65" t="s">
        <v>83</v>
      </c>
      <c r="D21" s="61" t="s">
        <v>83</v>
      </c>
      <c r="E21" s="61" t="s">
        <v>83</v>
      </c>
      <c r="F21" s="35" t="s">
        <v>83</v>
      </c>
      <c r="G21" s="61" t="s">
        <v>83</v>
      </c>
    </row>
    <row r="22" spans="1:7" ht="14.25" customHeight="1" x14ac:dyDescent="0.25">
      <c r="A22" s="2" t="s">
        <v>102</v>
      </c>
      <c r="B22" s="53">
        <v>412.04899999999998</v>
      </c>
      <c r="C22" s="66" t="s">
        <v>80</v>
      </c>
      <c r="D22" s="53">
        <v>10.334</v>
      </c>
      <c r="E22" s="53">
        <v>157.30600000000001</v>
      </c>
      <c r="F22" s="58" t="s">
        <v>80</v>
      </c>
      <c r="G22" s="53">
        <v>13.518000000000001</v>
      </c>
    </row>
    <row r="23" spans="1:7" ht="14.25" customHeight="1" x14ac:dyDescent="0.25">
      <c r="A23" s="2" t="s">
        <v>104</v>
      </c>
      <c r="B23" s="53">
        <v>420.19499999999999</v>
      </c>
      <c r="C23" s="66" t="s">
        <v>80</v>
      </c>
      <c r="D23" s="53">
        <v>8.4710000000000001</v>
      </c>
      <c r="E23" s="53">
        <v>183.09399999999999</v>
      </c>
      <c r="F23" s="66" t="s">
        <v>80</v>
      </c>
      <c r="G23" s="53">
        <v>14.577999999999999</v>
      </c>
    </row>
    <row r="24" spans="1:7" ht="14.25" customHeight="1" x14ac:dyDescent="0.25">
      <c r="A24" s="2" t="s">
        <v>106</v>
      </c>
      <c r="B24" s="53">
        <v>432.322</v>
      </c>
      <c r="C24" s="66" t="s">
        <v>80</v>
      </c>
      <c r="D24" s="53">
        <v>7.2549999999999999</v>
      </c>
      <c r="E24" s="53">
        <v>164.45500000000001</v>
      </c>
      <c r="F24" s="66" t="s">
        <v>80</v>
      </c>
      <c r="G24" s="53">
        <v>14.542999999999999</v>
      </c>
    </row>
    <row r="25" spans="1:7" ht="14.25" customHeight="1" thickBot="1" x14ac:dyDescent="0.3">
      <c r="A25" s="2" t="s">
        <v>108</v>
      </c>
      <c r="B25" s="53">
        <v>412.79700000000003</v>
      </c>
      <c r="C25" s="66" t="s">
        <v>80</v>
      </c>
      <c r="D25" s="53">
        <v>9.3659999999999997</v>
      </c>
      <c r="E25" s="53">
        <v>161.179</v>
      </c>
      <c r="F25" s="66" t="s">
        <v>80</v>
      </c>
      <c r="G25" s="53">
        <v>13.62</v>
      </c>
    </row>
    <row r="26" spans="1:7" ht="30.75" customHeight="1" thickTop="1" x14ac:dyDescent="0.25">
      <c r="A26" s="327" t="s">
        <v>235</v>
      </c>
      <c r="B26" s="327"/>
      <c r="C26" s="327"/>
      <c r="D26" s="327"/>
      <c r="E26" s="327"/>
      <c r="F26" s="327"/>
      <c r="G26" s="327"/>
    </row>
  </sheetData>
  <mergeCells count="1">
    <mergeCell ref="A26:G26"/>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25</vt:i4>
      </vt:variant>
      <vt:variant>
        <vt:lpstr>Namngivna områden</vt:lpstr>
      </vt:variant>
      <vt:variant>
        <vt:i4>26</vt:i4>
      </vt:variant>
    </vt:vector>
  </HeadingPairs>
  <TitlesOfParts>
    <vt:vector size="51" baseType="lpstr">
      <vt:lpstr>Stillestånd</vt:lpstr>
      <vt:lpstr>Titel _ Title</vt:lpstr>
      <vt:lpstr>Kort om ... _ In brief ...</vt:lpstr>
      <vt:lpstr>Innehåll _ Content</vt:lpstr>
      <vt:lpstr>Definitioner _ Definitions</vt:lpstr>
      <vt:lpstr>Definitioner Fordon</vt:lpstr>
      <vt:lpstr>Teckenförklaring _ Legends</vt:lpstr>
      <vt:lpstr>Tabell 1</vt:lpstr>
      <vt:lpstr>STabell 1</vt:lpstr>
      <vt:lpstr>Tabell 2</vt:lpstr>
      <vt:lpstr>STabell 2</vt:lpstr>
      <vt:lpstr>Tabell 3</vt:lpstr>
      <vt:lpstr>STabell 3</vt:lpstr>
      <vt:lpstr>Tabell 4</vt:lpstr>
      <vt:lpstr>STabell 4</vt:lpstr>
      <vt:lpstr>Tabell X</vt:lpstr>
      <vt:lpstr>Tabell 5</vt:lpstr>
      <vt:lpstr>Branscher _ Industries</vt:lpstr>
      <vt:lpstr>Varugrupper _ Commodity groups</vt:lpstr>
      <vt:lpstr>STabell 5</vt:lpstr>
      <vt:lpstr>XTabell 1</vt:lpstr>
      <vt:lpstr>XTabell 2</vt:lpstr>
      <vt:lpstr>XTabell 3</vt:lpstr>
      <vt:lpstr>XTabell 4</vt:lpstr>
      <vt:lpstr>XTabell 5</vt:lpstr>
      <vt:lpstr>Stillestånd!_Ref128494787</vt:lpstr>
      <vt:lpstr>'Definitioner _ Definitions'!_Toc292704927</vt:lpstr>
      <vt:lpstr>'Definitioner _ Definitions'!Print_Area</vt:lpstr>
      <vt:lpstr>'STabell 2'!TLP_10_Tabeller_kvartal_2022_Q1</vt:lpstr>
      <vt:lpstr>'STabell 3'!TLP_10_Tabeller_kvartal_2022_Q1</vt:lpstr>
      <vt:lpstr>'STabell 4'!TLP_10_Tabeller_kvartal_2022_Q1</vt:lpstr>
      <vt:lpstr>'STabell 5'!TLP_10_Tabeller_kvartal_2022_Q1</vt:lpstr>
      <vt:lpstr>'Tabell 2'!TLP_10_Tabeller_kvartal_2022_Q1</vt:lpstr>
      <vt:lpstr>'Tabell 3'!TLP_10_Tabeller_kvartal_2022_Q1</vt:lpstr>
      <vt:lpstr>'Tabell 4'!TLP_10_Tabeller_kvartal_2022_Q1</vt:lpstr>
      <vt:lpstr>'Tabell 5'!TLP_10_Tabeller_kvartal_2022_Q1</vt:lpstr>
      <vt:lpstr>'Tabell X'!TLP_10_Tabeller_kvartal_2022_Q1</vt:lpstr>
      <vt:lpstr>'XTabell 2'!TLP_10_Tabeller_kvartal_2022_Q1</vt:lpstr>
      <vt:lpstr>'XTabell 3'!TLP_10_Tabeller_kvartal_2022_Q1</vt:lpstr>
      <vt:lpstr>'XTabell 4'!TLP_10_Tabeller_kvartal_2022_Q1</vt:lpstr>
      <vt:lpstr>'XTabell 5'!TLP_10_Tabeller_kvartal_2022_Q1</vt:lpstr>
      <vt:lpstr>'Definitioner _ Definitions'!Utskriftsområde</vt:lpstr>
      <vt:lpstr>'Definitioner Fordon'!Utskriftsområde</vt:lpstr>
      <vt:lpstr>'Innehåll _ Content'!Utskriftsområde</vt:lpstr>
      <vt:lpstr>'Kort om ... _ In brief ...'!Utskriftsområde</vt:lpstr>
      <vt:lpstr>'Tabell 1'!Utskriftsområde</vt:lpstr>
      <vt:lpstr>'Tabell 3'!Utskriftsområde</vt:lpstr>
      <vt:lpstr>'Tabell 4'!Utskriftsområde</vt:lpstr>
      <vt:lpstr>'Teckenförklaring _ Legends'!Utskriftsområde</vt:lpstr>
      <vt:lpstr>'Titel _ Title'!Utskriftsområde</vt:lpstr>
      <vt:lpstr>'Varugrupper _ Commodity groups'!Utskriftsområde</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Johan Landin</cp:lastModifiedBy>
  <cp:lastPrinted>2023-05-19T21:05:47Z</cp:lastPrinted>
  <dcterms:created xsi:type="dcterms:W3CDTF">2011-02-11T15:45:55Z</dcterms:created>
  <dcterms:modified xsi:type="dcterms:W3CDTF">2023-05-25T06:58:31Z</dcterms:modified>
</cp:coreProperties>
</file>