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Lastbilstrafik\2026\2026-x\"/>
    </mc:Choice>
  </mc:AlternateContent>
  <xr:revisionPtr revIDLastSave="0" documentId="13_ncr:1_{BDF6F324-9A6D-4A47-A1A1-4DB98DD82059}" xr6:coauthVersionLast="47" xr6:coauthVersionMax="47" xr10:uidLastSave="{00000000-0000-0000-0000-000000000000}"/>
  <bookViews>
    <workbookView xWindow="28680" yWindow="-120" windowWidth="25440" windowHeight="15270" tabRatio="951" xr2:uid="{00000000-000D-0000-FFFF-FFFF00000000}"/>
  </bookViews>
  <sheets>
    <sheet name="Titel _ Title" sheetId="110" r:id="rId1"/>
    <sheet name="Tabellförteckning_List of table" sheetId="81" r:id="rId2"/>
    <sheet name="Kort om statistiken - In brief" sheetId="113" r:id="rId3"/>
    <sheet name="Definitioner _ Definitions" sheetId="114" r:id="rId4"/>
    <sheet name="Varugrupper _ Commodity groups" sheetId="105" r:id="rId5"/>
    <sheet name="Teckenförklaring _ Legends" sheetId="107" r:id="rId6"/>
    <sheet name="Tabell 1" sheetId="49" r:id="rId7"/>
    <sheet name="Tabell 2" sheetId="2" r:id="rId8"/>
    <sheet name="Tabell 3" sheetId="50" r:id="rId9"/>
    <sheet name="Tabell 4A" sheetId="89" r:id="rId10"/>
    <sheet name="Tabell 4B" sheetId="91" r:id="rId11"/>
    <sheet name="Tabell 4C" sheetId="92" r:id="rId12"/>
    <sheet name="Tabell 4D" sheetId="93" r:id="rId13"/>
    <sheet name="Tabell 5" sheetId="12" r:id="rId14"/>
    <sheet name="Tabell 6A" sheetId="51" r:id="rId15"/>
    <sheet name="Tabell 6B" sheetId="10" r:id="rId16"/>
    <sheet name="Tabell 6C" sheetId="78" r:id="rId17"/>
    <sheet name="Tabell 7A" sheetId="8" r:id="rId18"/>
    <sheet name="Tabell 7B" sheetId="53" r:id="rId19"/>
    <sheet name="Tabell 7C" sheetId="70" r:id="rId20"/>
    <sheet name="Tabell 7D" sheetId="71" r:id="rId21"/>
    <sheet name="Tabell 8" sheetId="54" r:id="rId22"/>
    <sheet name="Tabell 9" sheetId="72" r:id="rId23"/>
    <sheet name="Tabell 10" sheetId="76" r:id="rId24"/>
    <sheet name="Tabell 11" sheetId="18" r:id="rId25"/>
    <sheet name="Tabell 12" sheetId="59" r:id="rId26"/>
    <sheet name="Tabell 13" sheetId="60" r:id="rId27"/>
    <sheet name="Tabell 14A" sheetId="63" r:id="rId28"/>
    <sheet name="Tabell 14B" sheetId="100" r:id="rId29"/>
    <sheet name="Tabell 15A" sheetId="77" r:id="rId30"/>
    <sheet name="Tabell 15B" sheetId="101" r:id="rId31"/>
    <sheet name="Tabell 16" sheetId="66" r:id="rId32"/>
    <sheet name="Tabell 17" sheetId="79" r:id="rId33"/>
    <sheet name="Tabell 18" sheetId="30" r:id="rId34"/>
    <sheet name="Tabell 19" sheetId="96" r:id="rId35"/>
    <sheet name="Tabell 20" sheetId="97" r:id="rId36"/>
    <sheet name="Tabell 21" sheetId="98" r:id="rId37"/>
  </sheets>
  <externalReferences>
    <externalReference r:id="rId38"/>
    <externalReference r:id="rId39"/>
    <externalReference r:id="rId40"/>
    <externalReference r:id="rId41"/>
    <externalReference r:id="rId42"/>
    <externalReference r:id="rId43"/>
    <externalReference r:id="rId44"/>
  </externalReferences>
  <definedNames>
    <definedName name="_10FrC1" localSheetId="3">#REF!</definedName>
    <definedName name="_10FrC1" localSheetId="2">#REF!</definedName>
    <definedName name="_10FrC1" localSheetId="0">#REF!</definedName>
    <definedName name="_10FrC1">#REF!</definedName>
    <definedName name="_10FrC2" localSheetId="2">#REF!</definedName>
    <definedName name="_10FrC2" localSheetId="0">#REF!</definedName>
    <definedName name="_10FrC2">#REF!</definedName>
    <definedName name="_10FrC3" localSheetId="0">#REF!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1" localSheetId="15">'Tabell 6B'!#REF!</definedName>
    <definedName name="_Toc507214361" localSheetId="16">'Tabell 6C'!#REF!</definedName>
    <definedName name="_Toc507214363" localSheetId="26">'Tabell 13'!#REF!</definedName>
    <definedName name="_Toc507214363" localSheetId="17">'Tabell 7A'!#REF!</definedName>
    <definedName name="_Toc507214363" localSheetId="18">'Tabell 7B'!#REF!</definedName>
    <definedName name="_Toc507214363" localSheetId="19">'Tabell 7C'!#REF!</definedName>
    <definedName name="_Toc507214363" localSheetId="20">'Tabell 7D'!#REF!</definedName>
    <definedName name="_Toc515941894" localSheetId="23">'Tabell 10'!#REF!</definedName>
    <definedName name="_Toc515941894" localSheetId="7">'Tabell 2'!#REF!</definedName>
    <definedName name="_Toc515941894" localSheetId="8">'Tabell 3'!#REF!</definedName>
    <definedName name="_Toc515941894" localSheetId="21">'Tabell 8'!#REF!</definedName>
    <definedName name="_Toc515941896" localSheetId="9">'Tabell 4A'!#REF!</definedName>
    <definedName name="_Toc515941896" localSheetId="10">'Tabell 4B'!#REF!</definedName>
    <definedName name="_Toc515941896" localSheetId="11">'Tabell 4C'!#REF!</definedName>
    <definedName name="_Toc515941896" localSheetId="12">'Tabell 4D'!#REF!</definedName>
    <definedName name="_Toc515941896" localSheetId="13">'Tabell 5'!#REF!</definedName>
    <definedName name="_Toc515941896" localSheetId="22">'Tabell 9'!#REF!</definedName>
    <definedName name="_Toc515941907" localSheetId="24">'Tabell 11'!#REF!</definedName>
    <definedName name="_Toc515941907" localSheetId="25">'Tabell 12'!#REF!</definedName>
    <definedName name="_Toc515941907" localSheetId="27">'Tabell 14A'!#REF!</definedName>
    <definedName name="_Toc515941907" localSheetId="28">'Tabell 14B'!#REF!</definedName>
    <definedName name="_Toc515941907" localSheetId="29">'Tabell 15A'!#REF!</definedName>
    <definedName name="_Toc515941907" localSheetId="30">'Tabell 15B'!#REF!</definedName>
    <definedName name="_Toc515941907" localSheetId="31">'Tabell 16'!#REF!</definedName>
    <definedName name="_Toc515941907" localSheetId="32">'Tabell 17'!#REF!</definedName>
    <definedName name="_Toc524335857" localSheetId="23">'Tabell 10'!$A$3</definedName>
    <definedName name="_Toc524335857" localSheetId="7">'Tabell 2'!$A$3</definedName>
    <definedName name="_Toc524335857" localSheetId="8">'Tabell 3'!$A$3</definedName>
    <definedName name="_Toc524335857" localSheetId="21">'Tabell 8'!$A$3</definedName>
    <definedName name="_Toc524335861" localSheetId="9">'Tabell 4A'!$A$2</definedName>
    <definedName name="_Toc524335861" localSheetId="10">'Tabell 4B'!$A$2</definedName>
    <definedName name="_Toc524335861" localSheetId="11">'Tabell 4C'!$A$2</definedName>
    <definedName name="_Toc524335861" localSheetId="12">'Tabell 4D'!$A$2</definedName>
    <definedName name="_Toc524335861" localSheetId="13">'Tabell 5'!$A$2</definedName>
    <definedName name="_Toc524335861" localSheetId="22">'Tabell 9'!#REF!</definedName>
    <definedName name="_Toc524335865" localSheetId="15">'Tabell 6B'!$A$2</definedName>
    <definedName name="_Toc524335865" localSheetId="16">'Tabell 6C'!$A$2</definedName>
    <definedName name="_Toc524335869" localSheetId="26">'Tabell 13'!$A$2</definedName>
    <definedName name="_Toc524335869" localSheetId="17">'Tabell 7A'!$A$2</definedName>
    <definedName name="_Toc524335869" localSheetId="18">'Tabell 7B'!$A$2</definedName>
    <definedName name="_Toc524335869" localSheetId="19">'Tabell 7C'!$A$2</definedName>
    <definedName name="_Toc524335869" localSheetId="20">'Tabell 7D'!$A$2</definedName>
    <definedName name="_Toc524335885" localSheetId="24">'Tabell 11'!#REF!</definedName>
    <definedName name="_Toc524335885" localSheetId="25">'Tabell 12'!#REF!</definedName>
    <definedName name="_Toc524335885" localSheetId="27">'Tabell 14A'!#REF!</definedName>
    <definedName name="_Toc524335885" localSheetId="28">'Tabell 14B'!#REF!</definedName>
    <definedName name="_Toc524335885" localSheetId="29">'Tabell 15A'!#REF!</definedName>
    <definedName name="_Toc524335885" localSheetId="30">'Tabell 15B'!#REF!</definedName>
    <definedName name="_Toc524335885" localSheetId="31">'Tabell 16'!#REF!</definedName>
    <definedName name="_Toc524335885" localSheetId="32">'Tabell 17'!#REF!</definedName>
    <definedName name="_xl10" localSheetId="15">'Tabell 6B'!#REF!</definedName>
    <definedName name="_xl10" localSheetId="16">'Tabell 6C'!#REF!</definedName>
    <definedName name="_xl11" localSheetId="15">'Tabell 6B'!#REF!</definedName>
    <definedName name="_xl11" localSheetId="16">'Tabell 6C'!#REF!</definedName>
    <definedName name="_xl14" localSheetId="26">'Tabell 13'!$A$9</definedName>
    <definedName name="_xl14" localSheetId="17">'Tabell 7A'!$A$10</definedName>
    <definedName name="_xl14" localSheetId="18">'Tabell 7B'!$A$10</definedName>
    <definedName name="_xl14" localSheetId="19">'Tabell 7C'!$A$10</definedName>
    <definedName name="_xl14" localSheetId="20">'Tabell 7D'!$A$10</definedName>
    <definedName name="_xl2" localSheetId="23">'Tabell 10'!$A$10</definedName>
    <definedName name="_xl2" localSheetId="7">'Tabell 2'!$A$10</definedName>
    <definedName name="_xl2" localSheetId="8">'Tabell 3'!$A$13</definedName>
    <definedName name="_xl2" localSheetId="21">'Tabell 8'!$A$11</definedName>
    <definedName name="_xl21" localSheetId="24">'Tabell 11'!#REF!</definedName>
    <definedName name="_xl21" localSheetId="25">'Tabell 12'!#REF!</definedName>
    <definedName name="_xl21" localSheetId="27">'Tabell 14A'!#REF!</definedName>
    <definedName name="_xl21" localSheetId="28">'Tabell 14B'!#REF!</definedName>
    <definedName name="_xl21" localSheetId="29">'Tabell 15A'!#REF!</definedName>
    <definedName name="_xl21" localSheetId="30">'Tabell 15B'!#REF!</definedName>
    <definedName name="_xl21" localSheetId="31">'Tabell 16'!#REF!</definedName>
    <definedName name="_xl21" localSheetId="32">'Tabell 17'!#REF!</definedName>
    <definedName name="_xl23" localSheetId="24">'Tabell 11'!#REF!</definedName>
    <definedName name="_xl23" localSheetId="25">'Tabell 12'!#REF!</definedName>
    <definedName name="_xl23" localSheetId="27">'Tabell 14A'!#REF!</definedName>
    <definedName name="_xl23" localSheetId="28">'Tabell 14B'!#REF!</definedName>
    <definedName name="_xl23" localSheetId="29">'Tabell 15A'!#REF!</definedName>
    <definedName name="_xl23" localSheetId="30">'Tabell 15B'!#REF!</definedName>
    <definedName name="_xl23" localSheetId="31">'Tabell 16'!#REF!</definedName>
    <definedName name="_xl23" localSheetId="32">'Tabell 17'!#REF!</definedName>
    <definedName name="_xl32" localSheetId="23">'Tabell 10'!$C$12</definedName>
    <definedName name="_xl32" localSheetId="7">'Tabell 2'!$C$12</definedName>
    <definedName name="_xl32" localSheetId="8">'Tabell 3'!#REF!</definedName>
    <definedName name="_xl32" localSheetId="21">'Tabell 8'!#REF!</definedName>
    <definedName name="_xl37" localSheetId="15">'Tabell 6B'!$F$11</definedName>
    <definedName name="_xl37" localSheetId="16">'Tabell 6C'!$F$11</definedName>
    <definedName name="_xl38" localSheetId="15">'Tabell 6B'!$Q$11</definedName>
    <definedName name="_xl38" localSheetId="16">'Tabell 6C'!$Q$11</definedName>
    <definedName name="_xl41" localSheetId="26">'Tabell 13'!$F$13</definedName>
    <definedName name="_xl41" localSheetId="17">'Tabell 7A'!$F$15</definedName>
    <definedName name="_xl41" localSheetId="18">'Tabell 7B'!$F$15</definedName>
    <definedName name="_xl41" localSheetId="19">'Tabell 7C'!$F$15</definedName>
    <definedName name="_xl41" localSheetId="20">'Tabell 7D'!$F$15</definedName>
    <definedName name="_xl51" localSheetId="24">'Tabell 11'!#REF!</definedName>
    <definedName name="_xl51" localSheetId="25">'Tabell 12'!#REF!</definedName>
    <definedName name="_xl51" localSheetId="27">'Tabell 14A'!#REF!</definedName>
    <definedName name="_xl51" localSheetId="28">'Tabell 14B'!#REF!</definedName>
    <definedName name="_xl51" localSheetId="29">'Tabell 15A'!#REF!</definedName>
    <definedName name="_xl51" localSheetId="30">'Tabell 15B'!#REF!</definedName>
    <definedName name="_xl51" localSheetId="31">'Tabell 16'!#REF!</definedName>
    <definedName name="_xl51" localSheetId="32">'Tabell 17'!#REF!</definedName>
    <definedName name="_xl6" localSheetId="9">'Tabell 4A'!$B$13</definedName>
    <definedName name="_xl6" localSheetId="10">'Tabell 4B'!$B$13</definedName>
    <definedName name="_xl6" localSheetId="11">'Tabell 4C'!$B$13</definedName>
    <definedName name="_xl6" localSheetId="12">'Tabell 4D'!$B$13</definedName>
    <definedName name="_xl6" localSheetId="13">'Tabell 5'!$B$13</definedName>
    <definedName name="_xl6" localSheetId="22">'Tabell 9'!#REF!</definedName>
    <definedName name="_xl79" localSheetId="9">'Tabell 4A'!#REF!</definedName>
    <definedName name="_xl79" localSheetId="10">'Tabell 4B'!#REF!</definedName>
    <definedName name="_xl79" localSheetId="11">'Tabell 4C'!#REF!</definedName>
    <definedName name="_xl79" localSheetId="12">'Tabell 4D'!#REF!</definedName>
    <definedName name="_xl79" localSheetId="13">'Tabell 5'!$F$13</definedName>
    <definedName name="_xl79" localSheetId="22">'Tabell 9'!#REF!</definedName>
    <definedName name="_xl80" localSheetId="9">'Tabell 4A'!$U$13</definedName>
    <definedName name="_xl80" localSheetId="10">'Tabell 4B'!$U$13</definedName>
    <definedName name="_xl80" localSheetId="11">'Tabell 4C'!$U$13</definedName>
    <definedName name="_xl80" localSheetId="12">'Tabell 4D'!$U$13</definedName>
    <definedName name="_xl80" localSheetId="13">'Tabell 5'!$V$13</definedName>
    <definedName name="_xl80" localSheetId="22">'Tabell 9'!#REF!</definedName>
    <definedName name="adsfasdassdf" localSheetId="3">#REF!</definedName>
    <definedName name="adsfasdassdf" localSheetId="2">#REF!</definedName>
    <definedName name="adsfasdassdf" localSheetId="5">#REF!</definedName>
    <definedName name="adsfasdassdf">#REF!</definedName>
    <definedName name="afa" localSheetId="3">'[2]RSK-Tabell 1_2012'!#REF!</definedName>
    <definedName name="afa" localSheetId="2">'[2]RSK-Tabell 1_2012'!#REF!</definedName>
    <definedName name="afa" localSheetId="5">'[2]RSK-Tabell 1_2012'!#REF!</definedName>
    <definedName name="afa">'[2]RSK-Tabell 1_2012'!#REF!</definedName>
    <definedName name="asaf" localSheetId="3">#REF!</definedName>
    <definedName name="asaf" localSheetId="2">#REF!</definedName>
    <definedName name="asaf" localSheetId="5">#REF!</definedName>
    <definedName name="asaf">#REF!</definedName>
    <definedName name="Definitioner___Definitions" localSheetId="3">#REF!</definedName>
    <definedName name="Definitioner___Definitions">#REF!</definedName>
    <definedName name="Excel_BuiltIn__FilterDatabase_1" localSheetId="3">'[3]RSK-Tabell 1_2012'!#REF!</definedName>
    <definedName name="Excel_BuiltIn__FilterDatabase_1" localSheetId="2">'[3]RSK-Tabell 1_2012'!#REF!</definedName>
    <definedName name="Excel_BuiltIn__FilterDatabase_1" localSheetId="5">'[3]RSK-Tabell 1_2012'!#REF!</definedName>
    <definedName name="Excel_BuiltIn__FilterDatabase_1" localSheetId="0">'[4]RSK-Tabell 1_2011'!#REF!</definedName>
    <definedName name="Excel_BuiltIn__FilterDatabase_1" localSheetId="4">'[3]RSK-Tabell 1_2012'!#REF!</definedName>
    <definedName name="Excel_BuiltIn__FilterDatabase_1">'[2]RSK-Tabell 1_2012'!#REF!</definedName>
    <definedName name="Excel_BuiltIn__FilterDatabase_4" localSheetId="3">#REF!</definedName>
    <definedName name="Excel_BuiltIn__FilterDatabase_4" localSheetId="2">#REF!</definedName>
    <definedName name="Excel_BuiltIn__FilterDatabase_4" localSheetId="5">#REF!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5">#REF!</definedName>
    <definedName name="Excel_BuiltIn_Print_Titles_4" localSheetId="4">#REF!</definedName>
    <definedName name="Excel_BuiltIn_Print_Titles_4">#REF!</definedName>
    <definedName name="gfqagq">'[5]Tabell 2'!#REF!</definedName>
    <definedName name="jtjr">'[5]Tabell 2'!#REF!</definedName>
    <definedName name="Kort_om_statistiken" localSheetId="3">#REF!</definedName>
    <definedName name="Kort_om_statistiken" localSheetId="2">'Kort om statistiken - In brief'!$A$1</definedName>
    <definedName name="Kort_om_statistiken">#REF!</definedName>
    <definedName name="Print_Area" localSheetId="3">'Definitioner _ Definitions'!$A$1:$M$108</definedName>
    <definedName name="Print_Area" localSheetId="5">'Teckenförklaring _ Legends'!$A$1:$C$12</definedName>
    <definedName name="q">'[6]Tabell 1B'!#REF!</definedName>
    <definedName name="qg">'[5]Tabell 2'!#REF!</definedName>
    <definedName name="s">'[6]Tabell 1B'!#REF!</definedName>
    <definedName name="tab9b">[7]Data!$B$44:$M$85</definedName>
    <definedName name="thr">'[5]Tabell 2'!#REF!</definedName>
    <definedName name="_xlnm.Print_Area" localSheetId="2">'Kort om statistiken - In brief'!$A$1:$A$25</definedName>
    <definedName name="_xlnm.Print_Area" localSheetId="6">'Tabell 1'!$A$1:$L$102</definedName>
    <definedName name="_xlnm.Print_Area" localSheetId="23">'Tabell 10'!$A$1:$U$60</definedName>
    <definedName name="_xlnm.Print_Area" localSheetId="24">'Tabell 11'!$A$1:$T$74</definedName>
    <definedName name="_xlnm.Print_Area" localSheetId="25">'Tabell 12'!$A$1:$T$42</definedName>
    <definedName name="_xlnm.Print_Area" localSheetId="27">'Tabell 14A'!$A$1:$AN$39</definedName>
    <definedName name="_xlnm.Print_Area" localSheetId="28">'Tabell 14B'!$A$1:$AN$39</definedName>
    <definedName name="_xlnm.Print_Area" localSheetId="29">'Tabell 15A'!$A$1:$AN$38</definedName>
    <definedName name="_xlnm.Print_Area" localSheetId="30">'Tabell 15B'!$A$1:$AN$38</definedName>
    <definedName name="_xlnm.Print_Area" localSheetId="31">'Tabell 16'!$A$1:$Z$67</definedName>
    <definedName name="_xlnm.Print_Area" localSheetId="32">'Tabell 17'!$A$1:$AB$67</definedName>
    <definedName name="_xlnm.Print_Area" localSheetId="33">'Tabell 18'!$A$1:$M$32</definedName>
    <definedName name="_xlnm.Print_Area" localSheetId="34">'Tabell 19'!$A$1:$K$79</definedName>
    <definedName name="_xlnm.Print_Area" localSheetId="7">'Tabell 2'!$A$1:$U$60</definedName>
    <definedName name="_xlnm.Print_Area" localSheetId="35">'Tabell 20'!$A$1:$K$80</definedName>
    <definedName name="_xlnm.Print_Area" localSheetId="36">'Tabell 21'!$A$1:$K$80</definedName>
    <definedName name="_xlnm.Print_Area" localSheetId="8">'Tabell 3'!$A$1:$T$81</definedName>
    <definedName name="_xlnm.Print_Area" localSheetId="9">'Tabell 4A'!$A$1:$Z$26</definedName>
    <definedName name="_xlnm.Print_Area" localSheetId="10">'Tabell 4B'!$A$1:$Z$26</definedName>
    <definedName name="_xlnm.Print_Area" localSheetId="11">'Tabell 4C'!$A$1:$Z$26</definedName>
    <definedName name="_xlnm.Print_Area" localSheetId="12">'Tabell 4D'!$A$1:$Z$26</definedName>
    <definedName name="_xlnm.Print_Area" localSheetId="13">'Tabell 5'!$A$1:$AB$42</definedName>
    <definedName name="_xlnm.Print_Area" localSheetId="14">'Tabell 6A'!$A$1:$R$51</definedName>
    <definedName name="_xlnm.Print_Area" localSheetId="15">'Tabell 6B'!$A$1:$AB$41</definedName>
    <definedName name="_xlnm.Print_Area" localSheetId="16">'Tabell 6C'!$A$1:$AB$41</definedName>
    <definedName name="_xlnm.Print_Area" localSheetId="17">'Tabell 7A'!$A$1:$S$51</definedName>
    <definedName name="_xlnm.Print_Area" localSheetId="20">'Tabell 7D'!$A$1:$N$51</definedName>
    <definedName name="_xlnm.Print_Area" localSheetId="21">'Tabell 8'!$A$1:$T$29</definedName>
    <definedName name="_xlnm.Print_Area" localSheetId="22">'Tabell 9'!$A$1:$N$18</definedName>
    <definedName name="_xlnm.Print_Area" localSheetId="1">'Tabellförteckning_List of table'!$G$2:$K$39</definedName>
    <definedName name="wb" localSheetId="3">'[5]Tabell 1B'!#REF!</definedName>
    <definedName name="wb" localSheetId="2">'[5]Tabell 1B'!#REF!</definedName>
    <definedName name="wb" localSheetId="0">'[5]Tabell 1B'!#REF!</definedName>
    <definedName name="wb">'[5]Tabell 1B'!#REF!</definedName>
    <definedName name="XXXXX" localSheetId="3">#REF!</definedName>
    <definedName name="XXXXX" localSheetId="2">#REF!</definedName>
    <definedName name="XXXXX" localSheetId="0">#REF!</definedName>
    <definedName name="XXXXX">#REF!</definedName>
    <definedName name="Z_FA379165_D056_46EA_9B01_94D87465FE98_.wvu.PrintArea" localSheetId="2" hidden="1">'Kort om statistiken - In brief'!$A$1:$A$25</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81" l="1"/>
  <c r="H38" i="81" s="1"/>
  <c r="D37" i="81"/>
  <c r="H37" i="81" s="1"/>
  <c r="I31" i="81"/>
  <c r="G31" i="81"/>
  <c r="E31" i="81"/>
  <c r="J31" i="81" s="1"/>
  <c r="D31" i="81"/>
  <c r="H31" i="81" s="1"/>
  <c r="I29" i="81"/>
  <c r="G29" i="81"/>
  <c r="E29" i="81"/>
  <c r="J29" i="81" s="1"/>
  <c r="D29" i="81"/>
  <c r="H29" i="81" s="1"/>
  <c r="G38" i="81"/>
  <c r="G37" i="81"/>
  <c r="G36" i="81"/>
  <c r="G25" i="81"/>
  <c r="G26" i="81"/>
  <c r="G27" i="81"/>
  <c r="G28" i="81"/>
  <c r="G30" i="81"/>
  <c r="G32" i="81"/>
  <c r="G33" i="81"/>
  <c r="G34" i="81"/>
  <c r="G24" i="81"/>
  <c r="G8" i="81"/>
  <c r="G9" i="81"/>
  <c r="G10" i="81"/>
  <c r="G11" i="81"/>
  <c r="G12" i="81"/>
  <c r="G13" i="81"/>
  <c r="G14" i="81"/>
  <c r="G15" i="81"/>
  <c r="G16" i="81"/>
  <c r="G17" i="81"/>
  <c r="G18" i="81"/>
  <c r="G19" i="81"/>
  <c r="G20" i="81"/>
  <c r="G21" i="81"/>
  <c r="G22" i="81"/>
  <c r="G7" i="81"/>
  <c r="G6" i="81"/>
  <c r="E38" i="81"/>
  <c r="J38" i="81" s="1"/>
  <c r="E37" i="81"/>
  <c r="J37" i="81" s="1"/>
  <c r="E36" i="81"/>
  <c r="J36" i="81" s="1"/>
  <c r="D36" i="81"/>
  <c r="H36" i="81" s="1"/>
  <c r="I38" i="81"/>
  <c r="I37" i="81"/>
  <c r="I36" i="81"/>
  <c r="I11" i="81"/>
  <c r="I12" i="81"/>
  <c r="E12" i="81"/>
  <c r="J12" i="81" s="1"/>
  <c r="D12" i="81"/>
  <c r="H12" i="81" s="1"/>
  <c r="E11" i="81"/>
  <c r="J11" i="81" s="1"/>
  <c r="D11" i="81"/>
  <c r="H11" i="81" s="1"/>
  <c r="E10" i="81"/>
  <c r="J10" i="81" s="1"/>
  <c r="D10" i="81"/>
  <c r="H10" i="81" s="1"/>
  <c r="E9" i="81"/>
  <c r="J9" i="81" s="1"/>
  <c r="D9" i="81"/>
  <c r="H9" i="81" s="1"/>
  <c r="I25" i="81"/>
  <c r="I26" i="81"/>
  <c r="I27" i="81"/>
  <c r="I28" i="81"/>
  <c r="I30" i="81"/>
  <c r="I32" i="81"/>
  <c r="I33" i="81"/>
  <c r="I34" i="81"/>
  <c r="I24" i="81"/>
  <c r="I7" i="81"/>
  <c r="I8" i="81"/>
  <c r="I9" i="81"/>
  <c r="I10" i="81"/>
  <c r="I13" i="81"/>
  <c r="I14" i="81"/>
  <c r="I15" i="81"/>
  <c r="I16" i="81"/>
  <c r="I17" i="81"/>
  <c r="I18" i="81"/>
  <c r="I19" i="81"/>
  <c r="I20" i="81"/>
  <c r="I21" i="81"/>
  <c r="I22" i="81"/>
  <c r="I6" i="81"/>
  <c r="E20" i="81"/>
  <c r="J20" i="81" s="1"/>
  <c r="D20" i="81"/>
  <c r="H20" i="81" s="1"/>
  <c r="E19" i="81"/>
  <c r="J19" i="81"/>
  <c r="E34" i="81"/>
  <c r="J34" i="81" s="1"/>
  <c r="E33" i="81"/>
  <c r="J33" i="81" s="1"/>
  <c r="E32" i="81"/>
  <c r="J32" i="81" s="1"/>
  <c r="E30" i="81"/>
  <c r="J30" i="81" s="1"/>
  <c r="E28" i="81"/>
  <c r="J28" i="81" s="1"/>
  <c r="E27" i="81"/>
  <c r="J27" i="81"/>
  <c r="E25" i="81"/>
  <c r="J25" i="81" s="1"/>
  <c r="E24" i="81"/>
  <c r="J24" i="81" s="1"/>
  <c r="E18" i="81"/>
  <c r="J18" i="81" s="1"/>
  <c r="E17" i="81"/>
  <c r="J17" i="81" s="1"/>
  <c r="E16" i="81"/>
  <c r="J16" i="81" s="1"/>
  <c r="E15" i="81"/>
  <c r="J15" i="81" s="1"/>
  <c r="E14" i="81"/>
  <c r="J14" i="81" s="1"/>
  <c r="E8" i="81"/>
  <c r="J8" i="81" s="1"/>
  <c r="E7" i="81"/>
  <c r="J7" i="81" s="1"/>
  <c r="E13" i="81"/>
  <c r="J13" i="81" s="1"/>
  <c r="E21" i="81"/>
  <c r="J21" i="81" s="1"/>
  <c r="E22" i="81"/>
  <c r="J22" i="81" s="1"/>
  <c r="E26" i="81"/>
  <c r="J26" i="81" s="1"/>
  <c r="E6" i="81"/>
  <c r="J6" i="81" s="1"/>
  <c r="D28" i="81"/>
  <c r="H28" i="81" s="1"/>
  <c r="D25" i="81"/>
  <c r="H25" i="81"/>
  <c r="D26" i="81"/>
  <c r="H26" i="81" s="1"/>
  <c r="D27" i="81"/>
  <c r="H27" i="81" s="1"/>
  <c r="D30" i="81"/>
  <c r="H30" i="81" s="1"/>
  <c r="D32" i="81"/>
  <c r="H32" i="81" s="1"/>
  <c r="D33" i="81"/>
  <c r="H33" i="81" s="1"/>
  <c r="D34" i="81"/>
  <c r="H34" i="81"/>
  <c r="D24" i="81"/>
  <c r="H24" i="81"/>
  <c r="D22" i="81"/>
  <c r="H22" i="81" s="1"/>
  <c r="D15" i="81"/>
  <c r="H15" i="81" s="1"/>
  <c r="D16" i="81"/>
  <c r="H16" i="81" s="1"/>
  <c r="D17" i="81"/>
  <c r="H17" i="81" s="1"/>
  <c r="D18" i="81"/>
  <c r="H18" i="81" s="1"/>
  <c r="D19" i="81"/>
  <c r="H19" i="81" s="1"/>
  <c r="D14" i="81"/>
  <c r="H14" i="81" s="1"/>
  <c r="D13" i="81"/>
  <c r="H13" i="81" s="1"/>
  <c r="D8" i="81"/>
  <c r="H8" i="81" s="1"/>
  <c r="D7" i="81"/>
  <c r="H7" i="81" s="1"/>
  <c r="D6" i="81"/>
  <c r="H6" i="81" s="1"/>
  <c r="D21" i="81"/>
  <c r="H21" i="81"/>
</calcChain>
</file>

<file path=xl/sharedStrings.xml><?xml version="1.0" encoding="utf-8"?>
<sst xmlns="http://schemas.openxmlformats.org/spreadsheetml/2006/main" count="7727" uniqueCount="604">
  <si>
    <t>Yrkesmässig trafik</t>
  </si>
  <si>
    <t>Firmabilstrafik</t>
  </si>
  <si>
    <t>Lastad godsmängd i 1 000-tal ton</t>
  </si>
  <si>
    <t>Inrikes trafik</t>
  </si>
  <si>
    <t>+</t>
  </si>
  <si>
    <t>därav</t>
  </si>
  <si>
    <t>Utrikes trafik</t>
  </si>
  <si>
    <t>Från Sverige till utlandet</t>
  </si>
  <si>
    <t>Från utlandet till Sverige</t>
  </si>
  <si>
    <t>Cabotage</t>
  </si>
  <si>
    <t>Tredjelandstrafik</t>
  </si>
  <si>
    <t>Farligt gods, i 1 000-tal ton</t>
  </si>
  <si>
    <t>Körda kilometer i 1 000-tal km</t>
  </si>
  <si>
    <t>Yrkesmässig trafik med last</t>
  </si>
  <si>
    <t>Yrkesmässig trafik utan last</t>
  </si>
  <si>
    <t>Firmabilstrafik med last</t>
  </si>
  <si>
    <t>Firmabilstrafik utan last</t>
  </si>
  <si>
    <t xml:space="preserve">Antal transporter i 1 000-tal </t>
  </si>
  <si>
    <t>Godsmängd</t>
  </si>
  <si>
    <t>Miljoner ton-km</t>
  </si>
  <si>
    <t>Antal transporter</t>
  </si>
  <si>
    <t>–</t>
  </si>
  <si>
    <t>Totalt</t>
  </si>
  <si>
    <t>Antal axlar</t>
  </si>
  <si>
    <t>Transport-</t>
  </si>
  <si>
    <t>avstånd</t>
  </si>
  <si>
    <t>km</t>
  </si>
  <si>
    <t>Transportarbete,</t>
  </si>
  <si>
    <t>%</t>
  </si>
  <si>
    <t>Län</t>
  </si>
  <si>
    <t>Därav med destination (%)</t>
  </si>
  <si>
    <t>Därav med ursprung (%)</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</si>
  <si>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</si>
  <si>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</si>
  <si>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</si>
  <si>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</si>
  <si>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</si>
  <si>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</si>
  <si>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</si>
  <si>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</si>
  <si>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</si>
  <si>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</si>
  <si>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</si>
  <si>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</si>
  <si>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</si>
  <si>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</si>
  <si>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</si>
  <si>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</si>
  <si>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</si>
  <si>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</si>
  <si>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</si>
  <si>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</si>
  <si>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Från län</t>
  </si>
  <si>
    <t>Till län</t>
  </si>
  <si>
    <t>Kod</t>
  </si>
  <si>
    <t>0–9</t>
  </si>
  <si>
    <t>10–24</t>
  </si>
  <si>
    <t>25–49</t>
  </si>
  <si>
    <t>50–99</t>
  </si>
  <si>
    <t>100–149</t>
  </si>
  <si>
    <t>150–299</t>
  </si>
  <si>
    <t>300–499</t>
  </si>
  <si>
    <t>500–</t>
  </si>
  <si>
    <t xml:space="preserve">Därav i % på transportavstånd (km) </t>
  </si>
  <si>
    <t>ADR/ADR-S-klass</t>
  </si>
  <si>
    <t>Explosiva ämnen och föremål</t>
  </si>
  <si>
    <t>Brandfarliga vätskor</t>
  </si>
  <si>
    <t>4.1</t>
  </si>
  <si>
    <t>Brandfarliga fasta ämnen</t>
  </si>
  <si>
    <t>4.2</t>
  </si>
  <si>
    <t>Självantändande ämnen</t>
  </si>
  <si>
    <t>4.3</t>
  </si>
  <si>
    <t>5.1</t>
  </si>
  <si>
    <t>Oxiderande ämnen</t>
  </si>
  <si>
    <t>5.2</t>
  </si>
  <si>
    <t>Organiska peroxider</t>
  </si>
  <si>
    <t>6.1</t>
  </si>
  <si>
    <t>Giftiga ämnen</t>
  </si>
  <si>
    <t>6.2</t>
  </si>
  <si>
    <t>Smittförande ämnen</t>
  </si>
  <si>
    <t>Radioaktiva ämnen</t>
  </si>
  <si>
    <t>Frätande ämnen</t>
  </si>
  <si>
    <t>Övriga farliga ämnen och föremål</t>
  </si>
  <si>
    <t xml:space="preserve">Totalt </t>
  </si>
  <si>
    <t>Transporterad gods-</t>
  </si>
  <si>
    <t>Danmark</t>
  </si>
  <si>
    <t>Frankrike</t>
  </si>
  <si>
    <t>Tyskland</t>
  </si>
  <si>
    <t>Norge</t>
  </si>
  <si>
    <t>Import</t>
  </si>
  <si>
    <t>Export</t>
  </si>
  <si>
    <t>Mottagarland</t>
  </si>
  <si>
    <t>De mest använda färjelinjerna</t>
  </si>
  <si>
    <t>(tur och retur)</t>
  </si>
  <si>
    <t>Vid färjning till/från Sverige</t>
  </si>
  <si>
    <t xml:space="preserve">   därav rundvirke</t>
  </si>
  <si>
    <t>Kol, råolja och naturgas</t>
  </si>
  <si>
    <t xml:space="preserve">   därav jord, sten och sand</t>
  </si>
  <si>
    <t>Livsmedel, drycker och tobak</t>
  </si>
  <si>
    <t xml:space="preserve">   därav sågade, hyvlade trävaror</t>
  </si>
  <si>
    <t xml:space="preserve">   därav flis, trä-/sågavfall</t>
  </si>
  <si>
    <t xml:space="preserve">   därav papper, papp och varor därav</t>
  </si>
  <si>
    <t xml:space="preserve">   därav raffinerade petroleumprodukter</t>
  </si>
  <si>
    <t>Andra icke-metalliska mineraliska produkter</t>
  </si>
  <si>
    <t>Metallvaror exkl. maskiner och utrustning</t>
  </si>
  <si>
    <t>Maskiner och instrument</t>
  </si>
  <si>
    <t>Transportutrustning</t>
  </si>
  <si>
    <t>Möbler och andra tillverkade varor</t>
  </si>
  <si>
    <t>Post och paket</t>
  </si>
  <si>
    <t>Flyttgods, fordon för reparation</t>
  </si>
  <si>
    <t>Styckegods och samlastat gods</t>
  </si>
  <si>
    <t>Andra varor, ej tidigare specificerade</t>
  </si>
  <si>
    <t>Produkter från jordbruk, skogsbruk och fiske</t>
  </si>
  <si>
    <t>Kemikalier, kemiska produkter, konstfiber, gummi- och plastvaror samt kärnbränsle</t>
  </si>
  <si>
    <t>Oidentifierbart gods</t>
  </si>
  <si>
    <t/>
  </si>
  <si>
    <t>Stockholm</t>
  </si>
  <si>
    <t xml:space="preserve">Körda kilometer </t>
  </si>
  <si>
    <t>Därav inom länet (%)</t>
  </si>
  <si>
    <t>Totalt avsändarländer</t>
  </si>
  <si>
    <t>Totalt mottagarländer</t>
  </si>
  <si>
    <t>Med last</t>
  </si>
  <si>
    <t>Utan last</t>
  </si>
  <si>
    <t>Transportarbete i miljoner ton-km</t>
  </si>
  <si>
    <t>95 % K.I.</t>
  </si>
  <si>
    <t xml:space="preserve"> 95 % K.I.</t>
  </si>
  <si>
    <r>
      <t>Totalvikt, ton</t>
    </r>
    <r>
      <rPr>
        <i/>
        <vertAlign val="superscript"/>
        <sz val="8"/>
        <rFont val="Arial"/>
        <family val="2"/>
      </rPr>
      <t>1</t>
    </r>
  </si>
  <si>
    <t>Endast lastbil</t>
  </si>
  <si>
    <t>Lastbil med släp</t>
  </si>
  <si>
    <t>Övriga kombinationer med lastbil</t>
  </si>
  <si>
    <t>Dragbil med påhängsvagn</t>
  </si>
  <si>
    <t>Övriga kombinationer med dragbil</t>
  </si>
  <si>
    <t>Transporterad gods-mängd, 1 000-tal ton</t>
  </si>
  <si>
    <t>miljoner ton-km</t>
  </si>
  <si>
    <t>Lastad godsmängd, 1 000-tal ton</t>
  </si>
  <si>
    <t>Lossad godsmängd, 1 000-tal ton</t>
  </si>
  <si>
    <t>Inom egna länet/området</t>
  </si>
  <si>
    <t>Till andra län/områden</t>
  </si>
  <si>
    <t>Varugrupp</t>
  </si>
  <si>
    <t>Malm, andra produkter från utvinning</t>
  </si>
  <si>
    <t>Textil, beklädnadsvaror, läder och lädervaror</t>
  </si>
  <si>
    <t>Trä och varor av trä och kork (exkl.möbler), massa, papper och pappersvaror, trycksaker</t>
  </si>
  <si>
    <t>Stenkols- och raffinerade petroleumprodukter</t>
  </si>
  <si>
    <t>Hushållsavfall, annat avfall och returråvara</t>
  </si>
  <si>
    <t>Ack %</t>
  </si>
  <si>
    <t>Komprimerade, kondenserade eller under tryck lösta gaser</t>
  </si>
  <si>
    <t>Ämnen som utvecklar brandfarlig gas vid vattenkontakt</t>
  </si>
  <si>
    <t xml:space="preserve">Transportarbete </t>
  </si>
  <si>
    <t>EU-länder</t>
  </si>
  <si>
    <t>EFTA-länder</t>
  </si>
  <si>
    <t>Övriga länder i Europa</t>
  </si>
  <si>
    <t>Övriga Världen</t>
  </si>
  <si>
    <t xml:space="preserve">Antal transporter </t>
  </si>
  <si>
    <t>95% K.I.</t>
  </si>
  <si>
    <t>Avsändarland/</t>
  </si>
  <si>
    <t>Total</t>
  </si>
  <si>
    <t>Vid färjning mellan/inom andra länder än Sverige</t>
  </si>
  <si>
    <r>
      <t>Varugrupp</t>
    </r>
    <r>
      <rPr>
        <vertAlign val="superscript"/>
        <sz val="8"/>
        <rFont val="Arial"/>
        <family val="2"/>
      </rPr>
      <t>1</t>
    </r>
  </si>
  <si>
    <t>Tabell 3. Inrikes godstransporter med svenska lastbilar fördelat på antal transporter, körda</t>
  </si>
  <si>
    <t>Inrikes</t>
  </si>
  <si>
    <t>Utrikes</t>
  </si>
  <si>
    <t>Mer än 7</t>
  </si>
  <si>
    <t>10 eller mer</t>
  </si>
  <si>
    <t>därav med</t>
  </si>
  <si>
    <t>2 axlar</t>
  </si>
  <si>
    <t>3 axlar</t>
  </si>
  <si>
    <t>4 axlar</t>
  </si>
  <si>
    <t>annat antal axlar</t>
  </si>
  <si>
    <t>2 + 1 axlar</t>
  </si>
  <si>
    <t>2 + 2 axlar</t>
  </si>
  <si>
    <t>2 + 3 axlar</t>
  </si>
  <si>
    <t>3 + 2 axlar</t>
  </si>
  <si>
    <t>3 + 3 axlar</t>
  </si>
  <si>
    <t>3 + 4 axlar</t>
  </si>
  <si>
    <t>Flytande bulkgods</t>
  </si>
  <si>
    <t>Fast bulkgods</t>
  </si>
  <si>
    <t>Pallastat gods</t>
  </si>
  <si>
    <t>Övriga lasttyper</t>
  </si>
  <si>
    <t>1 000-tal</t>
  </si>
  <si>
    <t>Därav med lasttyp</t>
  </si>
  <si>
    <t xml:space="preserve">Nederländerna </t>
  </si>
  <si>
    <t>Finland</t>
  </si>
  <si>
    <t>Kilometer</t>
  </si>
  <si>
    <t>Tabell 12. Utrikes godstransporter med svenska lastbilar fördelat på transportavstånd. Antal</t>
  </si>
  <si>
    <t>Nederländerna</t>
  </si>
  <si>
    <t>01</t>
  </si>
  <si>
    <t>02</t>
  </si>
  <si>
    <t>03</t>
  </si>
  <si>
    <t>04</t>
  </si>
  <si>
    <t>05</t>
  </si>
  <si>
    <t>06</t>
  </si>
  <si>
    <t>07</t>
  </si>
  <si>
    <t>08</t>
  </si>
  <si>
    <t>09</t>
  </si>
  <si>
    <t xml:space="preserve">  Därav inom länet (%)</t>
  </si>
  <si>
    <t>1 000-tal km</t>
  </si>
  <si>
    <t xml:space="preserve"> 1 000-tal ton</t>
  </si>
  <si>
    <t>Transporterad godsmängd              1 000-tal ton</t>
  </si>
  <si>
    <t>mängd, 1 000-tal ton</t>
  </si>
  <si>
    <t>Transporterad godsmängd 1 000-tal ton</t>
  </si>
  <si>
    <r>
      <t>Maximilastvikt, ton</t>
    </r>
    <r>
      <rPr>
        <b/>
        <i/>
        <vertAlign val="superscript"/>
        <sz val="8"/>
        <rFont val="Arial"/>
        <family val="2"/>
      </rPr>
      <t>1</t>
    </r>
  </si>
  <si>
    <t>Körda kilometer</t>
  </si>
  <si>
    <t>Från Sverige till utlandet, med last</t>
  </si>
  <si>
    <t>Från utlandet till Sverige, med last</t>
  </si>
  <si>
    <t>Från Sverige till utlandet, utan last</t>
  </si>
  <si>
    <t>Från utlandet till Sverige, utan last</t>
  </si>
  <si>
    <t xml:space="preserve">Tabell 10. Utrikes godstransporter med svenska lastbilar fördelat på ekipagets totalvikt, </t>
  </si>
  <si>
    <t>Tabellförteckning</t>
  </si>
  <si>
    <t>List of tables</t>
  </si>
  <si>
    <t>Tabell</t>
  </si>
  <si>
    <t>Table</t>
  </si>
  <si>
    <t>Nr</t>
  </si>
  <si>
    <t>Fordonets ålder, år</t>
  </si>
  <si>
    <t xml:space="preserve">Tabell 9. Inrikes godstransporter med svenska lastbilar. Transporterad godsmängd, transportarbete </t>
  </si>
  <si>
    <t>Körda kilometer med last 1 000-tal km</t>
  </si>
  <si>
    <t>Antal transporter med last 1 000-tal</t>
  </si>
  <si>
    <t xml:space="preserve">Svenska </t>
  </si>
  <si>
    <t>Engelska</t>
  </si>
  <si>
    <t>4A</t>
  </si>
  <si>
    <t>4B</t>
  </si>
  <si>
    <t>6A</t>
  </si>
  <si>
    <t>6B</t>
  </si>
  <si>
    <t>6C</t>
  </si>
  <si>
    <t>7A</t>
  </si>
  <si>
    <t>7B</t>
  </si>
  <si>
    <t>7C</t>
  </si>
  <si>
    <t>7D</t>
  </si>
  <si>
    <t>Table 3. National road goods transport with Swedish registered lorries by number of haulages, kilometres</t>
  </si>
  <si>
    <t>Tabell 6A. Inrikes godstransporter med svenska lastbilar. Lastade och lossade godsmängder efter</t>
  </si>
  <si>
    <t>Table 6A. National road goods transport with Swedish registered lorries. Loaded and unloaded goods by county</t>
  </si>
  <si>
    <t>Table 9. National road goods transport with Swedish registered lorries. Goods carried, tonne-kilometres performed</t>
  </si>
  <si>
    <t>Table 11. International road goods transport with Swedish registered lorries according to import- and export-</t>
  </si>
  <si>
    <t>Utrikestrafik</t>
  </si>
  <si>
    <t>International transport</t>
  </si>
  <si>
    <t>Inrikestrafik</t>
  </si>
  <si>
    <t>National transport</t>
  </si>
  <si>
    <t>Stora containrar, växelflak och andra utbytbara lastenheter 20 fot eller mer</t>
  </si>
  <si>
    <r>
      <t>Import - Avlastningsregion</t>
    </r>
    <r>
      <rPr>
        <vertAlign val="superscript"/>
        <sz val="8"/>
        <rFont val="Arial"/>
        <family val="2"/>
      </rPr>
      <t>1</t>
    </r>
  </si>
  <si>
    <r>
      <t>Export - Pålastningsregion</t>
    </r>
    <r>
      <rPr>
        <vertAlign val="superscript"/>
        <sz val="8"/>
        <rFont val="Arial"/>
        <family val="2"/>
      </rPr>
      <t>1</t>
    </r>
  </si>
  <si>
    <r>
      <t>1 000-tal ton</t>
    </r>
    <r>
      <rPr>
        <b/>
        <vertAlign val="superscript"/>
        <sz val="8"/>
        <rFont val="Arial"/>
        <family val="2"/>
      </rPr>
      <t>1</t>
    </r>
  </si>
  <si>
    <r>
      <t>1 000-tal</t>
    </r>
    <r>
      <rPr>
        <b/>
        <vertAlign val="superscript"/>
        <sz val="8"/>
        <rFont val="Arial"/>
        <family val="2"/>
      </rPr>
      <t>1</t>
    </r>
  </si>
  <si>
    <t>Rödby-Puttgarden</t>
  </si>
  <si>
    <t>Körda kilometer med last i 1 000-tal km</t>
  </si>
  <si>
    <t>Storstadsområden</t>
  </si>
  <si>
    <r>
      <t>Stor-Göteborg</t>
    </r>
    <r>
      <rPr>
        <vertAlign val="superscript"/>
        <sz val="8"/>
        <rFont val="Arial"/>
        <family val="2"/>
      </rPr>
      <t>1</t>
    </r>
  </si>
  <si>
    <r>
      <t>Stor-Stockholm</t>
    </r>
    <r>
      <rPr>
        <vertAlign val="superscript"/>
        <sz val="8"/>
        <rFont val="Arial"/>
        <family val="2"/>
      </rPr>
      <t>1</t>
    </r>
  </si>
  <si>
    <r>
      <t>Stor-Malmö</t>
    </r>
    <r>
      <rPr>
        <vertAlign val="superscript"/>
        <sz val="8"/>
        <rFont val="Arial"/>
        <family val="2"/>
      </rPr>
      <t>1</t>
    </r>
  </si>
  <si>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</si>
  <si>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</si>
  <si>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</si>
  <si>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</si>
  <si>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</si>
  <si>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</si>
  <si>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</si>
  <si>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</si>
  <si>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</si>
  <si>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</si>
  <si>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</si>
  <si>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</si>
  <si>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</si>
  <si>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</si>
  <si>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</si>
  <si>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</si>
  <si>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</si>
  <si>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</si>
  <si>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</si>
  <si>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</si>
  <si>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t>Tabell 4D. Inrikes godstransporter med last med svenska lastbilar avseende transportarbete (miljoner ton-km)</t>
  </si>
  <si>
    <t>4C</t>
  </si>
  <si>
    <t>4D</t>
  </si>
  <si>
    <t>Tabell 4C. Inrikes godstransporter med last med svenska lastbilar avseende transporterad godsmängd (1 000-tal ton)</t>
  </si>
  <si>
    <t xml:space="preserve">Table 10. International road goods transport with Swedish registered lorries by gross vehicle weight, </t>
  </si>
  <si>
    <t>1) Konfidensintervall saknas i denna tabell på grund av utrymmesskäl, kontakta Trafikanalys om konfidensintervall önskas.</t>
  </si>
  <si>
    <t>Transportarbete Miljoner ton-km</t>
  </si>
  <si>
    <t>Transporterad godsmängd i 1 000-tal ton</t>
  </si>
  <si>
    <t>Övriga världen</t>
  </si>
  <si>
    <t>-</t>
  </si>
  <si>
    <t xml:space="preserve"> </t>
  </si>
  <si>
    <t>07 Kronoberg</t>
  </si>
  <si>
    <r>
      <t xml:space="preserve">Yrkesmässig trafik </t>
    </r>
    <r>
      <rPr>
        <sz val="9.5"/>
        <rFont val="Arial"/>
        <family val="2"/>
      </rPr>
      <t>avser transporter åt andra mot betalning, till exempel godstrafik.</t>
    </r>
  </si>
  <si>
    <t xml:space="preserve">Tabell 4B. Inrikes godstransporter med last med svenska lastbilar avseende antal körda kilometer (1 000-tal km) </t>
  </si>
  <si>
    <t xml:space="preserve">Table 4B. National road goods transport with load by Swedish registered lorries regarding kilometres driven (in 1 000s of kilometers) </t>
  </si>
  <si>
    <t>Table 4C. National road goods transport with load by Swedish registered lorries (in 1 000s of tonnes)</t>
  </si>
  <si>
    <t>Table 4D. National road goods transport with load by Swedish registered lorries regarding tonne-kilometres performed (in millions of tonne-kilometers)</t>
  </si>
  <si>
    <t xml:space="preserve">Tabell 8. Inrikes godstransporter med svenska lastbilar fördelat på ADR/ADR-S-klassificering. </t>
  </si>
  <si>
    <t xml:space="preserve">Table 8. National road goods transport with Swedish registered lorries according to ADR/ADR-S. </t>
  </si>
  <si>
    <t xml:space="preserve">Tabell 18. Godsmängd och antal transporter fördelad på de av svenska lastbilar mest använda </t>
  </si>
  <si>
    <t>Table 18. Goods transport with Swedish registered lorries, the most important ferry lines used by Swedish lorries</t>
  </si>
  <si>
    <t>Tabell 11. Utrikes godstransporter med svenska lastbilar fördelat på import- och exportländer.</t>
  </si>
  <si>
    <t>Farligt gods, i miljoner ton-km</t>
  </si>
  <si>
    <t>Tabell 4A. Inrikes godstransporter med last med svenska lastbilar avseende antal transporter (1 000-tal)</t>
  </si>
  <si>
    <t>Table 4A. National road goods transport with load by Swedish registered lorries regarding number of transports (in 1 000s)</t>
  </si>
  <si>
    <t>Tabell 13. Utrikes godstransporter med svenska lastbilar fördelat på varugrupper (NST2007). Från Sverige till utlandet och från utlandet till Sverige</t>
  </si>
  <si>
    <t>Table 13. International road goods transport with Swedish registered lorries by commodity group (NST2007). From Sweden to abroad and from abroad to Sweden</t>
  </si>
  <si>
    <t xml:space="preserve">Tabell 16. Utrikes godstransporter med svenska lastbilar. Godsmängd (1 000-tals ton) fördelat efter </t>
  </si>
  <si>
    <t xml:space="preserve">Table 16. International road goods transport with Swedish registered lorries. Goods carried (in 1 000s of tonnes) </t>
  </si>
  <si>
    <t xml:space="preserve">Tabell 17. Utrikes godstransporter med svenska lastbilar. Transportarbete (miljoner ton-km) fördelat efter </t>
  </si>
  <si>
    <t xml:space="preserve">Table 17. International road goods transport with Swedish registered lorries. Tonne-kilometres performed (in millions </t>
  </si>
  <si>
    <t>Trafikanalys</t>
  </si>
  <si>
    <t xml:space="preserve">Table 2. National road goods transport with Swedish registered lorries by maximum permissible weight, </t>
  </si>
  <si>
    <t xml:space="preserve">Table 12. International road goods transport with Swedish registered lorries according to length of haul. </t>
  </si>
  <si>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</si>
  <si>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</si>
  <si>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</si>
  <si>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</si>
  <si>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</si>
  <si>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Cabotage</t>
    </r>
    <r>
      <rPr>
        <i/>
        <sz val="9.5"/>
        <rFont val="Arial"/>
        <family val="2"/>
      </rPr>
      <t xml:space="preserve"> includes domestic services in a country other than Sweden.</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</si>
  <si>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</si>
  <si>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</si>
  <si>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Samtliga lastbilar i undersökningen ska ha en </t>
    </r>
    <r>
      <rPr>
        <b/>
        <sz val="9.5"/>
        <rFont val="Arial"/>
        <family val="2"/>
      </rPr>
      <t>maximilastvikt på 3,5 ton eller mer.</t>
    </r>
  </si>
  <si>
    <r>
      <t xml:space="preserve">All lorries in the survey have a </t>
    </r>
    <r>
      <rPr>
        <b/>
        <i/>
        <sz val="9.5"/>
        <rFont val="Arial"/>
        <family val="2"/>
      </rPr>
      <t>load capacity of 3.5 tonnes or more</t>
    </r>
    <r>
      <rPr>
        <i/>
        <sz val="9.5"/>
        <rFont val="Arial"/>
        <family val="2"/>
      </rPr>
      <t>.</t>
    </r>
  </si>
  <si>
    <r>
      <t xml:space="preserve">Lastbil </t>
    </r>
    <r>
      <rPr>
        <sz val="9.5"/>
        <rFont val="Arial"/>
        <family val="2"/>
      </rPr>
      <t>är ett fordon som ej är att anse som en personbil eller buss. Motorfordon avsett för godstransport.</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</si>
  <si>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</si>
  <si>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</si>
  <si>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</si>
  <si>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</si>
  <si>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t>Summeringar stämmer inte alltid exakt med summa-raden. Detta beror på avrundningar i delposterna.</t>
  </si>
  <si>
    <t>Totals do not always correspond exactly with the sum of the line. This is due to rounding in the sub-items.</t>
  </si>
  <si>
    <t>Län/County</t>
  </si>
  <si>
    <t>Storstadsområden/Metropolitan areas</t>
  </si>
  <si>
    <t xml:space="preserve">Stor-Stockholm = Stockholms län                              </t>
  </si>
  <si>
    <t>Greater Stockholm = Stockholm County</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</si>
  <si>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</si>
  <si>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</si>
  <si>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</si>
  <si>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</si>
  <si>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</si>
  <si>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</si>
  <si>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</si>
  <si>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</si>
  <si>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</si>
  <si>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</si>
  <si>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</si>
  <si>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</si>
  <si>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</si>
  <si>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</si>
  <si>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</si>
  <si>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</si>
  <si>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</si>
  <si>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</si>
  <si>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</si>
  <si>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</si>
  <si>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</si>
  <si>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</si>
  <si>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</si>
  <si>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</si>
  <si>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</si>
  <si>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</si>
  <si>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 xml:space="preserve">Stor-Göteborg / Greater Gothenburg                                                            </t>
  </si>
  <si>
    <t xml:space="preserve">Stor-Malmö / Greater Malmö                                                              </t>
  </si>
  <si>
    <t>Kvartal 1, metod</t>
  </si>
  <si>
    <t>Kvartal 2, metod</t>
  </si>
  <si>
    <t>Kvartal 3, metod</t>
  </si>
  <si>
    <t>Kvartal 4, metod</t>
  </si>
  <si>
    <t>Totalt, metod</t>
  </si>
  <si>
    <t>Gammal</t>
  </si>
  <si>
    <t>Ny</t>
  </si>
  <si>
    <t>Utveckling över tid (kvartal och år)</t>
  </si>
  <si>
    <t>Development over time (year and quarter)</t>
  </si>
  <si>
    <t>Inrikestrafik. Antal transporter i 1000-tal.</t>
  </si>
  <si>
    <t>Inrikestrafik. Körda kilometer i 1000-tal km.</t>
  </si>
  <si>
    <t>Total inrikes- och utrikestrafik. Antal transporter i 1000-tal.</t>
  </si>
  <si>
    <t>Total inrikes- och utrikestrafik. Körda kilometer i 1000-tal km.</t>
  </si>
  <si>
    <t>Total inrikes- och utrikestrafik. Transportarbete i miljoner tonkm.</t>
  </si>
  <si>
    <t>Total inrikes- och utrikestrafik. Lastad godsmängd i 1000-tal ton.</t>
  </si>
  <si>
    <t>Inrikestrafik. Lastad godsmängd i 1000-tal ton.</t>
  </si>
  <si>
    <t>Inrikestrafik. Transportarbete i miljoner tonkm.</t>
  </si>
  <si>
    <t>Utrikestrafik. Antal transporter i 1000-tal.</t>
  </si>
  <si>
    <t>Utrikestrafik. Körda kilometer i 1000-tal km.</t>
  </si>
  <si>
    <t>Utrikestrafik. Lastad godsmängd i 1000-tal ton.</t>
  </si>
  <si>
    <t>Utrikestrafik. Transportarbete i miljoner tonkm.</t>
  </si>
  <si>
    <t>SE22</t>
  </si>
  <si>
    <t>SE21</t>
  </si>
  <si>
    <t>SE23</t>
  </si>
  <si>
    <t>Regioner/Regions (NUTS2)</t>
  </si>
  <si>
    <t>SE11 Stockholm</t>
  </si>
  <si>
    <t>SE11</t>
  </si>
  <si>
    <t>SE12</t>
  </si>
  <si>
    <t>SE31</t>
  </si>
  <si>
    <t>SE32</t>
  </si>
  <si>
    <t>SE33</t>
  </si>
  <si>
    <t>SE12 Östra Mellansverige</t>
  </si>
  <si>
    <t>Södermanlands</t>
  </si>
  <si>
    <t>Östergötlands</t>
  </si>
  <si>
    <t>Västmanlands</t>
  </si>
  <si>
    <t>SE21 Småland med öarna</t>
  </si>
  <si>
    <t>Jönköpings</t>
  </si>
  <si>
    <t>Kronobergs</t>
  </si>
  <si>
    <t>Gotlands</t>
  </si>
  <si>
    <t>SE22 Sydsverige</t>
  </si>
  <si>
    <t>SE23 Västsverige</t>
  </si>
  <si>
    <t>Hallands</t>
  </si>
  <si>
    <t>Västra Götalands</t>
  </si>
  <si>
    <t>SE31 Norra Mellansverige</t>
  </si>
  <si>
    <t>Värmlands</t>
  </si>
  <si>
    <t>Dalarnas</t>
  </si>
  <si>
    <t>Gävleborgs</t>
  </si>
  <si>
    <t>SE32 Mellersta Norrland</t>
  </si>
  <si>
    <t>SE33 Övre Norrland</t>
  </si>
  <si>
    <t>Västernorrlands</t>
  </si>
  <si>
    <t>Jämtlands</t>
  </si>
  <si>
    <t>Västerbottens</t>
  </si>
  <si>
    <t>Norrbottens</t>
  </si>
  <si>
    <t>Tabell 14A. Utrikes godstransporter med svenska lastbilar. Godsmängd (1 000-tal ton) fördelat efter avsändarland och avlastningsregion</t>
  </si>
  <si>
    <t>Avsändarland</t>
  </si>
  <si>
    <t>Tabell 15A. Utrikes godstransporter med svenska lastbilar. Transportarbete (miljoner ton-km) fördelat efter avsändarland och avlastningsregion</t>
  </si>
  <si>
    <t>Tabell 15B. Utrikes godstransporter med svenska lastbilar. Transportarbete (miljoner ton-km) fördelat efter pålastningsregion i Sverige</t>
  </si>
  <si>
    <t>Tabell 14B. Utrikes godstransporter med svenska lastbilar. Godsmängd (1 000-tal ton) fördelat efter pålastningsregion i Sverige</t>
  </si>
  <si>
    <t>Table 14A. International road goods transport with Swedish registered lorries. Goods carried (in 1 000s of tonnes) divided by dispatching country and import</t>
  </si>
  <si>
    <t>Tabell 19. Lastbilstransporter i inrikes- och utrikestrafik. Antal transporter (1 000-tal), körda kilometer (1 000-tal km), lastad godsmängd (1 000-tals ton) och transportarbete</t>
  </si>
  <si>
    <t xml:space="preserve">Table 20. Road goods transport in domestic traffic. Number of haulages (in 1 000s), kilometres driven (in 1 000s of kilometers), goods carried (in 1 000s of tonnes) and tonne-kilometres </t>
  </si>
  <si>
    <t xml:space="preserve">Table 21. Road goods transport in international traffic. Number of haulages (in 1 000s), kilometres driven (in 1 000s of kilometers), goods carried (in 1 000s of tonnes) and tonne-kilometres </t>
  </si>
  <si>
    <t>Totalt antal transporter och godsmängd på färja</t>
  </si>
  <si>
    <t>Table 14B. International road goods transport with Swedish registered lorries. Goods carried (in 1 000s of tonnes) divided by dispatching country and import</t>
  </si>
  <si>
    <t xml:space="preserve">Table 15A. International road goods transport with Swedish registered lorries. Tonne-kilometres performed (in millions of tonne-kilometres) divided by </t>
  </si>
  <si>
    <t xml:space="preserve">Table 15B. International road goods transport with Swedish registered lorries. Tonne-kilometres performed (in millions of tonne-kilometres) divided by  </t>
  </si>
  <si>
    <t>14A</t>
  </si>
  <si>
    <t>14B</t>
  </si>
  <si>
    <t>15A</t>
  </si>
  <si>
    <t>15B</t>
  </si>
  <si>
    <t>Helsingborg-Helsingör</t>
  </si>
  <si>
    <t>Trelleborg-Travemünde</t>
  </si>
  <si>
    <t>Malmö-Travemünde</t>
  </si>
  <si>
    <t>Visby-Oskarshamn</t>
  </si>
  <si>
    <t>Visby-Nynäshamn</t>
  </si>
  <si>
    <t>Anmärkning: Statistiken framställs sedan år 2012 med ny metod. Den nya metoden publiceras som officiell statistik sedan helår 2015. Värden i kursiv stil är omräknade enligt nya metoden men utgör inte officiell statistik, läs mer i kvalitetsdeklarationen.</t>
  </si>
  <si>
    <r>
      <t xml:space="preserve">1) Se flik Definitioner för definition av total- och maximilastvikt. </t>
    </r>
    <r>
      <rPr>
        <i/>
        <sz val="8"/>
        <rFont val="Arial"/>
        <family val="2"/>
      </rPr>
      <t>Definitions of maximum permissible weight and load capacity can be found in the sheet Definitions.</t>
    </r>
  </si>
  <si>
    <r>
      <t xml:space="preserve">1) Se flik Definitioner för definition av total- och maximilastvikt. </t>
    </r>
    <r>
      <rPr>
        <i/>
        <sz val="8"/>
        <rFont val="Arial"/>
        <family val="2"/>
      </rPr>
      <t xml:space="preserve">Definitions of maximum permissible laden weight and load capacity can be found in the sheet Definitions. </t>
    </r>
  </si>
  <si>
    <r>
      <t xml:space="preserve">1) Regionsindelning enligt NUTS2. Förklaring återfinns i avsnittet Definitioner. </t>
    </r>
    <r>
      <rPr>
        <i/>
        <sz val="8"/>
        <rFont val="Arial"/>
        <family val="2"/>
      </rPr>
      <t>Regions according to NUTS2, explanation is found in sheet Definitions.</t>
    </r>
  </si>
  <si>
    <r>
      <t>1) Se flik Definitioner för definition av storstadsområden.</t>
    </r>
    <r>
      <rPr>
        <i/>
        <sz val="8"/>
        <rFont val="Arial"/>
        <family val="2"/>
      </rPr>
      <t xml:space="preserve"> Definitions of metropolitan areas can be found in the sheet Definitions. </t>
    </r>
  </si>
  <si>
    <r>
      <t xml:space="preserve">1) En mer utförlig förklaring till varugrupperna finns i flik Varugrupper. </t>
    </r>
    <r>
      <rPr>
        <i/>
        <sz val="8"/>
        <rFont val="Arial"/>
        <family val="2"/>
      </rPr>
      <t>An explanation to commodity groups can be found in sheet Commodity groups.</t>
    </r>
  </si>
  <si>
    <t>NST</t>
  </si>
  <si>
    <t>Beskrivning</t>
  </si>
  <si>
    <t>Utrustning för transport och gods</t>
  </si>
  <si>
    <t>Products of agriculture, hunting, and forestry; fish and other fishing products</t>
  </si>
  <si>
    <t>Coal and lignite; crude petroleum and natural gas</t>
  </si>
  <si>
    <t>Metal ores and other mining and quarrying products; peat; uranium and thorium</t>
  </si>
  <si>
    <t>Food products, beverages and tobacco</t>
  </si>
  <si>
    <t>Textiles and textile products; leather and leather products</t>
  </si>
  <si>
    <t>Wood and products of wood and cork (except furniture); articles of straw and plaiting materials; pulp, paper and paper products; printed matter and recorded media</t>
  </si>
  <si>
    <t>Coke and refined petroleum products</t>
  </si>
  <si>
    <t>Chemicals, chemical products, and man-made fibers; rubber and plastic products; nuclear fuel</t>
  </si>
  <si>
    <t>Other non metallic mineral products</t>
  </si>
  <si>
    <t>Basic metals; fabricated metal products, except machinery and equipment</t>
  </si>
  <si>
    <t>Transport equipment</t>
  </si>
  <si>
    <t>Furniture; other manufactured goods n.e.c.</t>
  </si>
  <si>
    <t>Secondary raw materials; municipal wastes and other wastes</t>
  </si>
  <si>
    <t>Mail, parcels</t>
  </si>
  <si>
    <t>Equipment and material utilized in the transport of goods</t>
  </si>
  <si>
    <t>Goods moved in the course of household and office removals; baggage and articles accompanying travellers; motor vehicles being moved for repair; other non market goods n.e.c.</t>
  </si>
  <si>
    <t>Grouped goods: a mixture of types of goods which are transported together</t>
  </si>
  <si>
    <t>Unidentifiable goods: goods which for any reason cannot be identified and therefore cannot be assigned to groups 01-16</t>
  </si>
  <si>
    <t>Other goods n.e.c.</t>
  </si>
  <si>
    <t>Description</t>
  </si>
  <si>
    <t>Machinery and equipment</t>
  </si>
  <si>
    <r>
      <t>Endast dragbil</t>
    </r>
    <r>
      <rPr>
        <b/>
        <i/>
        <vertAlign val="superscript"/>
        <sz val="8"/>
        <rFont val="Arial"/>
        <family val="2"/>
      </rPr>
      <t>1</t>
    </r>
  </si>
  <si>
    <r>
      <t xml:space="preserve">1) Beräkningen av godsmängd och antal transporter baseras på sändningsdata istället för körningsdata, för en förklaring se kvalitetsdeklarationen. </t>
    </r>
    <r>
      <rPr>
        <i/>
        <sz val="8"/>
        <rFont val="Arial"/>
        <family val="2"/>
      </rPr>
      <t>The weight of goods and number of transports is based on basic transport operations rather than journey data, for an explanation se the document Kvalitetsdeklaration.</t>
    </r>
  </si>
  <si>
    <r>
      <t xml:space="preserve">1) Det förekommer i undantagsfall att dragbilar med 3 eller 4 axlar kör gods med ett växelflak (alltså inte med påhängsvagn). Därför kan det förekomma värden större än 0 för godsvikt och tonkm för kategorin </t>
    </r>
    <r>
      <rPr>
        <i/>
        <sz val="8"/>
        <rFont val="Arial"/>
        <family val="2"/>
      </rPr>
      <t>endast</t>
    </r>
    <r>
      <rPr>
        <sz val="8"/>
        <rFont val="Arial"/>
        <family val="2"/>
      </rPr>
      <t xml:space="preserve"> dragbil.</t>
    </r>
  </si>
  <si>
    <r>
      <t xml:space="preserve">Definitioner / </t>
    </r>
    <r>
      <rPr>
        <b/>
        <i/>
        <sz val="16"/>
        <color rgb="FFFFFFFF"/>
        <rFont val="Tahoma"/>
        <family val="2"/>
      </rPr>
      <t>Definitions</t>
    </r>
  </si>
  <si>
    <r>
      <t xml:space="preserve">Varugrupper / </t>
    </r>
    <r>
      <rPr>
        <b/>
        <i/>
        <sz val="16"/>
        <color rgb="FFFFFFFF"/>
        <rFont val="Tahoma"/>
        <family val="2"/>
      </rPr>
      <t>Commodity groups</t>
    </r>
  </si>
  <si>
    <t>Kort om statistiken</t>
  </si>
  <si>
    <t>Ändamål och innehåll</t>
  </si>
  <si>
    <t>Statistikens framställning</t>
  </si>
  <si>
    <t>Statistikens kvalitet</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</si>
  <si>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</si>
  <si>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</si>
  <si>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</si>
  <si>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</si>
  <si>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</si>
  <si>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</si>
  <si>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</si>
  <si>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</si>
  <si>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</si>
  <si>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</si>
  <si>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</si>
  <si>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</si>
  <si>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</si>
  <si>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</si>
  <si>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</si>
  <si>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</si>
  <si>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</si>
  <si>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</si>
  <si>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</si>
  <si>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</si>
  <si>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</si>
  <si>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</si>
  <si>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Statistiken baseras på en urvalsundersökning. Urvalet består av cirka 2 900 slumpmässigt utvalda lastbilar varje kvartal, dvs. knappt 12 000 lastbilar per år. Urvalet begränsas bland annat till att fordonet ska vara i trafik, årsmodellen ska vara yngre än 30 år samt att bilens ägare skall finnas med i Statistiska centralbyråns (SCB) Företagsregister.</t>
  </si>
  <si>
    <t>The statistics in brief</t>
  </si>
  <si>
    <t>Purpose and content</t>
  </si>
  <si>
    <t>Generating the statistics</t>
  </si>
  <si>
    <t>The statistics are based on a sample survey directed to a sample  of approximately 2,900 randomly selected HGVs each quarter, i.e. about 12,000 HGVs per year. The survey is limited, among other things, to the vehicle being in use, the vehicle being younger than 30 years and the owner of the HGV being included in Statistics Sweden's (SCB) Business Register.</t>
  </si>
  <si>
    <t>For each selected HGV, the survey covers information for one specific week. The survey has some questions for the whole week about the total number of kilometers driven, which days the HGV was used and any use of trailers. In addition, the survey has a journal with questions for each basic transport operation (BTO), such as place for loading and unloading, kilometers driven, type and weight of goods.</t>
  </si>
  <si>
    <t>Statistical quality</t>
  </si>
  <si>
    <r>
      <t xml:space="preserve">Kontaktpersoner: / </t>
    </r>
    <r>
      <rPr>
        <b/>
        <i/>
        <sz val="10"/>
        <rFont val="Arial"/>
        <family val="2"/>
      </rPr>
      <t xml:space="preserve">Contact persons: </t>
    </r>
  </si>
  <si>
    <t>3 + 5 axlar</t>
  </si>
  <si>
    <t>4 + 3 axlar</t>
  </si>
  <si>
    <t>Utrustning och material som används vid varutransporter</t>
  </si>
  <si>
    <t>Björn Tano</t>
  </si>
  <si>
    <t>tel: 010 414 42 28, e-post: bjorn.tano@trafa.se</t>
  </si>
  <si>
    <t>Henrik Petterson</t>
  </si>
  <si>
    <t>tel: 010 414 42 18, e-post: henrik.petterson@trafa.se</t>
  </si>
  <si>
    <r>
      <t xml:space="preserve">Innehåll / </t>
    </r>
    <r>
      <rPr>
        <b/>
        <i/>
        <sz val="16"/>
        <color rgb="FFFFFFFF"/>
        <rFont val="Tahoma"/>
        <family val="2"/>
      </rPr>
      <t>Content</t>
    </r>
  </si>
  <si>
    <t xml:space="preserve">   därav pallastat gods </t>
  </si>
  <si>
    <t xml:space="preserve">   därav flytande och fast bulkgods </t>
  </si>
  <si>
    <t xml:space="preserve">   därav containergods</t>
  </si>
  <si>
    <t>Lasttyp</t>
  </si>
  <si>
    <t>Indelning i tabell 9</t>
  </si>
  <si>
    <t>Indelning i tabell 7A till 7D</t>
  </si>
  <si>
    <t xml:space="preserve">Flytande och fast bulkgods </t>
  </si>
  <si>
    <t>Redovisas ej i tabell 7A-7D</t>
  </si>
  <si>
    <t>Containergods (det är alltså endast benämningen som skiljer sig åt)</t>
  </si>
  <si>
    <t>.</t>
  </si>
  <si>
    <t>varav transporter med eldrivna lastbilar</t>
  </si>
  <si>
    <t xml:space="preserve">Kvartalsstatistik avseende </t>
  </si>
  <si>
    <t>första kvartalet publiceras under juni samma år</t>
  </si>
  <si>
    <t>andra kvartalet publiceras under september samma år</t>
  </si>
  <si>
    <t>tredje kvartalet publiceras under december samma år</t>
  </si>
  <si>
    <t>fjärde kvartalet publiceras under mars året därefter</t>
  </si>
  <si>
    <r>
      <t xml:space="preserve">Exakta datum för publicering återfinns i publiceringsplanen på Trafikanalys webbplats </t>
    </r>
    <r>
      <rPr>
        <u/>
        <sz val="10"/>
        <color rgb="FF366092"/>
        <rFont val="Arial"/>
        <family val="2"/>
      </rPr>
      <t>http://trafa.se/kalendern</t>
    </r>
  </si>
  <si>
    <r>
      <rPr>
        <b/>
        <sz val="9.5"/>
        <rFont val="Arial"/>
        <family val="2"/>
      </rPr>
      <t>Tjänstevikten</t>
    </r>
    <r>
      <rPr>
        <sz val="9.5"/>
        <rFont val="Arial"/>
        <family val="2"/>
      </rPr>
      <t xml:space="preserve"> är den sammanlagda vikten av fordonet i normalt, fullt driftfärdigt skick inklusive förare och bränsle.
</t>
    </r>
  </si>
  <si>
    <r>
      <rPr>
        <b/>
        <i/>
        <sz val="9.5"/>
        <rFont val="Arial"/>
        <family val="2"/>
      </rPr>
      <t>Unladen vehicle weight</t>
    </r>
    <r>
      <rPr>
        <sz val="9.5"/>
        <rFont val="Arial"/>
        <family val="2"/>
      </rPr>
      <t>: Weight of vehicle (or combination of vehicles) excluding its load when stationary and ready for the road, including driver and fuel.</t>
    </r>
  </si>
  <si>
    <r>
      <t>Maximilast</t>
    </r>
    <r>
      <rPr>
        <sz val="9.5"/>
        <rFont val="Arial"/>
        <family val="2"/>
      </rPr>
      <t xml:space="preserve"> är den högsta vikten (passagerare plus gods) som ett fordon får lastas med. Maximilast är också skillnaden mellan fordonets totalvikt och tjänstevikt.</t>
    </r>
    <r>
      <rPr>
        <b/>
        <sz val="9.5"/>
        <rFont val="Arial"/>
        <family val="2"/>
      </rPr>
      <t xml:space="preserve"> </t>
    </r>
    <r>
      <rPr>
        <sz val="9.5"/>
        <rFont val="Arial"/>
        <family val="2"/>
      </rPr>
      <t>Synonymer är maximilastvikt och maxlastvikt.</t>
    </r>
  </si>
  <si>
    <r>
      <t xml:space="preserve">Load capacity: </t>
    </r>
    <r>
      <rPr>
        <sz val="9.5"/>
        <rFont val="Arial"/>
        <family val="2"/>
      </rPr>
      <t>Maximum weight of goods and passengers declared permissible by the competent authority of the country of registration of the vehicle.</t>
    </r>
  </si>
  <si>
    <t>Samtliga fyra kvartal summeras till mer detaljerad årsstatistik. Årsstatistiken publiceras under maj året efter.</t>
  </si>
  <si>
    <r>
      <t xml:space="preserve">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kvalitet, se statistikens kvalitetsdeklaration ("Dokumentation" på </t>
    </r>
    <r>
      <rPr>
        <u/>
        <sz val="10"/>
        <color theme="4" tint="-0.249977111117893"/>
        <rFont val="Arial"/>
        <family val="2"/>
      </rPr>
      <t>www.trafa.se/vagtrafik/lastbilstrafik/</t>
    </r>
    <r>
      <rPr>
        <sz val="10"/>
        <rFont val="Arial"/>
        <family val="2"/>
      </rPr>
      <t>).</t>
    </r>
  </si>
  <si>
    <r>
      <t xml:space="preserve">Since the statistics are based on a survey to a sample of HGVs, it is associated with uncertainty, both from partial non-response (some questions for a specifik HGV) and also complete non-response of selected HGVs. In addition, these statistics are subject to exaggerated reporting of non-use of HGV. This means that more people report that their HGV was not used at all during the current week, than is correct. In order to correct for exaggerated reporting of non-use, a small parallel sample survey of non-use has been carried out since 2012, which is then used to compensate all statistics. For further discussion about statistical quality, see further the quality declaration  ("Documentation" at </t>
    </r>
    <r>
      <rPr>
        <u/>
        <sz val="10"/>
        <color theme="4" tint="-0.249977111117893"/>
        <rFont val="Arial"/>
        <family val="2"/>
      </rPr>
      <t>www.trafa.se/en/road-traffic/swedish-road-goods-transport/</t>
    </r>
    <r>
      <rPr>
        <sz val="10"/>
        <rFont val="Arial"/>
        <family val="2"/>
      </rPr>
      <t>).</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</si>
  <si>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 The entire distance between start and destination is counted.</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</si>
  <si>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r>
      <rPr>
        <b/>
        <i/>
        <sz val="9.5"/>
        <rFont val="Arial"/>
        <family val="2"/>
      </rPr>
      <t xml:space="preserve"> </t>
    </r>
    <r>
      <rPr>
        <sz val="9.5"/>
        <rFont val="Arial"/>
        <family val="2"/>
      </rPr>
      <t>Hela sträckan mellan start och destination räknas.</t>
    </r>
  </si>
  <si>
    <r>
      <t xml:space="preserve">Vehicle kilometre is the distance actually run, the number of </t>
    </r>
    <r>
      <rPr>
        <b/>
        <i/>
        <sz val="9.5"/>
        <rFont val="Arial"/>
        <family val="2"/>
      </rPr>
      <t>kilometres driven</t>
    </r>
    <r>
      <rPr>
        <i/>
        <sz val="9.5"/>
        <rFont val="Arial"/>
        <family val="2"/>
      </rPr>
      <t>. The entire distance between start and destination is counted.</t>
    </r>
  </si>
  <si>
    <r>
      <t xml:space="preserve">Trafikarbetet </t>
    </r>
    <r>
      <rPr>
        <sz val="9.5"/>
        <rFont val="Arial"/>
        <family val="2"/>
      </rPr>
      <t>redovisas som antal körda kilometer. Hela sträckan mellan start och destination räknas.</t>
    </r>
  </si>
  <si>
    <r>
      <t xml:space="preserve">Gross vehicle weight (or legally permissible maximum weight): </t>
    </r>
    <r>
      <rPr>
        <sz val="9.5"/>
        <rFont val="Arial"/>
        <family val="2"/>
      </rPr>
      <t>Total of the weight of the vehicle (or combination of vehicles) including its load when stationary and ready for the road . This includes the weight of the driver and the maximum number of persons permitted to be carried</t>
    </r>
    <r>
      <rPr>
        <b/>
        <i/>
        <sz val="9.5"/>
        <rFont val="Arial"/>
        <family val="2"/>
      </rPr>
      <t xml:space="preserve">.
</t>
    </r>
    <r>
      <rPr>
        <sz val="9.5"/>
        <rFont val="Arial"/>
        <family val="2"/>
      </rPr>
      <t>Gross vehicle weight is unladen vehicle weight plus load capacity.</t>
    </r>
  </si>
  <si>
    <r>
      <rPr>
        <sz val="9.5"/>
        <rFont val="Arial"/>
        <family val="2"/>
      </rPr>
      <t xml:space="preserve">Ett fordons </t>
    </r>
    <r>
      <rPr>
        <b/>
        <sz val="9.5"/>
        <rFont val="Arial"/>
        <family val="2"/>
      </rPr>
      <t>totalvikt</t>
    </r>
    <r>
      <rPr>
        <sz val="9.5"/>
        <rFont val="Arial"/>
        <family val="2"/>
      </rPr>
      <t xml:space="preserve"> är tjänstevikt plus maximilast (maxlastvikt).</t>
    </r>
  </si>
  <si>
    <t xml:space="preserve">Tabell 2. Inrikes godstransporter med svenska lastbilar fördelat på ekipagets totalvikt, </t>
  </si>
  <si>
    <t>Table 19. Road goods transport in domestic and international traffic. Number of haulages (in 1000s), kilometres driven (in 1 000s of kilometers), goods carried (in 1 000s of tonnes) and tonne-</t>
  </si>
  <si>
    <r>
      <t>An electric goods road motor vehicle</t>
    </r>
    <r>
      <rPr>
        <sz val="10"/>
        <rFont val="Arial"/>
        <family val="2"/>
      </rPr>
      <t xml:space="preserve"> uses only electricity as fuel.</t>
    </r>
  </si>
  <si>
    <r>
      <t>Eldriven lastbil</t>
    </r>
    <r>
      <rPr>
        <sz val="10"/>
        <rFont val="Arial"/>
        <family val="2"/>
      </rPr>
      <t xml:space="preserve"> har enbart el som drivmedel. </t>
    </r>
  </si>
  <si>
    <t xml:space="preserve">Tabell 20. Lastbilstransporter i inrikestrafik. Antal transporter (1 000-tal), körda kilometer (1 000-tal km), lastad godsmängd (1 000-tals ton) och transportarbete </t>
  </si>
  <si>
    <t xml:space="preserve">Tabell 21. Lastbilstransporter i utrikestrafik. Antal transporter (1 000-tal), körda kilometer (1 000-tal km), lastad godsmängd (1 000-tals ton) och transportarbete </t>
  </si>
  <si>
    <r>
      <t xml:space="preserve">2) Signifikant förändring mot föregående år. </t>
    </r>
    <r>
      <rPr>
        <i/>
        <sz val="8"/>
        <rFont val="Arial"/>
        <family val="2"/>
      </rPr>
      <t>Significant change compared to the previous year.</t>
    </r>
  </si>
  <si>
    <t>1) Värdet avser det genomsnittliga antalet lastbilar i urvalsramen under undersökningsåret.</t>
  </si>
  <si>
    <r>
      <t>Antal lastbilar, totalt</t>
    </r>
    <r>
      <rPr>
        <vertAlign val="superscript"/>
        <sz val="8"/>
        <rFont val="Arial"/>
        <family val="2"/>
      </rPr>
      <t>1</t>
    </r>
  </si>
  <si>
    <r>
      <t>Körda kilometer utan last kopplade till varugrupp 
1 000-tal</t>
    </r>
    <r>
      <rPr>
        <b/>
        <vertAlign val="superscript"/>
        <sz val="8"/>
        <rFont val="Arial"/>
        <family val="2"/>
      </rPr>
      <t>2</t>
    </r>
    <r>
      <rPr>
        <b/>
        <sz val="8"/>
        <rFont val="Arial"/>
        <family val="2"/>
      </rPr>
      <t xml:space="preserve"> km</t>
    </r>
  </si>
  <si>
    <r>
      <t xml:space="preserve">2) Summan av körda km per varugrupp är inte samma som totalen. Detta beror på att vissa fordon endast har tomkörningar under mätveckan. Ingen varugrupp kan då kopplas till tomkörningen. </t>
    </r>
    <r>
      <rPr>
        <i/>
        <sz val="8"/>
        <rFont val="Arial"/>
        <family val="2"/>
      </rPr>
      <t>The sum of distance travelled by type of goods is not the same as the total. This is due to the fact that some vehicls only have unladen journeys. No type of goods can then be classified to the unladen journey.</t>
    </r>
  </si>
  <si>
    <r>
      <t>Antal transporter utan last kopplade till varugrupp 
1 000-tal</t>
    </r>
    <r>
      <rPr>
        <b/>
        <vertAlign val="superscript"/>
        <sz val="8"/>
        <rFont val="Arial"/>
        <family val="2"/>
      </rPr>
      <t>2</t>
    </r>
  </si>
  <si>
    <r>
      <t xml:space="preserve">2) Summan av antalet transporter per varugrupp är inte samma som totalen. Detta beror på att vissa fordon endast har tomkörningar under mätveckan. Ingen varugrupp kan då kopplas till tomkörningen. </t>
    </r>
    <r>
      <rPr>
        <i/>
        <sz val="8"/>
        <rFont val="Arial"/>
        <family val="2"/>
      </rPr>
      <t>The sum of the number of transports by type of goods is not the same as the total. This is due to the fact that some vehicls only have unladen journeys. No type of goods can then be classified to the unladen journey.</t>
    </r>
  </si>
  <si>
    <r>
      <t xml:space="preserve">1) Signifikant förändring mot föregående år. </t>
    </r>
    <r>
      <rPr>
        <i/>
        <sz val="8"/>
        <rFont val="Arial"/>
        <family val="2"/>
      </rPr>
      <t>Significant change compared to the previous year.</t>
    </r>
  </si>
  <si>
    <t>1) Signifikant förändring mot föregående år. Significant change compared to the previous year.</t>
  </si>
  <si>
    <t>Göteborg-Fredrikshamn</t>
  </si>
  <si>
    <t>Stockholm-Åbo</t>
  </si>
  <si>
    <t>Fårö-Fårösund</t>
  </si>
  <si>
    <t>Göteborg-Kiel</t>
  </si>
  <si>
    <t>Helsingfors-Tallinn</t>
  </si>
  <si>
    <t xml:space="preserve">                                            Statistik 2026:15</t>
  </si>
  <si>
    <t>LASTBILSTRAFIK 2025</t>
  </si>
  <si>
    <t>Swedish national and international road goods transport 2025</t>
  </si>
  <si>
    <r>
      <t>Publiceringsdatum: 2026-05-20 /</t>
    </r>
    <r>
      <rPr>
        <b/>
        <i/>
        <sz val="10"/>
        <rFont val="Arial"/>
        <family val="2"/>
      </rPr>
      <t xml:space="preserve"> Date of publication: May 20, 2026</t>
    </r>
  </si>
  <si>
    <t>Tabell 1. Svenska lastbilars godstransporter under 2025 och 2024.</t>
  </si>
  <si>
    <t>Table 1. Transport of goods by road by Swedish registered lorries, 2025 and 2024.</t>
  </si>
  <si>
    <t>maximilastvikt, antal axlar samt fordonets ålder, 2025.</t>
  </si>
  <si>
    <t>load capacity, axle configuration of the vehicle combination and the age of the vehicle, 2025.</t>
  </si>
  <si>
    <t>kilometer, godsmängd och transportarbete efter ekipagets antal axlar, 2025.</t>
  </si>
  <si>
    <t>driven, tonnes, tonne-kilometres. Division by axle configuration, 2025.</t>
  </si>
  <si>
    <t>efter transportavstånd och varugrupp (NST2007), 2025.</t>
  </si>
  <si>
    <t>divided by length of haul and commodity group (NST2007), 2025.</t>
  </si>
  <si>
    <t>Tabell 5. Inrikes godstransporter med svenska lastbilar i transporterad godsmängd och transportarbete efter transportavstånd, 2025.</t>
  </si>
  <si>
    <t>Table 5. National road goods transport by Swedish registered lorries, in goods carried and tonnes-kilometres performed, by length of haul, 2025.</t>
  </si>
  <si>
    <t>Tabell 6B. Inrikes godstransporter med svenska lastbilar (1 000-tal ton) fördelat på län, 2025.</t>
  </si>
  <si>
    <t>Table 6B. National road goods transport with Swedish registered lorries (in 1 000s of tonnes) by county, 2025.</t>
  </si>
  <si>
    <t>Tabell 6C. Inrikes godstransporter med svenska lastbilar (miljoner ton-km) fördelat på län, 2025.</t>
  </si>
  <si>
    <t>Table 6C. National road goods transport with Swedish registered lorries (in millions of tonne-kilometres) by county, 2025.</t>
  </si>
  <si>
    <t>Antal transporter, körda kilometer, transporterad godsmängd och transportarbete, 2025.</t>
  </si>
  <si>
    <t>Number of haulages, kilometres driven, goods carried and tonne-kilometres performed, 2025.</t>
  </si>
  <si>
    <t>och körda kilometer med last efter lasttyp, 2025.</t>
  </si>
  <si>
    <t>and kilometres driven with load, 2025.</t>
  </si>
  <si>
    <t>countries. Number of haulages, kilometres driven, goods carried and tonne-kilometres performed, 2025.</t>
  </si>
  <si>
    <t>transporter, körda kilometer, transporterad godsmängd och transportarbete, 2025.</t>
  </si>
  <si>
    <t>(1 000-tal ton och miljoner ton-km), 2025.</t>
  </si>
  <si>
    <t>(in 1 000 of tonnes and millions of tonne-kilometres), 2025.</t>
  </si>
  <si>
    <t>i Sverige, 2025.</t>
  </si>
  <si>
    <t>region in Sweden, 2025.</t>
  </si>
  <si>
    <t>och mottagarland, 2025.</t>
  </si>
  <si>
    <t>dispatching country and import region in Sweden, 2025.</t>
  </si>
  <si>
    <t>export region in Sweden and receiving country, 2025.</t>
  </si>
  <si>
    <t>avsändarland/mottagarland och varugrupp (NST2007), 2025.</t>
  </si>
  <si>
    <t>to/from Sweden divided according to dispatching/receiving country and commodity group (NST2007), 2025.</t>
  </si>
  <si>
    <t>of tonne-kilometres) to/from Sweden divided according to dispatching/receiving country and commodity group (NST2007), 2025.</t>
  </si>
  <si>
    <t>färjelinjerna (1 000-tal och 1000-tal ton), 2025.</t>
  </si>
  <si>
    <t>to/from Sweden or in/between other countries, (in 1 000s and 1 000s of tonnes), 2025.</t>
  </si>
  <si>
    <t xml:space="preserve">(1 000-tals ton-km), per kvartal och per år, 2013 - 2025.    </t>
  </si>
  <si>
    <t xml:space="preserve">kilometres performed (in 1 000s of tonne-kilometres), per year and per quarter, 2013 - 2025.        </t>
  </si>
  <si>
    <t xml:space="preserve">performed (in 1 000s of tonne-kilometres), per year and per quarter, 2013 - 2025.                   </t>
  </si>
  <si>
    <t>För varje utvald lastbil ska uppgifter lämnas för en specifik mätvecka. Enkäten har några frågor för hela veckan om totala antalet körda kilometer, vilka dagar lastbilen använts samt eventuell användning av släp. Därtill har enkäten en sändningsjournal med frågor för varje sändning, som plats för lastning och lossning, körda kilometer (hela sträckan från lastning till lossning av gods), sändningens vikt och varuslag.</t>
  </si>
  <si>
    <t>län samt efter destination respektive ursprung, 2025 och 2024.</t>
  </si>
  <si>
    <t>Tabell 7A. Inrikes godstransporter med svenska lastbilar (1 000-tal ton) fördelat på varugrupper (NST2007) och transportavstånd, 2025 och 2024.</t>
  </si>
  <si>
    <t>Table 7A. National road goods transport with Swedish registered lorries (in 1 000s of tonnes) by commodity group (NST2007) and length of haul, 2025 and 2024.</t>
  </si>
  <si>
    <t>and some city areas, by destination and origin of the haulages respectively, 2025 and 2024.</t>
  </si>
  <si>
    <t>Tabell 7B. Inrikes godstransporter med svenska lastbilar (miljoner ton-km) fördelat på varugrupper (NST2007) och transportavstånd, 2025 och 2024.</t>
  </si>
  <si>
    <t>Table 7B. National road goods transport with Swedish registered lorries (in millions of tonne-kilometres) by commodity group (NST2007) and length of haul, 2025 and 2024.</t>
  </si>
  <si>
    <t>Tabell 7C. Inrikes godstransporter med svenska lastbilar (1 000-tal km) fördelat på varugrupper (NST2007), 2025 och 2024.</t>
  </si>
  <si>
    <t>Table 7C. National road goods transport with Swedish registered lorries (in 1 000s of kilometres) by commodity group (NST2007), 2025 and 2024.</t>
  </si>
  <si>
    <t>Tabell 7D. Inrikes godstransporter med svenska lastbilar (1 000-tal) fördelat på varugrupper (NST2007), 2025 och 2024.</t>
  </si>
  <si>
    <t>Table 7D. National road goods transport with Swedish registered lorries (in 1 000s) by commodity group (NST2007), 2025 and 2024.</t>
  </si>
  <si>
    <t xml:space="preserve">Statistikens ändamål är att beskriva godstransporter med svenskregistrerade tunga lastbilar. Resultaten redovisas kvartalsvis, för att ge en aktuell och bild, och årsvis med mer detaljerad statistik. Statistiken syftar också till att fullgöra Sveriges skyldighet att rapportera kvartalsvis statistik till Eurostat. </t>
  </si>
  <si>
    <r>
      <t xml:space="preserve">The purpose of the statistics is to describe freight transport with Swedish-registered heavy goods vehicles (HGVs) </t>
    </r>
    <r>
      <rPr>
        <i/>
        <sz val="10"/>
        <rFont val="Arial"/>
        <family val="2"/>
      </rPr>
      <t>with maximum load capacity of at least 3.5 tonnes</t>
    </r>
    <r>
      <rPr>
        <sz val="10"/>
        <rFont val="Arial"/>
        <family val="2"/>
      </rPr>
      <t>. The results are reported quarterly, to provide a current and up-to-date picture, and annually with more detailed statistics. The statistics also aim to fulfil Sweden's obligation to report quarterly statistics to Eurostat.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</si>
</sst>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9" x14ac:knownFonts="1">
    <font>
      <sz val="10"/>
      <name val="Arial"/>
    </font>
    <font>
      <sz val="11"/>
      <color theme="1"/>
      <name val="Calibri"/>
      <family val="2"/>
      <scheme val="minor"/>
    </font>
    <font>
      <sz val="10"/>
      <name val="Arial"/>
      <family val="2"/>
    </font>
    <font>
      <b/>
      <sz val="11"/>
      <name val="Arial"/>
      <family val="2"/>
    </font>
    <font>
      <sz val="11"/>
      <name val="Arial"/>
      <family val="2"/>
    </font>
    <font>
      <sz val="10"/>
      <name val="Times New Roman"/>
      <family val="1"/>
    </font>
    <font>
      <sz val="8"/>
      <name val="Arial"/>
      <family val="2"/>
    </font>
    <font>
      <b/>
      <sz val="8"/>
      <name val="Arial"/>
      <family val="2"/>
    </font>
    <font>
      <b/>
      <i/>
      <sz val="8"/>
      <name val="Arial"/>
      <family val="2"/>
    </font>
    <font>
      <u/>
      <sz val="8"/>
      <name val="Arial"/>
      <family val="2"/>
    </font>
    <font>
      <i/>
      <sz val="8"/>
      <name val="Arial"/>
      <family val="2"/>
    </font>
    <font>
      <vertAlign val="superscript"/>
      <sz val="8"/>
      <name val="Arial"/>
      <family val="2"/>
    </font>
    <font>
      <i/>
      <vertAlign val="superscript"/>
      <sz val="8"/>
      <name val="Arial"/>
      <family val="2"/>
    </font>
    <font>
      <b/>
      <u/>
      <sz val="8"/>
      <name val="Arial"/>
      <family val="2"/>
    </font>
    <font>
      <sz val="8"/>
      <name val="Arial"/>
      <family val="2"/>
    </font>
    <font>
      <sz val="8"/>
      <color indexed="8"/>
      <name val="Arial"/>
      <family val="2"/>
    </font>
    <font>
      <b/>
      <sz val="10"/>
      <name val="Arial"/>
      <family val="2"/>
    </font>
    <font>
      <sz val="10"/>
      <name val="Arial"/>
      <family val="2"/>
    </font>
    <font>
      <u/>
      <sz val="10"/>
      <color indexed="12"/>
      <name val="Arial"/>
      <family val="2"/>
    </font>
    <font>
      <sz val="8"/>
      <name val="Arial"/>
      <family val="2"/>
    </font>
    <font>
      <sz val="14"/>
      <color indexed="10"/>
      <name val="Tahoma"/>
      <family val="2"/>
    </font>
    <font>
      <b/>
      <sz val="8"/>
      <color indexed="8"/>
      <name val="Arial"/>
      <family val="2"/>
    </font>
    <font>
      <sz val="10"/>
      <name val="Arial"/>
      <family val="2"/>
    </font>
    <font>
      <b/>
      <i/>
      <sz val="9"/>
      <name val="Arial"/>
      <family val="2"/>
    </font>
    <font>
      <b/>
      <i/>
      <vertAlign val="superscript"/>
      <sz val="8"/>
      <name val="Arial"/>
      <family val="2"/>
    </font>
    <font>
      <i/>
      <sz val="10"/>
      <name val="Arial"/>
      <family val="2"/>
    </font>
    <font>
      <sz val="10"/>
      <color indexed="9"/>
      <name val="Arial"/>
      <family val="2"/>
    </font>
    <font>
      <b/>
      <sz val="11"/>
      <color indexed="9"/>
      <name val="Arial"/>
      <family val="2"/>
    </font>
    <font>
      <b/>
      <sz val="8"/>
      <color indexed="9"/>
      <name val="Arial"/>
      <family val="2"/>
    </font>
    <font>
      <sz val="8"/>
      <color indexed="9"/>
      <name val="Arial"/>
      <family val="2"/>
    </font>
    <font>
      <sz val="8"/>
      <name val="Verdana"/>
      <family val="2"/>
    </font>
    <font>
      <b/>
      <vertAlign val="superscript"/>
      <sz val="8"/>
      <name val="Arial"/>
      <family val="2"/>
    </font>
    <font>
      <sz val="9"/>
      <name val="Arial"/>
      <family val="2"/>
    </font>
    <font>
      <sz val="9.5"/>
      <name val="Arial"/>
      <family val="2"/>
    </font>
    <font>
      <b/>
      <i/>
      <sz val="9.5"/>
      <name val="Arial"/>
      <family val="2"/>
    </font>
    <font>
      <b/>
      <sz val="16"/>
      <color indexed="9"/>
      <name val="Tahoma"/>
      <family val="2"/>
    </font>
    <font>
      <b/>
      <i/>
      <sz val="14"/>
      <name val="Arial"/>
      <family val="2"/>
    </font>
    <font>
      <b/>
      <sz val="9.5"/>
      <name val="Arial"/>
      <family val="2"/>
    </font>
    <font>
      <i/>
      <sz val="9.5"/>
      <name val="Arial"/>
      <family val="2"/>
    </font>
    <font>
      <sz val="8"/>
      <name val="Tahoma"/>
      <family val="2"/>
    </font>
    <font>
      <u/>
      <sz val="10"/>
      <name val="Arial"/>
      <family val="2"/>
    </font>
    <font>
      <sz val="9"/>
      <color rgb="FF000000"/>
      <name val="Arial"/>
      <family val="2"/>
    </font>
    <font>
      <i/>
      <sz val="10"/>
      <color theme="1"/>
      <name val="Arial"/>
      <family val="2"/>
    </font>
    <font>
      <sz val="9"/>
      <color rgb="FF333333"/>
      <name val="Arial"/>
      <family val="2"/>
    </font>
    <font>
      <sz val="10"/>
      <color theme="1"/>
      <name val="Arial"/>
      <family val="2"/>
    </font>
    <font>
      <sz val="10"/>
      <name val="Arial"/>
      <family val="2"/>
    </font>
    <font>
      <b/>
      <i/>
      <sz val="16"/>
      <color rgb="FFFFFFFF"/>
      <name val="Tahoma"/>
      <family val="2"/>
    </font>
    <font>
      <b/>
      <i/>
      <sz val="10"/>
      <name val="Arial"/>
      <family val="2"/>
    </font>
    <font>
      <sz val="10"/>
      <name val="Calibri"/>
      <family val="2"/>
    </font>
    <font>
      <u/>
      <sz val="10"/>
      <color theme="4" tint="-0.249977111117893"/>
      <name val="Arial"/>
      <family val="2"/>
    </font>
    <font>
      <b/>
      <i/>
      <sz val="16"/>
      <color indexed="9"/>
      <name val="Tahoma"/>
      <family val="2"/>
    </font>
    <font>
      <b/>
      <i/>
      <u/>
      <sz val="10"/>
      <name val="Arial"/>
      <family val="2"/>
    </font>
    <font>
      <sz val="8"/>
      <color theme="1"/>
      <name val="Arial"/>
      <family val="2"/>
    </font>
    <font>
      <b/>
      <sz val="16"/>
      <color theme="0"/>
      <name val="Tahoma"/>
      <family val="2"/>
    </font>
    <font>
      <sz val="10"/>
      <color theme="0"/>
      <name val="Arial"/>
      <family val="2"/>
    </font>
    <font>
      <u/>
      <sz val="10"/>
      <color rgb="FF366092"/>
      <name val="Arial"/>
      <family val="2"/>
    </font>
    <font>
      <u/>
      <sz val="10"/>
      <color rgb="FF0000FF"/>
      <name val="Arial"/>
      <family val="2"/>
    </font>
    <font>
      <b/>
      <sz val="20"/>
      <name val="Arial"/>
      <family val="2"/>
    </font>
    <font>
      <b/>
      <i/>
      <sz val="16"/>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0"/>
        <bgColor indexed="64"/>
      </patternFill>
    </fill>
    <fill>
      <patternFill patternType="solid">
        <fgColor theme="0"/>
        <bgColor indexed="64"/>
      </patternFill>
    </fill>
    <fill>
      <patternFill patternType="solid">
        <fgColor rgb="FF52AF32"/>
        <bgColor indexed="64"/>
      </patternFill>
    </fill>
    <fill>
      <patternFill patternType="solid">
        <fgColor rgb="FFFFFFFF"/>
        <bgColor indexed="64"/>
      </patternFill>
    </fill>
    <fill>
      <patternFill patternType="solid">
        <fgColor rgb="FFFFFFFF"/>
        <bgColor rgb="FF000000"/>
      </patternFill>
    </fill>
  </fills>
  <borders count="17">
    <border>
      <left/>
      <right/>
      <top/>
      <bottom/>
      <diagonal/>
    </border>
    <border>
      <left/>
      <right/>
      <top/>
      <bottom style="medium">
        <color indexed="64"/>
      </bottom>
      <diagonal/>
    </border>
    <border>
      <left/>
      <right/>
      <top/>
      <bottom style="thin">
        <color indexed="55"/>
      </bottom>
      <diagonal/>
    </border>
    <border>
      <left/>
      <right/>
      <top/>
      <bottom style="thick">
        <color indexed="8"/>
      </bottom>
      <diagonal/>
    </border>
    <border>
      <left/>
      <right/>
      <top style="medium">
        <color indexed="64"/>
      </top>
      <bottom/>
      <diagonal/>
    </border>
    <border>
      <left/>
      <right/>
      <top style="thick">
        <color indexed="8"/>
      </top>
      <bottom/>
      <diagonal/>
    </border>
    <border>
      <left/>
      <right/>
      <top style="medium">
        <color indexed="64"/>
      </top>
      <bottom style="medium">
        <color indexed="64"/>
      </bottom>
      <diagonal/>
    </border>
    <border>
      <left/>
      <right/>
      <top/>
      <bottom style="thin">
        <color indexed="64"/>
      </bottom>
      <diagonal/>
    </border>
    <border>
      <left/>
      <right/>
      <top/>
      <bottom style="thin">
        <color indexed="9"/>
      </bottom>
      <diagonal/>
    </border>
    <border>
      <left/>
      <right/>
      <top style="medium">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
      <left/>
      <right/>
      <top style="thin">
        <color indexed="64"/>
      </top>
      <bottom/>
      <diagonal/>
    </border>
    <border>
      <left/>
      <right/>
      <top style="thin">
        <color indexed="64"/>
      </top>
      <bottom style="thin">
        <color indexed="64"/>
      </bottom>
      <diagonal/>
    </border>
    <border>
      <left/>
      <right/>
      <top style="thick">
        <color indexed="8"/>
      </top>
      <bottom style="thin">
        <color indexed="64"/>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8" fillId="0" borderId="0" applyNumberFormat="0" applyFill="0" applyBorder="0" applyAlignment="0" applyProtection="0">
      <alignment vertical="top"/>
      <protection locked="0"/>
    </xf>
    <xf numFmtId="0" fontId="17" fillId="0" borderId="0"/>
    <xf numFmtId="0" fontId="6" fillId="0" borderId="0"/>
    <xf numFmtId="0" fontId="6" fillId="0" borderId="0"/>
    <xf numFmtId="0" fontId="19" fillId="0" borderId="0"/>
    <xf numFmtId="0" fontId="30" fillId="0" borderId="0"/>
    <xf numFmtId="9" fontId="2" fillId="0" borderId="0" applyFont="0" applyFill="0" applyBorder="0" applyAlignment="0" applyProtection="0"/>
    <xf numFmtId="0" fontId="45" fillId="0" borderId="0"/>
    <xf numFmtId="0" fontId="2" fillId="0" borderId="0"/>
    <xf numFmtId="0" fontId="2" fillId="0" borderId="0"/>
    <xf numFmtId="0" fontId="6" fillId="0" borderId="0"/>
    <xf numFmtId="0" fontId="2" fillId="0" borderId="0"/>
    <xf numFmtId="0" fontId="1" fillId="0" borderId="0"/>
    <xf numFmtId="9" fontId="2" fillId="0" borderId="0" applyFill="0" applyBorder="0" applyAlignment="0" applyProtection="0"/>
    <xf numFmtId="0" fontId="51"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cellStyleXfs>
  <cellXfs count="490">
    <xf numFmtId="0" fontId="0" fillId="0" borderId="0" xfId="0"/>
    <xf numFmtId="0" fontId="0" fillId="2" borderId="0" xfId="0" applyFill="1"/>
    <xf numFmtId="0" fontId="20" fillId="2" borderId="0" xfId="0" applyFont="1" applyFill="1" applyAlignment="1">
      <alignment horizontal="left"/>
    </xf>
    <xf numFmtId="0" fontId="6" fillId="2" borderId="1" xfId="0" applyFont="1" applyFill="1" applyBorder="1" applyAlignment="1">
      <alignment horizontal="right" vertical="top"/>
    </xf>
    <xf numFmtId="0" fontId="7" fillId="2" borderId="0" xfId="0" applyFont="1" applyFill="1" applyAlignment="1">
      <alignment horizontal="left"/>
    </xf>
    <xf numFmtId="0" fontId="6" fillId="2" borderId="0" xfId="0" applyFont="1" applyFill="1" applyAlignment="1">
      <alignment horizontal="right"/>
    </xf>
    <xf numFmtId="0" fontId="7" fillId="2" borderId="0" xfId="0" applyFont="1" applyFill="1" applyAlignment="1">
      <alignment horizontal="right" vertical="top" wrapText="1"/>
    </xf>
    <xf numFmtId="0" fontId="7" fillId="2" borderId="0" xfId="0" applyFont="1" applyFill="1" applyAlignment="1">
      <alignment horizontal="left" vertical="center"/>
    </xf>
    <xf numFmtId="0" fontId="0" fillId="2" borderId="0" xfId="0" applyFill="1" applyAlignment="1">
      <alignment horizontal="left"/>
    </xf>
    <xf numFmtId="3" fontId="7" fillId="2" borderId="0" xfId="0" applyNumberFormat="1" applyFont="1" applyFill="1" applyAlignment="1">
      <alignment horizontal="right" vertical="center"/>
    </xf>
    <xf numFmtId="3" fontId="6" fillId="2" borderId="0" xfId="0" applyNumberFormat="1" applyFont="1" applyFill="1" applyAlignment="1">
      <alignment horizontal="right" vertical="center"/>
    </xf>
    <xf numFmtId="3" fontId="7" fillId="2" borderId="0" xfId="0" applyNumberFormat="1" applyFont="1" applyFill="1" applyAlignment="1">
      <alignment horizontal="right"/>
    </xf>
    <xf numFmtId="0" fontId="6" fillId="2" borderId="0" xfId="0" applyFont="1" applyFill="1"/>
    <xf numFmtId="0" fontId="6" fillId="2" borderId="0" xfId="0" applyFont="1" applyFill="1" applyAlignment="1">
      <alignment horizontal="left" vertical="center"/>
    </xf>
    <xf numFmtId="3" fontId="6" fillId="2" borderId="0" xfId="0" applyNumberFormat="1" applyFont="1" applyFill="1" applyAlignment="1">
      <alignment horizontal="right"/>
    </xf>
    <xf numFmtId="0" fontId="6" fillId="2" borderId="2" xfId="0" applyFont="1" applyFill="1" applyBorder="1" applyAlignment="1">
      <alignment horizontal="left" vertical="center"/>
    </xf>
    <xf numFmtId="3" fontId="6" fillId="2" borderId="2" xfId="0" applyNumberFormat="1" applyFont="1" applyFill="1" applyBorder="1" applyAlignment="1">
      <alignment horizontal="right" vertical="center"/>
    </xf>
    <xf numFmtId="0" fontId="8" fillId="2" borderId="0" xfId="0" applyFont="1" applyFill="1" applyAlignment="1">
      <alignment horizontal="left" vertical="center"/>
    </xf>
    <xf numFmtId="0" fontId="6" fillId="2" borderId="3" xfId="0" applyFont="1" applyFill="1" applyBorder="1" applyAlignment="1">
      <alignment horizontal="left"/>
    </xf>
    <xf numFmtId="0" fontId="6" fillId="2" borderId="3" xfId="0" applyFont="1" applyFill="1" applyBorder="1" applyAlignment="1">
      <alignment horizontal="right"/>
    </xf>
    <xf numFmtId="0" fontId="7" fillId="2" borderId="1" xfId="0" applyFont="1" applyFill="1" applyBorder="1" applyAlignment="1">
      <alignment horizontal="right"/>
    </xf>
    <xf numFmtId="0" fontId="6" fillId="2" borderId="1" xfId="0" applyFont="1" applyFill="1" applyBorder="1" applyAlignment="1">
      <alignment horizontal="right" vertical="top" wrapText="1"/>
    </xf>
    <xf numFmtId="3" fontId="0" fillId="2" borderId="0" xfId="0" applyNumberFormat="1" applyFill="1" applyAlignment="1">
      <alignment horizontal="right" vertical="center"/>
    </xf>
    <xf numFmtId="3" fontId="0" fillId="2" borderId="2" xfId="0" applyNumberFormat="1" applyFill="1" applyBorder="1" applyAlignment="1">
      <alignment horizontal="right" vertical="center"/>
    </xf>
    <xf numFmtId="0" fontId="3" fillId="2" borderId="0" xfId="0" applyFont="1" applyFill="1"/>
    <xf numFmtId="3" fontId="2" fillId="2" borderId="0" xfId="0" applyNumberFormat="1" applyFont="1" applyFill="1" applyAlignment="1">
      <alignment horizontal="right" vertical="center"/>
    </xf>
    <xf numFmtId="0" fontId="7" fillId="2" borderId="0" xfId="0" applyFont="1" applyFill="1" applyAlignment="1">
      <alignment horizontal="left" vertical="top" wrapText="1"/>
    </xf>
    <xf numFmtId="3" fontId="6" fillId="2" borderId="0" xfId="0" applyNumberFormat="1" applyFont="1" applyFill="1" applyAlignment="1">
      <alignment horizontal="right" wrapText="1"/>
    </xf>
    <xf numFmtId="3" fontId="7" fillId="2" borderId="0" xfId="0" applyNumberFormat="1" applyFont="1" applyFill="1" applyAlignment="1">
      <alignment horizontal="right" wrapText="1"/>
    </xf>
    <xf numFmtId="0" fontId="6" fillId="2" borderId="0" xfId="0" applyFont="1" applyFill="1" applyAlignment="1">
      <alignment horizontal="right" wrapText="1"/>
    </xf>
    <xf numFmtId="0" fontId="14" fillId="2" borderId="0" xfId="0" applyFont="1" applyFill="1" applyAlignment="1">
      <alignment horizontal="right" vertical="top" wrapText="1"/>
    </xf>
    <xf numFmtId="3" fontId="14" fillId="2" borderId="0" xfId="0" applyNumberFormat="1" applyFont="1" applyFill="1" applyAlignment="1">
      <alignment horizontal="right" wrapText="1"/>
    </xf>
    <xf numFmtId="0" fontId="7" fillId="2" borderId="0" xfId="0" applyFont="1" applyFill="1"/>
    <xf numFmtId="0" fontId="0" fillId="2" borderId="0" xfId="0" applyFill="1" applyAlignment="1">
      <alignment horizontal="right"/>
    </xf>
    <xf numFmtId="0" fontId="6" fillId="2" borderId="1" xfId="0" applyFont="1" applyFill="1" applyBorder="1" applyAlignment="1">
      <alignment horizontal="left"/>
    </xf>
    <xf numFmtId="0" fontId="0" fillId="2" borderId="1" xfId="0" applyFill="1" applyBorder="1"/>
    <xf numFmtId="0" fontId="3" fillId="2" borderId="1" xfId="0" applyFont="1" applyFill="1" applyBorder="1"/>
    <xf numFmtId="0" fontId="17" fillId="2" borderId="1" xfId="0" applyFont="1" applyFill="1" applyBorder="1" applyAlignment="1">
      <alignment horizontal="right"/>
    </xf>
    <xf numFmtId="0" fontId="6" fillId="2" borderId="4" xfId="0" applyFont="1" applyFill="1" applyBorder="1" applyAlignment="1">
      <alignment horizontal="right" vertical="top" wrapText="1"/>
    </xf>
    <xf numFmtId="0" fontId="0" fillId="2" borderId="1" xfId="0" applyFill="1" applyBorder="1" applyAlignment="1">
      <alignment horizontal="right"/>
    </xf>
    <xf numFmtId="0" fontId="9" fillId="2" borderId="0" xfId="0" applyFont="1" applyFill="1" applyAlignment="1">
      <alignment horizontal="right" wrapText="1"/>
    </xf>
    <xf numFmtId="0" fontId="13" fillId="2" borderId="0" xfId="0" applyFont="1" applyFill="1" applyAlignment="1">
      <alignment horizontal="right" wrapText="1"/>
    </xf>
    <xf numFmtId="0" fontId="6" fillId="2"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0" xfId="0" applyFont="1" applyFill="1" applyAlignment="1">
      <alignment horizontal="center" wrapText="1"/>
    </xf>
    <xf numFmtId="0" fontId="0" fillId="2" borderId="0" xfId="0" applyFill="1" applyAlignment="1">
      <alignment wrapText="1"/>
    </xf>
    <xf numFmtId="1" fontId="6" fillId="2" borderId="0" xfId="0" applyNumberFormat="1" applyFont="1" applyFill="1" applyAlignment="1">
      <alignment horizontal="right" wrapText="1"/>
    </xf>
    <xf numFmtId="0" fontId="8" fillId="2" borderId="0" xfId="0" applyFont="1" applyFill="1" applyAlignment="1">
      <alignment horizontal="lef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0" fillId="2" borderId="1" xfId="0" applyFill="1" applyBorder="1" applyAlignment="1">
      <alignment wrapText="1"/>
    </xf>
    <xf numFmtId="0" fontId="6" fillId="2" borderId="1" xfId="0" applyFont="1" applyFill="1" applyBorder="1" applyAlignment="1">
      <alignment horizontal="right" wrapText="1"/>
    </xf>
    <xf numFmtId="0" fontId="15" fillId="2" borderId="1" xfId="0" applyFont="1" applyFill="1" applyBorder="1" applyAlignment="1">
      <alignment horizontal="right" wrapText="1"/>
    </xf>
    <xf numFmtId="0" fontId="5" fillId="2" borderId="0" xfId="0" applyFont="1" applyFill="1"/>
    <xf numFmtId="0" fontId="10" fillId="2" borderId="0" xfId="0" applyFont="1" applyFill="1" applyAlignment="1">
      <alignment horizontal="left" vertical="top" wrapText="1"/>
    </xf>
    <xf numFmtId="0" fontId="20" fillId="2" borderId="0" xfId="5" applyFont="1" applyFill="1"/>
    <xf numFmtId="0" fontId="19" fillId="2" borderId="0" xfId="5" applyFill="1"/>
    <xf numFmtId="0" fontId="3" fillId="2" borderId="0" xfId="5" applyFont="1" applyFill="1"/>
    <xf numFmtId="0" fontId="7" fillId="2" borderId="5" xfId="5" applyFont="1" applyFill="1" applyBorder="1" applyAlignment="1">
      <alignment vertical="top"/>
    </xf>
    <xf numFmtId="0" fontId="7" fillId="2" borderId="5" xfId="5" applyFont="1" applyFill="1" applyBorder="1" applyAlignment="1">
      <alignment horizontal="center"/>
    </xf>
    <xf numFmtId="0" fontId="7" fillId="2" borderId="0" xfId="5" applyFont="1" applyFill="1" applyAlignment="1">
      <alignment vertical="top"/>
    </xf>
    <xf numFmtId="0" fontId="6" fillId="2" borderId="0" xfId="5" applyFont="1" applyFill="1" applyAlignment="1">
      <alignment horizontal="left"/>
    </xf>
    <xf numFmtId="0" fontId="6" fillId="2" borderId="0" xfId="5" applyFont="1" applyFill="1" applyAlignment="1">
      <alignment horizontal="center" vertical="top" wrapText="1"/>
    </xf>
    <xf numFmtId="0" fontId="7" fillId="2" borderId="0" xfId="5" applyFont="1" applyFill="1" applyAlignment="1">
      <alignment horizontal="right"/>
    </xf>
    <xf numFmtId="0" fontId="7" fillId="2" borderId="1" xfId="5" applyFont="1" applyFill="1" applyBorder="1" applyAlignment="1">
      <alignment horizontal="right"/>
    </xf>
    <xf numFmtId="0" fontId="6" fillId="2" borderId="1" xfId="5" applyFont="1" applyFill="1" applyBorder="1" applyAlignment="1">
      <alignment horizontal="center" vertical="top" wrapText="1"/>
    </xf>
    <xf numFmtId="0" fontId="7" fillId="2" borderId="0" xfId="5" applyFont="1" applyFill="1" applyAlignment="1">
      <alignment vertical="center"/>
    </xf>
    <xf numFmtId="3" fontId="7" fillId="2" borderId="0" xfId="5" applyNumberFormat="1" applyFont="1" applyFill="1" applyAlignment="1">
      <alignment horizontal="right" vertical="center"/>
    </xf>
    <xf numFmtId="0" fontId="6" fillId="2" borderId="0" xfId="5" applyFont="1" applyFill="1" applyAlignment="1">
      <alignment vertical="center"/>
    </xf>
    <xf numFmtId="3" fontId="6" fillId="2" borderId="0" xfId="5" applyNumberFormat="1" applyFont="1" applyFill="1" applyAlignment="1">
      <alignment horizontal="right" vertical="center"/>
    </xf>
    <xf numFmtId="0" fontId="9" fillId="2" borderId="3" xfId="5" applyFont="1" applyFill="1" applyBorder="1" applyAlignment="1">
      <alignment horizontal="right"/>
    </xf>
    <xf numFmtId="0" fontId="6" fillId="2" borderId="3" xfId="5" applyFont="1" applyFill="1" applyBorder="1" applyAlignment="1">
      <alignment horizontal="right"/>
    </xf>
    <xf numFmtId="0" fontId="6" fillId="2" borderId="0" xfId="5" applyFont="1" applyFill="1" applyAlignment="1">
      <alignment horizontal="right"/>
    </xf>
    <xf numFmtId="0" fontId="7" fillId="2" borderId="1" xfId="5" applyFont="1" applyFill="1" applyBorder="1" applyAlignment="1">
      <alignment vertical="top"/>
    </xf>
    <xf numFmtId="0" fontId="6" fillId="2" borderId="1" xfId="5" applyFont="1" applyFill="1" applyBorder="1" applyAlignment="1">
      <alignment horizontal="left" vertical="top" wrapText="1"/>
    </xf>
    <xf numFmtId="0" fontId="6" fillId="2" borderId="1" xfId="5" applyFont="1" applyFill="1" applyBorder="1" applyAlignment="1">
      <alignment vertical="top" wrapText="1"/>
    </xf>
    <xf numFmtId="1" fontId="6" fillId="2" borderId="0" xfId="0" applyNumberFormat="1" applyFont="1" applyFill="1" applyAlignment="1">
      <alignment horizontal="right" vertical="top" wrapText="1"/>
    </xf>
    <xf numFmtId="0" fontId="16" fillId="2" borderId="0" xfId="0" applyFont="1" applyFill="1"/>
    <xf numFmtId="0" fontId="6" fillId="2" borderId="0" xfId="0" applyFont="1" applyFill="1" applyAlignment="1">
      <alignment horizontal="center" vertical="top" wrapText="1"/>
    </xf>
    <xf numFmtId="164" fontId="6" fillId="2" borderId="0" xfId="0" applyNumberFormat="1" applyFont="1" applyFill="1" applyAlignment="1">
      <alignment horizontal="right" vertical="top" wrapText="1"/>
    </xf>
    <xf numFmtId="164" fontId="6"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0" fontId="7" fillId="2" borderId="1" xfId="0" applyFont="1" applyFill="1" applyBorder="1" applyAlignment="1">
      <alignment horizontal="left" vertical="top" wrapText="1"/>
    </xf>
    <xf numFmtId="164" fontId="6" fillId="2" borderId="0" xfId="0" applyNumberFormat="1" applyFont="1" applyFill="1" applyAlignment="1">
      <alignment horizontal="left" vertical="top" wrapText="1"/>
    </xf>
    <xf numFmtId="0" fontId="6" fillId="2" borderId="1"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4" xfId="0" applyFont="1" applyFill="1" applyBorder="1" applyAlignment="1">
      <alignment horizontal="center" vertical="top" wrapText="1"/>
    </xf>
    <xf numFmtId="164" fontId="6" fillId="2" borderId="1" xfId="0" applyNumberFormat="1" applyFont="1" applyFill="1" applyBorder="1" applyAlignment="1">
      <alignment horizontal="left" vertical="top" wrapText="1"/>
    </xf>
    <xf numFmtId="3" fontId="6" fillId="2" borderId="0" xfId="0" applyNumberFormat="1" applyFont="1" applyFill="1" applyAlignment="1">
      <alignment horizontal="right" vertical="top" wrapText="1"/>
    </xf>
    <xf numFmtId="1" fontId="7" fillId="2" borderId="0" xfId="0" applyNumberFormat="1" applyFont="1" applyFill="1" applyAlignment="1">
      <alignment horizontal="right" wrapText="1"/>
    </xf>
    <xf numFmtId="0" fontId="6" fillId="2" borderId="0" xfId="0" applyFont="1" applyFill="1" applyAlignment="1">
      <alignment vertical="top" wrapText="1"/>
    </xf>
    <xf numFmtId="0" fontId="7" fillId="2" borderId="4" xfId="0" applyFont="1" applyFill="1" applyBorder="1" applyAlignment="1">
      <alignment horizontal="right" vertical="top" wrapText="1"/>
    </xf>
    <xf numFmtId="0" fontId="7" fillId="2" borderId="4" xfId="0" applyFont="1" applyFill="1" applyBorder="1" applyAlignment="1">
      <alignment vertical="top" wrapText="1"/>
    </xf>
    <xf numFmtId="3" fontId="6" fillId="2" borderId="1" xfId="0" applyNumberFormat="1" applyFont="1" applyFill="1" applyBorder="1" applyAlignment="1">
      <alignment horizontal="right" wrapText="1"/>
    </xf>
    <xf numFmtId="0" fontId="9" fillId="2" borderId="1" xfId="0" applyFont="1" applyFill="1" applyBorder="1" applyAlignment="1">
      <alignment horizontal="right" wrapText="1"/>
    </xf>
    <xf numFmtId="1" fontId="6" fillId="2" borderId="1" xfId="0" applyNumberFormat="1" applyFont="1" applyFill="1" applyBorder="1" applyAlignment="1">
      <alignment horizontal="right" wrapText="1"/>
    </xf>
    <xf numFmtId="3" fontId="9" fillId="2" borderId="0" xfId="0" applyNumberFormat="1" applyFont="1" applyFill="1" applyAlignment="1">
      <alignment horizontal="center" wrapText="1"/>
    </xf>
    <xf numFmtId="0" fontId="6" fillId="2" borderId="0" xfId="0" applyFont="1" applyFill="1" applyAlignment="1">
      <alignment horizontal="left" vertical="top"/>
    </xf>
    <xf numFmtId="0" fontId="6" fillId="2" borderId="0" xfId="0" applyFont="1" applyFill="1" applyAlignment="1">
      <alignment horizontal="right" vertical="top"/>
    </xf>
    <xf numFmtId="0" fontId="7" fillId="2" borderId="0" xfId="0" applyFont="1" applyFill="1" applyAlignment="1">
      <alignment horizontal="left" vertical="top"/>
    </xf>
    <xf numFmtId="3" fontId="7" fillId="2" borderId="0" xfId="0" applyNumberFormat="1" applyFont="1" applyFill="1" applyAlignment="1">
      <alignment horizontal="right" vertical="top" wrapText="1"/>
    </xf>
    <xf numFmtId="0" fontId="6" fillId="2" borderId="0" xfId="0" applyFont="1" applyFill="1" applyAlignment="1">
      <alignment horizontal="left" wrapText="1"/>
    </xf>
    <xf numFmtId="0" fontId="3" fillId="2" borderId="0" xfId="0" applyFont="1" applyFill="1" applyAlignment="1">
      <alignment horizontal="left" wrapText="1"/>
    </xf>
    <xf numFmtId="0" fontId="7" fillId="2" borderId="0" xfId="0" applyFont="1" applyFill="1" applyAlignment="1">
      <alignment vertical="top" wrapText="1"/>
    </xf>
    <xf numFmtId="0" fontId="9" fillId="2" borderId="0" xfId="0" applyFont="1" applyFill="1" applyAlignment="1">
      <alignment horizontal="right" vertical="top" wrapText="1"/>
    </xf>
    <xf numFmtId="0" fontId="7" fillId="2" borderId="0" xfId="0" applyFont="1" applyFill="1" applyAlignment="1">
      <alignment horizontal="center"/>
    </xf>
    <xf numFmtId="0" fontId="3" fillId="2" borderId="1" xfId="0" applyFont="1" applyFill="1" applyBorder="1" applyAlignment="1">
      <alignment horizontal="left" wrapText="1"/>
    </xf>
    <xf numFmtId="0" fontId="10" fillId="2" borderId="1" xfId="0" applyFont="1" applyFill="1" applyBorder="1" applyAlignment="1">
      <alignment horizontal="left" vertical="top"/>
    </xf>
    <xf numFmtId="0" fontId="6" fillId="2" borderId="1" xfId="0" applyFont="1" applyFill="1" applyBorder="1"/>
    <xf numFmtId="0" fontId="6" fillId="2" borderId="1" xfId="0" applyFont="1" applyFill="1" applyBorder="1" applyAlignment="1">
      <alignment horizontal="left" vertical="top"/>
    </xf>
    <xf numFmtId="0" fontId="9" fillId="2" borderId="0" xfId="0" applyFont="1" applyFill="1" applyAlignment="1">
      <alignment horizontal="right"/>
    </xf>
    <xf numFmtId="3" fontId="6" fillId="2" borderId="1" xfId="0" applyNumberFormat="1" applyFont="1" applyFill="1" applyBorder="1" applyAlignment="1">
      <alignment horizontal="right" vertical="top" wrapText="1"/>
    </xf>
    <xf numFmtId="0" fontId="9" fillId="2" borderId="1" xfId="0" applyFont="1" applyFill="1" applyBorder="1" applyAlignment="1">
      <alignment horizontal="right" vertical="top" wrapText="1"/>
    </xf>
    <xf numFmtId="0" fontId="3" fillId="2" borderId="0" xfId="0" applyFont="1" applyFill="1" applyAlignment="1">
      <alignment horizontal="right" wrapText="1"/>
    </xf>
    <xf numFmtId="0" fontId="6" fillId="2" borderId="2" xfId="0" applyFont="1" applyFill="1" applyBorder="1" applyAlignment="1">
      <alignment horizontal="right" vertical="center"/>
    </xf>
    <xf numFmtId="0" fontId="7" fillId="2" borderId="0" xfId="0" applyFont="1" applyFill="1" applyAlignment="1">
      <alignment horizontal="right" vertical="center"/>
    </xf>
    <xf numFmtId="0" fontId="8" fillId="2" borderId="0" xfId="0" applyFont="1" applyFill="1" applyAlignment="1">
      <alignment horizontal="right" vertical="top" wrapText="1"/>
    </xf>
    <xf numFmtId="0" fontId="6" fillId="2" borderId="0" xfId="0" applyFont="1" applyFill="1" applyAlignment="1">
      <alignment horizontal="right" vertical="center"/>
    </xf>
    <xf numFmtId="0" fontId="16" fillId="2" borderId="0" xfId="0" applyFont="1" applyFill="1" applyAlignment="1">
      <alignment horizontal="center"/>
    </xf>
    <xf numFmtId="0" fontId="6" fillId="2" borderId="1" xfId="0" applyFont="1" applyFill="1" applyBorder="1" applyAlignment="1">
      <alignment horizontal="right"/>
    </xf>
    <xf numFmtId="0" fontId="8" fillId="2" borderId="0" xfId="0" applyFont="1" applyFill="1" applyAlignment="1">
      <alignment vertical="top" wrapText="1"/>
    </xf>
    <xf numFmtId="0" fontId="0" fillId="2" borderId="0" xfId="0" quotePrefix="1" applyFill="1"/>
    <xf numFmtId="0" fontId="7" fillId="2" borderId="4" xfId="0" applyFont="1" applyFill="1" applyBorder="1" applyAlignment="1">
      <alignment horizontal="left" vertical="top" wrapText="1"/>
    </xf>
    <xf numFmtId="0" fontId="4" fillId="2" borderId="0" xfId="0" applyFont="1" applyFill="1"/>
    <xf numFmtId="0" fontId="6" fillId="2" borderId="1" xfId="0" applyFont="1" applyFill="1" applyBorder="1" applyAlignment="1">
      <alignment horizontal="left"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wrapText="1"/>
    </xf>
    <xf numFmtId="3" fontId="6" fillId="2" borderId="6" xfId="0" applyNumberFormat="1" applyFont="1" applyFill="1" applyBorder="1" applyAlignment="1">
      <alignment horizontal="right" vertical="top" wrapText="1"/>
    </xf>
    <xf numFmtId="0" fontId="6" fillId="2" borderId="1" xfId="0" applyFont="1" applyFill="1" applyBorder="1" applyAlignment="1">
      <alignment horizontal="right" vertical="center"/>
    </xf>
    <xf numFmtId="165" fontId="6" fillId="2" borderId="0" xfId="0" applyNumberFormat="1" applyFont="1" applyFill="1" applyAlignment="1">
      <alignment horizontal="right" vertical="top" wrapText="1"/>
    </xf>
    <xf numFmtId="0" fontId="7" fillId="2" borderId="4" xfId="0" applyFont="1" applyFill="1" applyBorder="1" applyAlignment="1">
      <alignment wrapText="1"/>
    </xf>
    <xf numFmtId="0" fontId="7" fillId="2" borderId="0" xfId="0" applyFont="1" applyFill="1" applyAlignment="1">
      <alignment wrapText="1"/>
    </xf>
    <xf numFmtId="0" fontId="7" fillId="2" borderId="1" xfId="0" applyFont="1" applyFill="1" applyBorder="1" applyAlignment="1">
      <alignment wrapText="1"/>
    </xf>
    <xf numFmtId="3" fontId="9" fillId="2" borderId="0" xfId="0" applyNumberFormat="1" applyFont="1" applyFill="1" applyAlignment="1">
      <alignment horizontal="right" vertical="top" wrapText="1"/>
    </xf>
    <xf numFmtId="0" fontId="14" fillId="2" borderId="0" xfId="0" applyFont="1" applyFill="1" applyAlignment="1">
      <alignment vertical="top" wrapText="1"/>
    </xf>
    <xf numFmtId="0" fontId="14" fillId="2" borderId="0" xfId="0" applyFont="1" applyFill="1" applyAlignment="1">
      <alignment horizontal="left" wrapText="1"/>
    </xf>
    <xf numFmtId="3" fontId="14" fillId="2" borderId="0" xfId="0" applyNumberFormat="1" applyFont="1" applyFill="1" applyAlignment="1">
      <alignment horizontal="right" vertical="top" wrapText="1"/>
    </xf>
    <xf numFmtId="0" fontId="10" fillId="2" borderId="0" xfId="0" applyFont="1" applyFill="1" applyAlignment="1">
      <alignment horizontal="left" wrapText="1"/>
    </xf>
    <xf numFmtId="0" fontId="10" fillId="2" borderId="0" xfId="0" applyFont="1" applyFill="1" applyAlignment="1">
      <alignment wrapText="1"/>
    </xf>
    <xf numFmtId="0" fontId="17" fillId="2" borderId="0" xfId="0" applyFont="1" applyFill="1"/>
    <xf numFmtId="0" fontId="22" fillId="2" borderId="0" xfId="0" applyFont="1" applyFill="1"/>
    <xf numFmtId="0" fontId="13" fillId="2" borderId="0" xfId="0" applyFont="1" applyFill="1" applyAlignment="1">
      <alignment horizontal="right" vertical="top" wrapText="1"/>
    </xf>
    <xf numFmtId="0" fontId="6" fillId="2" borderId="1" xfId="0" quotePrefix="1" applyFont="1" applyFill="1" applyBorder="1" applyAlignment="1">
      <alignment horizontal="right" vertical="top" wrapText="1"/>
    </xf>
    <xf numFmtId="0" fontId="17" fillId="2" borderId="0" xfId="0" applyFont="1" applyFill="1" applyAlignment="1">
      <alignment horizontal="right"/>
    </xf>
    <xf numFmtId="0" fontId="16" fillId="2" borderId="0" xfId="5" applyFont="1" applyFill="1"/>
    <xf numFmtId="0" fontId="16" fillId="2" borderId="0" xfId="0" applyFont="1" applyFill="1" applyAlignment="1">
      <alignment horizontal="left" wrapText="1"/>
    </xf>
    <xf numFmtId="0" fontId="16" fillId="2" borderId="0" xfId="0" applyFont="1" applyFill="1" applyAlignment="1">
      <alignment horizontal="right" wrapText="1"/>
    </xf>
    <xf numFmtId="0" fontId="17" fillId="2" borderId="0" xfId="0" applyFont="1" applyFill="1" applyAlignment="1">
      <alignment horizontal="left"/>
    </xf>
    <xf numFmtId="0" fontId="25" fillId="2" borderId="0" xfId="0" applyFont="1" applyFill="1"/>
    <xf numFmtId="0" fontId="3" fillId="2" borderId="1" xfId="0" applyFont="1" applyFill="1" applyBorder="1" applyAlignment="1">
      <alignment horizontal="right" wrapText="1"/>
    </xf>
    <xf numFmtId="0" fontId="29" fillId="2" borderId="2" xfId="0" applyFont="1" applyFill="1" applyBorder="1" applyAlignment="1">
      <alignment horizontal="left" vertical="center"/>
    </xf>
    <xf numFmtId="0" fontId="17" fillId="2" borderId="0" xfId="6" applyFont="1" applyFill="1"/>
    <xf numFmtId="0" fontId="17" fillId="2" borderId="0" xfId="6" applyFont="1" applyFill="1" applyAlignment="1">
      <alignment vertical="center"/>
    </xf>
    <xf numFmtId="0" fontId="16" fillId="2" borderId="0" xfId="0" applyFont="1" applyFill="1" applyAlignment="1">
      <alignment wrapText="1"/>
    </xf>
    <xf numFmtId="0" fontId="16" fillId="2" borderId="0" xfId="6" applyFont="1" applyFill="1" applyAlignment="1">
      <alignment horizontal="center"/>
    </xf>
    <xf numFmtId="0" fontId="17" fillId="2" borderId="0" xfId="6" quotePrefix="1" applyFont="1" applyFill="1" applyAlignment="1">
      <alignment vertical="center"/>
    </xf>
    <xf numFmtId="165" fontId="14" fillId="2" borderId="0" xfId="0" applyNumberFormat="1" applyFont="1" applyFill="1" applyAlignment="1">
      <alignment horizontal="right" vertical="top" wrapText="1"/>
    </xf>
    <xf numFmtId="0" fontId="16" fillId="2" borderId="7" xfId="6" applyFont="1" applyFill="1" applyBorder="1"/>
    <xf numFmtId="0" fontId="16" fillId="2" borderId="0" xfId="6" applyFont="1" applyFill="1"/>
    <xf numFmtId="0" fontId="7" fillId="2" borderId="0" xfId="0" applyFont="1" applyFill="1" applyAlignment="1">
      <alignment horizontal="center" vertical="top"/>
    </xf>
    <xf numFmtId="0" fontId="7" fillId="2" borderId="4" xfId="0" applyFont="1" applyFill="1" applyBorder="1" applyAlignment="1">
      <alignment horizontal="left" wrapText="1"/>
    </xf>
    <xf numFmtId="3" fontId="6" fillId="3" borderId="0" xfId="0" applyNumberFormat="1" applyFont="1" applyFill="1" applyAlignment="1">
      <alignment horizontal="right" wrapText="1"/>
    </xf>
    <xf numFmtId="3" fontId="7" fillId="3" borderId="0" xfId="0" applyNumberFormat="1" applyFont="1" applyFill="1" applyAlignment="1">
      <alignment horizontal="right" wrapText="1"/>
    </xf>
    <xf numFmtId="0" fontId="7" fillId="2" borderId="0" xfId="0" applyFont="1" applyFill="1" applyAlignment="1">
      <alignment vertical="top"/>
    </xf>
    <xf numFmtId="0" fontId="26" fillId="2" borderId="0" xfId="0" applyFont="1" applyFill="1"/>
    <xf numFmtId="0" fontId="6" fillId="2" borderId="4" xfId="0" applyFont="1" applyFill="1" applyBorder="1" applyAlignment="1">
      <alignment horizontal="right" vertical="top"/>
    </xf>
    <xf numFmtId="0" fontId="7" fillId="2" borderId="4" xfId="0" applyFont="1" applyFill="1" applyBorder="1" applyAlignment="1">
      <alignment horizontal="center" vertical="top"/>
    </xf>
    <xf numFmtId="0" fontId="6" fillId="2" borderId="1" xfId="0" applyFont="1" applyFill="1" applyBorder="1" applyAlignment="1">
      <alignment horizontal="center" vertical="top"/>
    </xf>
    <xf numFmtId="0" fontId="14" fillId="2" borderId="0" xfId="0" applyFont="1" applyFill="1" applyAlignment="1">
      <alignment horizontal="right" vertical="top"/>
    </xf>
    <xf numFmtId="0" fontId="14" fillId="2" borderId="0" xfId="0" applyFont="1" applyFill="1"/>
    <xf numFmtId="0" fontId="13" fillId="2" borderId="0" xfId="0" applyFont="1" applyFill="1" applyAlignment="1">
      <alignment horizontal="right"/>
    </xf>
    <xf numFmtId="0" fontId="28" fillId="2" borderId="0" xfId="0" applyFont="1" applyFill="1" applyAlignment="1">
      <alignment horizontal="left" vertical="top"/>
    </xf>
    <xf numFmtId="165" fontId="14" fillId="2" borderId="0" xfId="0" applyNumberFormat="1" applyFont="1" applyFill="1" applyAlignment="1">
      <alignment horizontal="right" vertical="top"/>
    </xf>
    <xf numFmtId="3" fontId="14" fillId="2" borderId="0" xfId="0" applyNumberFormat="1" applyFont="1" applyFill="1" applyAlignment="1">
      <alignment horizontal="right"/>
    </xf>
    <xf numFmtId="0" fontId="29" fillId="2" borderId="0" xfId="0" applyFont="1" applyFill="1"/>
    <xf numFmtId="0" fontId="29" fillId="2" borderId="0" xfId="0" applyFont="1" applyFill="1" applyAlignment="1">
      <alignment horizontal="left" vertical="top"/>
    </xf>
    <xf numFmtId="165" fontId="6" fillId="2" borderId="0" xfId="0" applyNumberFormat="1" applyFont="1" applyFill="1" applyAlignment="1">
      <alignment horizontal="right" vertical="top"/>
    </xf>
    <xf numFmtId="0" fontId="8" fillId="2" borderId="0" xfId="0" applyFont="1" applyFill="1" applyAlignment="1">
      <alignment vertical="top"/>
    </xf>
    <xf numFmtId="0" fontId="8" fillId="2" borderId="0" xfId="0" applyFont="1" applyFill="1" applyAlignment="1">
      <alignment horizontal="left" vertical="top"/>
    </xf>
    <xf numFmtId="0" fontId="14" fillId="2" borderId="0" xfId="0" applyFont="1" applyFill="1" applyAlignment="1">
      <alignment horizontal="right"/>
    </xf>
    <xf numFmtId="0" fontId="27" fillId="2" borderId="1" xfId="0" applyFont="1" applyFill="1" applyBorder="1"/>
    <xf numFmtId="0" fontId="25" fillId="2" borderId="1" xfId="0" applyFont="1" applyFill="1" applyBorder="1"/>
    <xf numFmtId="0" fontId="17" fillId="2" borderId="1" xfId="0" applyFont="1" applyFill="1" applyBorder="1"/>
    <xf numFmtId="0" fontId="7" fillId="2" borderId="0" xfId="0" applyFont="1" applyFill="1" applyAlignment="1">
      <alignment horizontal="right" vertical="top"/>
    </xf>
    <xf numFmtId="0" fontId="0" fillId="2" borderId="8" xfId="0" applyFill="1" applyBorder="1"/>
    <xf numFmtId="0" fontId="9" fillId="2" borderId="0" xfId="0" applyFont="1" applyFill="1" applyAlignment="1">
      <alignment horizontal="right" vertical="center"/>
    </xf>
    <xf numFmtId="0" fontId="9" fillId="2" borderId="2" xfId="0" applyFont="1" applyFill="1" applyBorder="1" applyAlignment="1">
      <alignment horizontal="right" vertical="center"/>
    </xf>
    <xf numFmtId="3" fontId="0" fillId="2" borderId="0" xfId="0" applyNumberFormat="1" applyFill="1"/>
    <xf numFmtId="0" fontId="9" fillId="2" borderId="3" xfId="0" applyFont="1" applyFill="1" applyBorder="1" applyAlignment="1">
      <alignment horizontal="right"/>
    </xf>
    <xf numFmtId="0" fontId="6" fillId="2" borderId="4" xfId="0" applyFont="1" applyFill="1" applyBorder="1" applyAlignment="1">
      <alignment vertical="top"/>
    </xf>
    <xf numFmtId="0" fontId="6" fillId="2" borderId="0" xfId="0" applyFont="1" applyFill="1" applyAlignment="1">
      <alignment vertical="top"/>
    </xf>
    <xf numFmtId="0" fontId="6" fillId="2" borderId="1" xfId="0" applyFont="1" applyFill="1" applyBorder="1" applyAlignment="1">
      <alignment vertical="top"/>
    </xf>
    <xf numFmtId="0" fontId="3" fillId="2" borderId="1" xfId="0" quotePrefix="1" applyFont="1" applyFill="1" applyBorder="1"/>
    <xf numFmtId="0" fontId="6" fillId="2" borderId="0" xfId="0" applyFont="1" applyFill="1" applyAlignment="1">
      <alignment horizontal="center" vertical="top"/>
    </xf>
    <xf numFmtId="0" fontId="10" fillId="2" borderId="0" xfId="0" applyFont="1" applyFill="1" applyAlignment="1">
      <alignment horizontal="left" vertical="top"/>
    </xf>
    <xf numFmtId="0" fontId="7" fillId="2" borderId="4" xfId="0" applyFont="1" applyFill="1" applyBorder="1" applyAlignment="1">
      <alignment horizontal="left" vertical="top"/>
    </xf>
    <xf numFmtId="0" fontId="7" fillId="2" borderId="0" xfId="0" applyFont="1" applyFill="1" applyAlignment="1">
      <alignment horizontal="right"/>
    </xf>
    <xf numFmtId="0" fontId="15" fillId="2" borderId="0" xfId="0" applyFont="1" applyFill="1" applyAlignment="1">
      <alignment horizontal="right"/>
    </xf>
    <xf numFmtId="1" fontId="6" fillId="2" borderId="0" xfId="0" applyNumberFormat="1" applyFont="1" applyFill="1" applyAlignment="1">
      <alignment horizontal="right"/>
    </xf>
    <xf numFmtId="0" fontId="15" fillId="2" borderId="1" xfId="0" applyFont="1" applyFill="1" applyBorder="1" applyAlignment="1">
      <alignment horizontal="right"/>
    </xf>
    <xf numFmtId="0" fontId="6" fillId="2" borderId="0" xfId="5" applyFont="1" applyFill="1" applyAlignment="1">
      <alignment horizontal="right" vertical="top"/>
    </xf>
    <xf numFmtId="3" fontId="9" fillId="2" borderId="0" xfId="5" applyNumberFormat="1" applyFont="1" applyFill="1" applyAlignment="1">
      <alignment horizontal="right" vertical="center"/>
    </xf>
    <xf numFmtId="3" fontId="6" fillId="2" borderId="3" xfId="5" applyNumberFormat="1" applyFont="1" applyFill="1" applyBorder="1" applyAlignment="1">
      <alignment horizontal="left"/>
    </xf>
    <xf numFmtId="3" fontId="9" fillId="2" borderId="3" xfId="5" applyNumberFormat="1" applyFont="1" applyFill="1" applyBorder="1" applyAlignment="1">
      <alignment horizontal="right"/>
    </xf>
    <xf numFmtId="164" fontId="6" fillId="2" borderId="0" xfId="0" applyNumberFormat="1" applyFont="1" applyFill="1" applyAlignment="1">
      <alignment horizontal="left" vertical="top"/>
    </xf>
    <xf numFmtId="3" fontId="6" fillId="3" borderId="0" xfId="0" applyNumberFormat="1" applyFont="1" applyFill="1" applyAlignment="1">
      <alignment horizontal="right"/>
    </xf>
    <xf numFmtId="1" fontId="6" fillId="2" borderId="0" xfId="0" applyNumberFormat="1" applyFont="1" applyFill="1" applyAlignment="1">
      <alignment horizontal="right" vertical="top"/>
    </xf>
    <xf numFmtId="3" fontId="7" fillId="3" borderId="0" xfId="0" applyNumberFormat="1" applyFont="1" applyFill="1" applyAlignment="1">
      <alignment horizontal="right"/>
    </xf>
    <xf numFmtId="0" fontId="7" fillId="2" borderId="1" xfId="0" applyFont="1" applyFill="1" applyBorder="1" applyAlignment="1">
      <alignment horizontal="right" vertical="top"/>
    </xf>
    <xf numFmtId="0" fontId="7" fillId="2" borderId="9" xfId="0" applyFont="1" applyFill="1" applyBorder="1" applyAlignment="1">
      <alignment vertical="top" wrapText="1"/>
    </xf>
    <xf numFmtId="0" fontId="0" fillId="2" borderId="6" xfId="0" applyFill="1" applyBorder="1"/>
    <xf numFmtId="0" fontId="16" fillId="4" borderId="0" xfId="6" applyFont="1" applyFill="1" applyAlignment="1">
      <alignment horizontal="center"/>
    </xf>
    <xf numFmtId="0" fontId="16" fillId="2" borderId="0" xfId="6" applyFont="1" applyFill="1" applyAlignment="1">
      <alignment vertical="top"/>
    </xf>
    <xf numFmtId="0" fontId="16" fillId="2" borderId="0" xfId="6" applyFont="1" applyFill="1" applyAlignment="1">
      <alignment vertical="top" wrapText="1"/>
    </xf>
    <xf numFmtId="0" fontId="0" fillId="2" borderId="0" xfId="0" applyFill="1" applyAlignment="1">
      <alignment horizontal="center"/>
    </xf>
    <xf numFmtId="0" fontId="14" fillId="2" borderId="2" xfId="0" applyFont="1" applyFill="1" applyBorder="1" applyAlignment="1">
      <alignment horizontal="left" vertical="center"/>
    </xf>
    <xf numFmtId="0" fontId="7" fillId="2" borderId="2" xfId="0" applyFont="1" applyFill="1" applyBorder="1" applyAlignment="1">
      <alignment horizontal="left" vertical="center"/>
    </xf>
    <xf numFmtId="0" fontId="10" fillId="2" borderId="0" xfId="0" applyFont="1" applyFill="1" applyAlignment="1">
      <alignment vertical="top"/>
    </xf>
    <xf numFmtId="3" fontId="14" fillId="2" borderId="0" xfId="5" applyNumberFormat="1" applyFont="1" applyFill="1" applyAlignment="1">
      <alignment horizontal="right" vertical="center"/>
    </xf>
    <xf numFmtId="0" fontId="10" fillId="2" borderId="0" xfId="0" applyFont="1" applyFill="1" applyAlignment="1">
      <alignment vertical="top" wrapText="1"/>
    </xf>
    <xf numFmtId="3" fontId="6" fillId="2" borderId="2" xfId="0" applyNumberFormat="1" applyFont="1" applyFill="1" applyBorder="1" applyAlignment="1">
      <alignment horizontal="left" vertical="center"/>
    </xf>
    <xf numFmtId="3" fontId="6" fillId="2" borderId="0" xfId="0" applyNumberFormat="1" applyFont="1" applyFill="1" applyAlignment="1">
      <alignment horizontal="right" vertical="top"/>
    </xf>
    <xf numFmtId="0" fontId="6" fillId="2" borderId="0" xfId="5" quotePrefix="1" applyFont="1" applyFill="1" applyAlignment="1">
      <alignment horizontal="left" vertical="center"/>
    </xf>
    <xf numFmtId="0" fontId="6" fillId="2" borderId="0" xfId="5" applyFont="1" applyFill="1" applyAlignment="1">
      <alignment horizontal="left" vertical="center"/>
    </xf>
    <xf numFmtId="0" fontId="7" fillId="2" borderId="0" xfId="5" applyFont="1" applyFill="1" applyAlignment="1">
      <alignment horizontal="left" vertical="center"/>
    </xf>
    <xf numFmtId="0" fontId="19" fillId="2" borderId="0" xfId="5" applyFill="1" applyAlignment="1">
      <alignment horizontal="left"/>
    </xf>
    <xf numFmtId="49" fontId="6" fillId="2" borderId="0" xfId="5" applyNumberFormat="1" applyFont="1" applyFill="1" applyAlignment="1">
      <alignment horizontal="left" vertical="center"/>
    </xf>
    <xf numFmtId="49" fontId="6" fillId="2" borderId="0" xfId="5" quotePrefix="1" applyNumberFormat="1" applyFont="1" applyFill="1" applyAlignment="1">
      <alignment horizontal="left" vertical="center"/>
    </xf>
    <xf numFmtId="1" fontId="7" fillId="2" borderId="0" xfId="5" applyNumberFormat="1" applyFont="1" applyFill="1" applyAlignment="1">
      <alignment horizontal="right" vertical="center"/>
    </xf>
    <xf numFmtId="1" fontId="6" fillId="2" borderId="0" xfId="5" applyNumberFormat="1" applyFont="1" applyFill="1" applyAlignment="1">
      <alignment horizontal="right" vertical="center"/>
    </xf>
    <xf numFmtId="1" fontId="19" fillId="2" borderId="0" xfId="5" applyNumberFormat="1" applyFill="1"/>
    <xf numFmtId="0" fontId="6" fillId="2" borderId="0" xfId="5" applyFont="1" applyFill="1"/>
    <xf numFmtId="165" fontId="6" fillId="2" borderId="0" xfId="0" applyNumberFormat="1" applyFont="1" applyFill="1" applyAlignment="1">
      <alignment horizontal="left" vertical="top"/>
    </xf>
    <xf numFmtId="165" fontId="6" fillId="2" borderId="0" xfId="0" applyNumberFormat="1" applyFont="1" applyFill="1" applyAlignment="1">
      <alignment horizontal="left" vertical="top" wrapText="1"/>
    </xf>
    <xf numFmtId="0" fontId="0" fillId="5" borderId="0" xfId="0" applyFill="1"/>
    <xf numFmtId="0" fontId="17" fillId="5" borderId="0" xfId="6" applyFont="1" applyFill="1"/>
    <xf numFmtId="0" fontId="17" fillId="0" borderId="0" xfId="6" applyFont="1"/>
    <xf numFmtId="49" fontId="25" fillId="2" borderId="1" xfId="0" applyNumberFormat="1" applyFont="1" applyFill="1" applyBorder="1"/>
    <xf numFmtId="0" fontId="17" fillId="5" borderId="0" xfId="0" applyFont="1" applyFill="1"/>
    <xf numFmtId="0" fontId="18" fillId="2" borderId="0" xfId="1" applyFill="1" applyAlignment="1" applyProtection="1">
      <alignment vertical="top"/>
    </xf>
    <xf numFmtId="0" fontId="18" fillId="2" borderId="0" xfId="1" applyFill="1" applyAlignment="1" applyProtection="1">
      <alignment vertical="top" wrapText="1"/>
    </xf>
    <xf numFmtId="0" fontId="6" fillId="5" borderId="3" xfId="0" applyFont="1" applyFill="1" applyBorder="1" applyAlignment="1">
      <alignment horizontal="right"/>
    </xf>
    <xf numFmtId="0" fontId="9" fillId="5" borderId="3" xfId="0" applyFont="1" applyFill="1" applyBorder="1" applyAlignment="1">
      <alignment horizontal="right"/>
    </xf>
    <xf numFmtId="0" fontId="42" fillId="2" borderId="1" xfId="0" applyFont="1" applyFill="1" applyBorder="1"/>
    <xf numFmtId="49" fontId="42" fillId="2" borderId="1" xfId="0" applyNumberFormat="1" applyFont="1" applyFill="1" applyBorder="1"/>
    <xf numFmtId="9" fontId="0" fillId="2" borderId="0" xfId="7" applyFont="1" applyFill="1" applyAlignment="1"/>
    <xf numFmtId="0" fontId="39" fillId="5" borderId="0" xfId="4" applyFont="1" applyFill="1"/>
    <xf numFmtId="0" fontId="6" fillId="5" borderId="0" xfId="4" applyFill="1"/>
    <xf numFmtId="0" fontId="6" fillId="5" borderId="0" xfId="4" applyFill="1" applyAlignment="1">
      <alignment vertical="center"/>
    </xf>
    <xf numFmtId="3" fontId="6" fillId="5" borderId="0" xfId="4" applyNumberFormat="1" applyFill="1"/>
    <xf numFmtId="0" fontId="7" fillId="5" borderId="0" xfId="4" applyFont="1" applyFill="1" applyProtection="1">
      <protection locked="0"/>
    </xf>
    <xf numFmtId="3" fontId="6" fillId="5" borderId="0" xfId="0" applyNumberFormat="1" applyFont="1" applyFill="1"/>
    <xf numFmtId="0" fontId="7" fillId="5" borderId="1" xfId="4" applyFont="1" applyFill="1" applyBorder="1" applyProtection="1">
      <protection locked="0"/>
    </xf>
    <xf numFmtId="3" fontId="6" fillId="5" borderId="1" xfId="4" applyNumberFormat="1" applyFill="1" applyBorder="1"/>
    <xf numFmtId="0" fontId="6" fillId="5" borderId="1" xfId="4" applyFill="1" applyBorder="1" applyAlignment="1">
      <alignment horizontal="center" vertical="center"/>
    </xf>
    <xf numFmtId="0" fontId="7" fillId="5" borderId="0" xfId="4" applyFont="1" applyFill="1" applyAlignment="1">
      <alignment vertical="center"/>
    </xf>
    <xf numFmtId="0" fontId="7" fillId="5" borderId="1" xfId="4" applyFont="1" applyFill="1" applyBorder="1" applyAlignment="1">
      <alignment vertical="center"/>
    </xf>
    <xf numFmtId="3" fontId="10" fillId="5" borderId="0" xfId="4" applyNumberFormat="1" applyFont="1" applyFill="1"/>
    <xf numFmtId="0" fontId="6" fillId="5" borderId="0" xfId="0" applyFont="1" applyFill="1"/>
    <xf numFmtId="0" fontId="7" fillId="5" borderId="0" xfId="0" applyFont="1" applyFill="1" applyAlignment="1">
      <alignment horizontal="left" vertical="top"/>
    </xf>
    <xf numFmtId="0" fontId="6" fillId="5" borderId="0" xfId="0" applyFont="1" applyFill="1" applyAlignment="1">
      <alignment horizontal="left" vertical="top"/>
    </xf>
    <xf numFmtId="0" fontId="16" fillId="5" borderId="0" xfId="0" applyFont="1" applyFill="1" applyAlignment="1">
      <alignment wrapText="1"/>
    </xf>
    <xf numFmtId="0" fontId="25" fillId="5" borderId="1" xfId="0" applyFont="1" applyFill="1" applyBorder="1" applyAlignment="1">
      <alignment vertical="top" wrapText="1"/>
    </xf>
    <xf numFmtId="0" fontId="25" fillId="5" borderId="1" xfId="0" applyFont="1" applyFill="1" applyBorder="1" applyAlignment="1">
      <alignment vertical="top"/>
    </xf>
    <xf numFmtId="3" fontId="7" fillId="2" borderId="0" xfId="0" applyNumberFormat="1" applyFont="1" applyFill="1" applyAlignment="1">
      <alignment horizontal="left" vertical="center"/>
    </xf>
    <xf numFmtId="0" fontId="6" fillId="2" borderId="4" xfId="0" applyFont="1" applyFill="1" applyBorder="1" applyAlignment="1">
      <alignment horizontal="left" vertical="top"/>
    </xf>
    <xf numFmtId="0" fontId="41" fillId="5" borderId="16" xfId="0" applyFont="1" applyFill="1" applyBorder="1" applyAlignment="1">
      <alignment horizontal="center" vertical="center"/>
    </xf>
    <xf numFmtId="0" fontId="41" fillId="5" borderId="16" xfId="0" applyFont="1" applyFill="1" applyBorder="1" applyAlignment="1">
      <alignment vertical="center"/>
    </xf>
    <xf numFmtId="0" fontId="41" fillId="5" borderId="16" xfId="0" quotePrefix="1" applyFont="1" applyFill="1" applyBorder="1" applyAlignment="1">
      <alignment horizontal="center" vertical="center"/>
    </xf>
    <xf numFmtId="0" fontId="0" fillId="5" borderId="16" xfId="0" applyFill="1" applyBorder="1" applyAlignment="1">
      <alignment wrapText="1"/>
    </xf>
    <xf numFmtId="0" fontId="43" fillId="7" borderId="16" xfId="0" applyFont="1" applyFill="1" applyBorder="1" applyAlignment="1">
      <alignment vertical="center" wrapText="1"/>
    </xf>
    <xf numFmtId="0" fontId="41" fillId="5" borderId="16" xfId="0" applyFont="1" applyFill="1" applyBorder="1" applyAlignment="1">
      <alignment vertical="center" wrapText="1"/>
    </xf>
    <xf numFmtId="3" fontId="13" fillId="2" borderId="0" xfId="5" applyNumberFormat="1" applyFont="1" applyFill="1" applyAlignment="1">
      <alignment horizontal="right" vertical="center"/>
    </xf>
    <xf numFmtId="0" fontId="10" fillId="2" borderId="0" xfId="0" applyFont="1" applyFill="1" applyAlignment="1">
      <alignment horizontal="left" vertical="center"/>
    </xf>
    <xf numFmtId="0" fontId="10" fillId="5" borderId="0" xfId="0" applyFont="1" applyFill="1" applyAlignment="1">
      <alignment horizontal="left" vertical="center"/>
    </xf>
    <xf numFmtId="0" fontId="6" fillId="5" borderId="0" xfId="0" applyFont="1" applyFill="1" applyAlignment="1">
      <alignment horizontal="left" vertical="center"/>
    </xf>
    <xf numFmtId="3" fontId="0" fillId="5" borderId="0" xfId="0" applyNumberFormat="1" applyFill="1"/>
    <xf numFmtId="0" fontId="9" fillId="5" borderId="0" xfId="0" applyFont="1" applyFill="1" applyAlignment="1">
      <alignment horizontal="right" vertical="center"/>
    </xf>
    <xf numFmtId="0" fontId="35" fillId="6" borderId="0" xfId="9" applyFont="1" applyFill="1" applyAlignment="1">
      <alignment horizontal="center" vertical="center"/>
    </xf>
    <xf numFmtId="0" fontId="2" fillId="5" borderId="0" xfId="9" applyFill="1"/>
    <xf numFmtId="0" fontId="2" fillId="0" borderId="0" xfId="9"/>
    <xf numFmtId="0" fontId="2" fillId="5" borderId="0" xfId="10" applyFill="1"/>
    <xf numFmtId="0" fontId="37" fillId="5" borderId="0" xfId="10" applyFont="1" applyFill="1" applyAlignment="1">
      <alignment vertical="center"/>
    </xf>
    <xf numFmtId="0" fontId="47" fillId="5" borderId="0" xfId="10" applyFont="1" applyFill="1"/>
    <xf numFmtId="0" fontId="16" fillId="0" borderId="0" xfId="10" applyFont="1"/>
    <xf numFmtId="0" fontId="2" fillId="5" borderId="0" xfId="11" applyFont="1" applyFill="1" applyAlignment="1">
      <alignment horizontal="left"/>
    </xf>
    <xf numFmtId="0" fontId="48" fillId="5" borderId="0" xfId="11" applyFont="1" applyFill="1" applyAlignment="1">
      <alignment horizontal="left"/>
    </xf>
    <xf numFmtId="0" fontId="2" fillId="5" borderId="0" xfId="11" applyFont="1" applyFill="1"/>
    <xf numFmtId="0" fontId="2" fillId="5" borderId="0" xfId="11" quotePrefix="1" applyFont="1" applyFill="1" applyAlignment="1">
      <alignment horizontal="left"/>
    </xf>
    <xf numFmtId="0" fontId="2" fillId="5" borderId="0" xfId="11" applyFont="1" applyFill="1" applyAlignment="1">
      <alignment wrapText="1"/>
    </xf>
    <xf numFmtId="0" fontId="2" fillId="5" borderId="0" xfId="10" applyFill="1" applyAlignment="1">
      <alignment wrapText="1"/>
    </xf>
    <xf numFmtId="0" fontId="16" fillId="5" borderId="0" xfId="9" applyFont="1" applyFill="1"/>
    <xf numFmtId="0" fontId="2" fillId="5" borderId="0" xfId="9" applyFill="1" applyAlignment="1">
      <alignment wrapText="1"/>
    </xf>
    <xf numFmtId="0" fontId="50" fillId="6" borderId="0" xfId="9" applyFont="1" applyFill="1" applyAlignment="1">
      <alignment horizontal="center" vertical="center"/>
    </xf>
    <xf numFmtId="0" fontId="6" fillId="0" borderId="0" xfId="9" applyFont="1"/>
    <xf numFmtId="0" fontId="39" fillId="0" borderId="0" xfId="9" applyFont="1"/>
    <xf numFmtId="0" fontId="6" fillId="5" borderId="0" xfId="3" applyFill="1"/>
    <xf numFmtId="0" fontId="44" fillId="0" borderId="0" xfId="9" applyFont="1"/>
    <xf numFmtId="0" fontId="10" fillId="5" borderId="0" xfId="3" applyFont="1" applyFill="1" applyAlignment="1">
      <alignment horizontal="left" vertical="center"/>
    </xf>
    <xf numFmtId="0" fontId="52" fillId="0" borderId="0" xfId="9" applyFont="1"/>
    <xf numFmtId="0" fontId="16" fillId="0" borderId="0" xfId="9" applyFont="1"/>
    <xf numFmtId="0" fontId="36" fillId="5" borderId="0" xfId="9" applyFont="1" applyFill="1"/>
    <xf numFmtId="0" fontId="6" fillId="2" borderId="0" xfId="0" applyFont="1" applyFill="1" applyAlignment="1">
      <alignment horizontal="left"/>
    </xf>
    <xf numFmtId="3" fontId="15" fillId="2" borderId="0" xfId="0" applyNumberFormat="1" applyFont="1" applyFill="1" applyAlignment="1">
      <alignment vertical="top"/>
    </xf>
    <xf numFmtId="3" fontId="15" fillId="2" borderId="0" xfId="0" applyNumberFormat="1" applyFont="1" applyFill="1" applyAlignment="1">
      <alignment horizontal="right" vertical="top"/>
    </xf>
    <xf numFmtId="3" fontId="21" fillId="2" borderId="0" xfId="0" applyNumberFormat="1" applyFont="1" applyFill="1" applyAlignment="1">
      <alignment vertical="top"/>
    </xf>
    <xf numFmtId="3" fontId="21" fillId="2" borderId="0" xfId="0" applyNumberFormat="1" applyFont="1" applyFill="1" applyAlignment="1">
      <alignment horizontal="right" vertical="top"/>
    </xf>
    <xf numFmtId="0" fontId="6" fillId="5" borderId="0" xfId="3" applyFill="1" applyAlignment="1">
      <alignment horizontal="left" vertical="center"/>
    </xf>
    <xf numFmtId="3" fontId="15" fillId="5" borderId="0" xfId="0" applyNumberFormat="1" applyFont="1" applyFill="1" applyAlignment="1">
      <alignment vertical="top"/>
    </xf>
    <xf numFmtId="3" fontId="15" fillId="5" borderId="0" xfId="0" applyNumberFormat="1" applyFont="1" applyFill="1" applyAlignment="1">
      <alignment horizontal="right" vertical="top"/>
    </xf>
    <xf numFmtId="3" fontId="6" fillId="2" borderId="0" xfId="0" applyNumberFormat="1" applyFont="1" applyFill="1" applyAlignment="1">
      <alignment vertical="top"/>
    </xf>
    <xf numFmtId="3" fontId="6" fillId="5" borderId="0" xfId="0" applyNumberFormat="1" applyFont="1" applyFill="1" applyAlignment="1">
      <alignment vertical="top"/>
    </xf>
    <xf numFmtId="3" fontId="6" fillId="5" borderId="0" xfId="0" applyNumberFormat="1" applyFont="1" applyFill="1" applyAlignment="1">
      <alignment horizontal="right" vertical="top"/>
    </xf>
    <xf numFmtId="3" fontId="7" fillId="2" borderId="0" xfId="0" applyNumberFormat="1" applyFont="1" applyFill="1" applyAlignment="1">
      <alignment vertical="top"/>
    </xf>
    <xf numFmtId="3" fontId="7" fillId="2" borderId="0" xfId="0" applyNumberFormat="1" applyFont="1" applyFill="1" applyAlignment="1">
      <alignment horizontal="right" vertical="top"/>
    </xf>
    <xf numFmtId="165" fontId="6" fillId="5" borderId="0" xfId="0" applyNumberFormat="1" applyFont="1" applyFill="1" applyAlignment="1">
      <alignment horizontal="left" vertical="top"/>
    </xf>
    <xf numFmtId="165" fontId="6" fillId="5" borderId="0" xfId="0" applyNumberFormat="1" applyFont="1" applyFill="1" applyAlignment="1">
      <alignment horizontal="right" vertical="top"/>
    </xf>
    <xf numFmtId="0" fontId="6" fillId="5" borderId="0" xfId="0" applyFont="1" applyFill="1" applyAlignment="1">
      <alignment horizontal="left"/>
    </xf>
    <xf numFmtId="0" fontId="0" fillId="5" borderId="0" xfId="9" applyFont="1" applyFill="1" applyAlignment="1">
      <alignment wrapText="1"/>
    </xf>
    <xf numFmtId="0" fontId="16" fillId="5" borderId="0" xfId="9" applyFont="1" applyFill="1" applyAlignment="1">
      <alignment vertical="center"/>
    </xf>
    <xf numFmtId="0" fontId="0" fillId="5" borderId="0" xfId="9" applyFont="1" applyFill="1" applyAlignment="1">
      <alignment vertical="center" wrapText="1"/>
    </xf>
    <xf numFmtId="0" fontId="10" fillId="2" borderId="0" xfId="13" applyFont="1" applyFill="1" applyAlignment="1">
      <alignment horizontal="left" vertical="top" wrapText="1"/>
    </xf>
    <xf numFmtId="0" fontId="2" fillId="2" borderId="0" xfId="0" applyFont="1" applyFill="1" applyAlignment="1">
      <alignment horizontal="left"/>
    </xf>
    <xf numFmtId="0" fontId="10" fillId="0" borderId="0" xfId="0" applyFont="1" applyAlignment="1">
      <alignment horizontal="left" vertical="center"/>
    </xf>
    <xf numFmtId="0" fontId="2" fillId="5" borderId="0" xfId="19" applyFill="1"/>
    <xf numFmtId="0" fontId="44" fillId="2" borderId="0" xfId="0" applyFont="1" applyFill="1"/>
    <xf numFmtId="0" fontId="44" fillId="0" borderId="0" xfId="0" applyFont="1"/>
    <xf numFmtId="0" fontId="2" fillId="5" borderId="0" xfId="0" applyFont="1" applyFill="1"/>
    <xf numFmtId="0" fontId="0" fillId="5" borderId="0" xfId="9" applyFont="1" applyFill="1" applyAlignment="1">
      <alignment vertical="top" wrapText="1"/>
    </xf>
    <xf numFmtId="0" fontId="2" fillId="0" borderId="0" xfId="20"/>
    <xf numFmtId="0" fontId="2" fillId="5" borderId="0" xfId="20" applyFill="1"/>
    <xf numFmtId="0" fontId="2" fillId="5" borderId="7" xfId="20" applyFill="1" applyBorder="1"/>
    <xf numFmtId="0" fontId="25" fillId="5" borderId="7" xfId="20" applyFont="1" applyFill="1" applyBorder="1"/>
    <xf numFmtId="0" fontId="47" fillId="5" borderId="0" xfId="20" applyFont="1" applyFill="1"/>
    <xf numFmtId="0" fontId="33" fillId="5" borderId="0" xfId="20" applyFont="1" applyFill="1" applyAlignment="1">
      <alignment vertical="center"/>
    </xf>
    <xf numFmtId="0" fontId="32" fillId="5" borderId="10" xfId="20" applyFont="1" applyFill="1" applyBorder="1" applyAlignment="1">
      <alignment vertical="center" wrapText="1"/>
    </xf>
    <xf numFmtId="0" fontId="33" fillId="5" borderId="0" xfId="20" applyFont="1" applyFill="1" applyAlignment="1">
      <alignment vertical="center" wrapText="1"/>
    </xf>
    <xf numFmtId="0" fontId="33" fillId="5" borderId="0" xfId="20" applyFont="1" applyFill="1" applyAlignment="1">
      <alignment horizontal="center" vertical="center" wrapText="1"/>
    </xf>
    <xf numFmtId="0" fontId="33" fillId="5" borderId="12" xfId="20" applyFont="1" applyFill="1" applyBorder="1" applyAlignment="1">
      <alignment vertical="center" wrapText="1"/>
    </xf>
    <xf numFmtId="0" fontId="33" fillId="5" borderId="10" xfId="20" applyFont="1" applyFill="1" applyBorder="1" applyAlignment="1">
      <alignment vertical="center" wrapText="1"/>
    </xf>
    <xf numFmtId="0" fontId="33" fillId="5" borderId="11" xfId="20" applyFont="1" applyFill="1" applyBorder="1" applyAlignment="1">
      <alignment vertical="center" wrapText="1"/>
    </xf>
    <xf numFmtId="0" fontId="33" fillId="5" borderId="0" xfId="20" applyFont="1" applyFill="1" applyAlignment="1">
      <alignment horizontal="right" vertical="center" wrapText="1"/>
    </xf>
    <xf numFmtId="0" fontId="33" fillId="5" borderId="10" xfId="20" applyFont="1" applyFill="1" applyBorder="1" applyAlignment="1">
      <alignment vertical="center"/>
    </xf>
    <xf numFmtId="0" fontId="32" fillId="5" borderId="10" xfId="20" applyFont="1" applyFill="1" applyBorder="1" applyAlignment="1">
      <alignment vertical="center"/>
    </xf>
    <xf numFmtId="0" fontId="16" fillId="5" borderId="0" xfId="20" applyFont="1" applyFill="1" applyAlignment="1">
      <alignment vertical="center"/>
    </xf>
    <xf numFmtId="0" fontId="33" fillId="5" borderId="0" xfId="20" applyFont="1" applyFill="1" applyAlignment="1">
      <alignment horizontal="left" vertical="center" wrapText="1"/>
    </xf>
    <xf numFmtId="0" fontId="33" fillId="5" borderId="9" xfId="20" applyFont="1" applyFill="1" applyBorder="1" applyAlignment="1">
      <alignment horizontal="left" vertical="center" wrapText="1"/>
    </xf>
    <xf numFmtId="0" fontId="33" fillId="5" borderId="9" xfId="20" applyFont="1" applyFill="1" applyBorder="1" applyAlignment="1">
      <alignment vertical="center" wrapText="1"/>
    </xf>
    <xf numFmtId="0" fontId="2" fillId="5" borderId="9" xfId="20" applyFill="1" applyBorder="1"/>
    <xf numFmtId="0" fontId="37" fillId="5" borderId="0" xfId="20" applyFont="1" applyFill="1" applyAlignment="1">
      <alignment vertical="center" wrapText="1"/>
    </xf>
    <xf numFmtId="0" fontId="33" fillId="5" borderId="1" xfId="20" applyFont="1" applyFill="1" applyBorder="1" applyAlignment="1">
      <alignment horizontal="left" vertical="center" wrapText="1"/>
    </xf>
    <xf numFmtId="0" fontId="33" fillId="5" borderId="1" xfId="20" applyFont="1" applyFill="1" applyBorder="1" applyAlignment="1">
      <alignment vertical="center" wrapText="1"/>
    </xf>
    <xf numFmtId="0" fontId="2" fillId="5" borderId="1" xfId="20" applyFill="1" applyBorder="1"/>
    <xf numFmtId="0" fontId="37" fillId="5" borderId="1" xfId="20" applyFont="1" applyFill="1" applyBorder="1" applyAlignment="1">
      <alignment vertical="center" wrapText="1"/>
    </xf>
    <xf numFmtId="0" fontId="33" fillId="5" borderId="1" xfId="20" applyFont="1" applyFill="1" applyBorder="1" applyAlignment="1">
      <alignment vertical="center"/>
    </xf>
    <xf numFmtId="0" fontId="33" fillId="5" borderId="1" xfId="20" applyFont="1" applyFill="1" applyBorder="1" applyAlignment="1">
      <alignment horizontal="left" vertical="center"/>
    </xf>
    <xf numFmtId="0" fontId="33" fillId="5" borderId="0" xfId="20" applyFont="1" applyFill="1" applyAlignment="1">
      <alignment horizontal="left" vertical="center"/>
    </xf>
    <xf numFmtId="0" fontId="33" fillId="5" borderId="9" xfId="20" applyFont="1" applyFill="1" applyBorder="1" applyAlignment="1">
      <alignment vertical="center"/>
    </xf>
    <xf numFmtId="0" fontId="33" fillId="5" borderId="1" xfId="20" applyFont="1" applyFill="1" applyBorder="1" applyAlignment="1">
      <alignment vertical="top" wrapText="1"/>
    </xf>
    <xf numFmtId="0" fontId="2" fillId="5" borderId="0" xfId="20" applyFill="1" applyAlignment="1">
      <alignment horizontal="left"/>
    </xf>
    <xf numFmtId="0" fontId="37" fillId="5" borderId="1" xfId="20" applyFont="1" applyFill="1" applyBorder="1" applyAlignment="1">
      <alignment vertical="center"/>
    </xf>
    <xf numFmtId="0" fontId="33" fillId="5" borderId="0" xfId="20" applyFont="1" applyFill="1" applyAlignment="1">
      <alignment horizontal="right" vertical="center"/>
    </xf>
    <xf numFmtId="0" fontId="37" fillId="5" borderId="0" xfId="20" applyFont="1" applyFill="1" applyAlignment="1">
      <alignment vertical="center"/>
    </xf>
    <xf numFmtId="0" fontId="37" fillId="5" borderId="9" xfId="20" applyFont="1" applyFill="1" applyBorder="1" applyAlignment="1">
      <alignment vertical="center" wrapText="1"/>
    </xf>
    <xf numFmtId="0" fontId="32" fillId="5" borderId="1" xfId="20" applyFont="1" applyFill="1" applyBorder="1" applyAlignment="1">
      <alignment vertical="center"/>
    </xf>
    <xf numFmtId="0" fontId="33" fillId="5" borderId="1" xfId="20" applyFont="1" applyFill="1" applyBorder="1"/>
    <xf numFmtId="0" fontId="41" fillId="5" borderId="0" xfId="20" applyFont="1" applyFill="1" applyAlignment="1">
      <alignment vertical="center"/>
    </xf>
    <xf numFmtId="0" fontId="33" fillId="5" borderId="0" xfId="20" applyFont="1" applyFill="1"/>
    <xf numFmtId="0" fontId="3" fillId="5" borderId="0" xfId="20" applyFont="1" applyFill="1" applyAlignment="1">
      <alignment vertical="top" wrapText="1"/>
    </xf>
    <xf numFmtId="0" fontId="38" fillId="5" borderId="0" xfId="20" applyFont="1" applyFill="1" applyAlignment="1">
      <alignment vertical="center"/>
    </xf>
    <xf numFmtId="0" fontId="40" fillId="5" borderId="0" xfId="11" applyFont="1" applyFill="1" applyAlignment="1">
      <alignment horizontal="left" vertical="top"/>
    </xf>
    <xf numFmtId="0" fontId="3" fillId="5" borderId="0" xfId="0" applyFont="1" applyFill="1"/>
    <xf numFmtId="0" fontId="3" fillId="5" borderId="0" xfId="0" applyFont="1" applyFill="1" applyAlignment="1">
      <alignment wrapText="1"/>
    </xf>
    <xf numFmtId="0" fontId="6" fillId="2" borderId="0" xfId="3" applyFill="1"/>
    <xf numFmtId="0" fontId="16" fillId="2" borderId="1" xfId="0" applyFont="1" applyFill="1" applyBorder="1"/>
    <xf numFmtId="0" fontId="42" fillId="2" borderId="0" xfId="0" applyFont="1" applyFill="1"/>
    <xf numFmtId="0" fontId="0" fillId="2" borderId="4" xfId="0" applyFill="1" applyBorder="1"/>
    <xf numFmtId="49" fontId="42" fillId="2" borderId="4" xfId="0" applyNumberFormat="1" applyFont="1" applyFill="1" applyBorder="1"/>
    <xf numFmtId="0" fontId="11" fillId="8" borderId="0" xfId="0" applyFont="1" applyFill="1" applyAlignment="1">
      <alignment horizontal="left" vertical="center"/>
    </xf>
    <xf numFmtId="0" fontId="34" fillId="5" borderId="0" xfId="20" applyFont="1" applyFill="1" applyAlignment="1">
      <alignment horizontal="left" vertical="center" wrapText="1"/>
    </xf>
    <xf numFmtId="0" fontId="16" fillId="5" borderId="0" xfId="0" applyFont="1" applyFill="1" applyAlignment="1">
      <alignment horizontal="left" wrapText="1"/>
    </xf>
    <xf numFmtId="0" fontId="3" fillId="5" borderId="0" xfId="0" applyFont="1" applyFill="1" applyAlignment="1">
      <alignment vertical="top" wrapText="1"/>
    </xf>
    <xf numFmtId="0" fontId="3" fillId="5" borderId="0" xfId="0" applyFont="1" applyFill="1" applyAlignment="1">
      <alignment vertical="top"/>
    </xf>
    <xf numFmtId="0" fontId="56" fillId="2" borderId="0" xfId="1" applyFont="1" applyFill="1" applyAlignment="1" applyProtection="1">
      <alignment vertical="top" wrapText="1"/>
    </xf>
    <xf numFmtId="0" fontId="57" fillId="0" borderId="0" xfId="9" applyFont="1"/>
    <xf numFmtId="0" fontId="58" fillId="5" borderId="0" xfId="9" applyFont="1" applyFill="1"/>
    <xf numFmtId="0" fontId="2" fillId="0" borderId="0" xfId="9" applyAlignment="1">
      <alignment wrapText="1"/>
    </xf>
    <xf numFmtId="0" fontId="2" fillId="0" borderId="0" xfId="9" applyAlignment="1">
      <alignment vertical="center" wrapText="1"/>
    </xf>
    <xf numFmtId="49" fontId="2" fillId="5" borderId="0" xfId="9" applyNumberFormat="1" applyFill="1" applyAlignment="1">
      <alignment wrapText="1"/>
    </xf>
    <xf numFmtId="0" fontId="16" fillId="0" borderId="0" xfId="9" applyFont="1" applyAlignment="1">
      <alignment vertical="center"/>
    </xf>
    <xf numFmtId="0" fontId="53" fillId="6" borderId="0" xfId="9" applyFont="1" applyFill="1" applyAlignment="1">
      <alignment vertical="center"/>
    </xf>
    <xf numFmtId="0" fontId="54" fillId="0" borderId="0" xfId="9" applyFont="1" applyAlignment="1">
      <alignment vertical="center"/>
    </xf>
    <xf numFmtId="0" fontId="54" fillId="0" borderId="0" xfId="9" applyFont="1"/>
    <xf numFmtId="0" fontId="2" fillId="5" borderId="0" xfId="0" applyFont="1" applyFill="1" applyAlignment="1">
      <alignment horizontal="left"/>
    </xf>
    <xf numFmtId="0" fontId="35" fillId="6" borderId="0" xfId="10" applyFont="1" applyFill="1" applyAlignment="1">
      <alignment horizontal="center" vertical="center"/>
    </xf>
    <xf numFmtId="0" fontId="18" fillId="2" borderId="0" xfId="1" applyFill="1" applyAlignment="1" applyProtection="1">
      <alignment horizontal="left" vertical="top" wrapText="1"/>
    </xf>
    <xf numFmtId="0" fontId="16" fillId="4" borderId="0" xfId="6" applyFont="1" applyFill="1" applyAlignment="1">
      <alignment horizontal="center"/>
    </xf>
    <xf numFmtId="49" fontId="18" fillId="2" borderId="0" xfId="1" applyNumberFormat="1" applyFill="1" applyAlignment="1" applyProtection="1">
      <alignment horizontal="left" vertical="top" wrapText="1"/>
    </xf>
    <xf numFmtId="0" fontId="34" fillId="5" borderId="0" xfId="10" applyFont="1" applyFill="1" applyAlignment="1">
      <alignment horizontal="left" vertical="center" wrapText="1"/>
    </xf>
    <xf numFmtId="0" fontId="37" fillId="5" borderId="0" xfId="10" applyFont="1" applyFill="1" applyAlignment="1">
      <alignment horizontal="left" vertical="top" wrapText="1"/>
    </xf>
    <xf numFmtId="0" fontId="34" fillId="5" borderId="0" xfId="10" applyFont="1" applyFill="1" applyAlignment="1">
      <alignment horizontal="left" vertical="top" wrapText="1"/>
    </xf>
    <xf numFmtId="0" fontId="37" fillId="5" borderId="0" xfId="10" applyFont="1" applyFill="1" applyAlignment="1">
      <alignment horizontal="left" vertical="center" wrapText="1"/>
    </xf>
    <xf numFmtId="0" fontId="35" fillId="6" borderId="0" xfId="20" applyFont="1" applyFill="1" applyAlignment="1">
      <alignment horizontal="center" vertical="center"/>
    </xf>
    <xf numFmtId="0" fontId="33" fillId="5" borderId="0" xfId="20" applyFont="1" applyFill="1" applyAlignment="1">
      <alignment horizontal="left" vertical="center" wrapText="1"/>
    </xf>
    <xf numFmtId="0" fontId="34" fillId="5" borderId="0" xfId="20" applyFont="1" applyFill="1" applyAlignment="1">
      <alignment horizontal="left" vertical="center" wrapText="1"/>
    </xf>
    <xf numFmtId="0" fontId="38" fillId="5" borderId="0" xfId="20" applyFont="1" applyFill="1" applyAlignment="1">
      <alignment horizontal="left" vertical="center" wrapText="1"/>
    </xf>
    <xf numFmtId="0" fontId="33" fillId="5" borderId="0" xfId="10" applyFont="1" applyFill="1" applyAlignment="1">
      <alignment horizontal="left" vertical="top" wrapText="1"/>
    </xf>
    <xf numFmtId="0" fontId="38" fillId="5" borderId="0" xfId="10" applyFont="1" applyFill="1" applyAlignment="1">
      <alignment horizontal="left" vertical="top" wrapText="1"/>
    </xf>
    <xf numFmtId="0" fontId="37" fillId="5" borderId="0" xfId="20" applyFont="1" applyFill="1" applyAlignment="1">
      <alignment horizontal="left" vertical="center" wrapText="1"/>
    </xf>
    <xf numFmtId="0" fontId="34" fillId="5" borderId="0" xfId="20" applyFont="1" applyFill="1" applyAlignment="1">
      <alignment horizontal="left" vertical="center"/>
    </xf>
    <xf numFmtId="0" fontId="33" fillId="5" borderId="0" xfId="20" applyFont="1" applyFill="1" applyAlignment="1">
      <alignment horizontal="center" vertical="center"/>
    </xf>
    <xf numFmtId="0" fontId="33" fillId="5" borderId="0" xfId="20" applyFont="1" applyFill="1" applyAlignment="1">
      <alignment horizontal="left" vertical="center"/>
    </xf>
    <xf numFmtId="0" fontId="38" fillId="5" borderId="0" xfId="20" applyFont="1" applyFill="1" applyAlignment="1">
      <alignment horizontal="left" vertical="center"/>
    </xf>
    <xf numFmtId="0" fontId="32" fillId="5" borderId="1" xfId="20" applyFont="1" applyFill="1" applyBorder="1" applyAlignment="1">
      <alignment vertical="center" wrapText="1"/>
    </xf>
    <xf numFmtId="0" fontId="37" fillId="5" borderId="9" xfId="20" applyFont="1" applyFill="1" applyBorder="1" applyAlignment="1">
      <alignment horizontal="left" vertical="center" wrapText="1"/>
    </xf>
    <xf numFmtId="0" fontId="37" fillId="5" borderId="9" xfId="20" applyFont="1" applyFill="1" applyBorder="1" applyAlignment="1">
      <alignment horizontal="center" vertical="center" wrapText="1"/>
    </xf>
    <xf numFmtId="0" fontId="37" fillId="5" borderId="0" xfId="20" applyFont="1" applyFill="1" applyAlignment="1">
      <alignment vertical="center" wrapText="1"/>
    </xf>
    <xf numFmtId="0" fontId="33" fillId="5" borderId="9" xfId="20" applyFont="1" applyFill="1" applyBorder="1" applyAlignment="1">
      <alignment horizontal="left" vertical="center"/>
    </xf>
    <xf numFmtId="0" fontId="2" fillId="0" borderId="0" xfId="20" applyAlignment="1">
      <alignment horizontal="left" vertical="center"/>
    </xf>
    <xf numFmtId="0" fontId="33" fillId="5" borderId="1" xfId="20" applyFont="1" applyFill="1" applyBorder="1" applyAlignment="1">
      <alignment vertical="center" wrapText="1"/>
    </xf>
    <xf numFmtId="0" fontId="2" fillId="0" borderId="1" xfId="20" applyBorder="1" applyAlignment="1">
      <alignment vertical="center" wrapText="1"/>
    </xf>
    <xf numFmtId="0" fontId="33" fillId="5" borderId="1" xfId="20" applyFont="1" applyFill="1" applyBorder="1" applyAlignment="1">
      <alignment horizontal="left" vertical="center" wrapText="1"/>
    </xf>
    <xf numFmtId="0" fontId="33" fillId="5" borderId="0" xfId="20" applyFont="1" applyFill="1" applyAlignment="1">
      <alignment vertical="center" wrapText="1"/>
    </xf>
    <xf numFmtId="0" fontId="37" fillId="5" borderId="1" xfId="20" applyFont="1" applyFill="1" applyBorder="1" applyAlignment="1">
      <alignment vertical="center" wrapText="1"/>
    </xf>
    <xf numFmtId="0" fontId="33" fillId="5" borderId="1" xfId="20" applyFont="1" applyFill="1" applyBorder="1" applyAlignment="1">
      <alignment vertical="top" wrapText="1"/>
    </xf>
    <xf numFmtId="0" fontId="33" fillId="5" borderId="9" xfId="20" applyFont="1" applyFill="1" applyBorder="1" applyAlignment="1">
      <alignment horizontal="left" vertical="center" wrapText="1"/>
    </xf>
    <xf numFmtId="0" fontId="2" fillId="0" borderId="9" xfId="20" applyBorder="1" applyAlignment="1">
      <alignment horizontal="left" vertical="center" wrapText="1"/>
    </xf>
    <xf numFmtId="0" fontId="33" fillId="5" borderId="10" xfId="20" applyFont="1" applyFill="1" applyBorder="1" applyAlignment="1">
      <alignment horizontal="left" vertical="center" wrapText="1"/>
    </xf>
    <xf numFmtId="0" fontId="33" fillId="5" borderId="12" xfId="20" applyFont="1" applyFill="1" applyBorder="1" applyAlignment="1">
      <alignment horizontal="left" vertical="center" wrapText="1"/>
    </xf>
    <xf numFmtId="0" fontId="33" fillId="5" borderId="11" xfId="20" applyFont="1" applyFill="1" applyBorder="1" applyAlignment="1">
      <alignment horizontal="left" vertical="center" wrapText="1"/>
    </xf>
    <xf numFmtId="0" fontId="33" fillId="5" borderId="11" xfId="20" applyFont="1" applyFill="1" applyBorder="1" applyAlignment="1">
      <alignment vertical="center" wrapText="1"/>
    </xf>
    <xf numFmtId="0" fontId="33" fillId="5" borderId="12" xfId="20" applyFont="1" applyFill="1" applyBorder="1" applyAlignment="1">
      <alignment vertical="center" wrapText="1"/>
    </xf>
    <xf numFmtId="0" fontId="33" fillId="5" borderId="10" xfId="20" applyFont="1" applyFill="1" applyBorder="1" applyAlignment="1">
      <alignment vertical="center" wrapText="1"/>
    </xf>
    <xf numFmtId="0" fontId="2" fillId="5" borderId="0" xfId="20" applyFill="1" applyAlignment="1">
      <alignment horizontal="left" wrapText="1"/>
    </xf>
    <xf numFmtId="0" fontId="2" fillId="5" borderId="0" xfId="20" applyFill="1" applyAlignment="1">
      <alignment horizontal="left" vertical="top" wrapText="1"/>
    </xf>
    <xf numFmtId="0" fontId="32" fillId="5" borderId="10" xfId="20" applyFont="1" applyFill="1" applyBorder="1" applyAlignment="1">
      <alignment vertical="center" wrapText="1"/>
    </xf>
    <xf numFmtId="0" fontId="35" fillId="6" borderId="0" xfId="0" applyFont="1" applyFill="1" applyAlignment="1">
      <alignment horizontal="center" vertical="center"/>
    </xf>
    <xf numFmtId="0" fontId="6" fillId="2" borderId="4" xfId="5" applyFont="1" applyFill="1" applyBorder="1" applyAlignment="1">
      <alignment horizontal="left" wrapText="1"/>
    </xf>
    <xf numFmtId="0" fontId="6" fillId="2" borderId="0" xfId="5" applyFont="1" applyFill="1" applyAlignment="1">
      <alignment horizontal="left" wrapText="1"/>
    </xf>
    <xf numFmtId="0" fontId="7" fillId="2" borderId="4" xfId="0" applyFont="1" applyFill="1" applyBorder="1" applyAlignment="1">
      <alignment horizontal="center" vertical="top"/>
    </xf>
    <xf numFmtId="0" fontId="7" fillId="2" borderId="7" xfId="0" applyFont="1" applyFill="1" applyBorder="1" applyAlignment="1">
      <alignment horizontal="center" vertical="top"/>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0" fontId="7" fillId="2" borderId="9" xfId="0" applyFont="1" applyFill="1" applyBorder="1" applyAlignment="1">
      <alignment horizontal="center" vertical="top" wrapText="1"/>
    </xf>
    <xf numFmtId="0" fontId="7" fillId="2" borderId="1" xfId="0" applyFont="1" applyFill="1" applyBorder="1" applyAlignment="1">
      <alignment horizontal="left" wrapText="1"/>
    </xf>
    <xf numFmtId="0" fontId="6" fillId="2" borderId="4" xfId="0" applyFont="1" applyFill="1" applyBorder="1" applyAlignment="1">
      <alignment horizontal="left" wrapText="1"/>
    </xf>
    <xf numFmtId="0" fontId="6" fillId="2" borderId="7" xfId="0" applyFont="1" applyFill="1" applyBorder="1" applyAlignment="1">
      <alignment horizontal="center" wrapText="1"/>
    </xf>
    <xf numFmtId="0" fontId="7" fillId="2" borderId="7" xfId="0" applyFont="1" applyFill="1" applyBorder="1" applyAlignment="1">
      <alignment horizontal="center" wrapText="1"/>
    </xf>
    <xf numFmtId="0" fontId="6" fillId="2" borderId="13" xfId="0" applyFont="1" applyFill="1" applyBorder="1" applyAlignment="1">
      <alignment horizontal="center" wrapText="1"/>
    </xf>
    <xf numFmtId="0" fontId="6" fillId="2" borderId="0" xfId="0" applyFont="1" applyFill="1" applyAlignment="1">
      <alignment horizontal="center" wrapText="1"/>
    </xf>
    <xf numFmtId="0" fontId="7" fillId="2" borderId="15" xfId="5" applyFont="1" applyFill="1" applyBorder="1" applyAlignment="1">
      <alignment horizontal="center"/>
    </xf>
    <xf numFmtId="0" fontId="6" fillId="2" borderId="14" xfId="5" applyFont="1" applyFill="1" applyBorder="1" applyAlignment="1">
      <alignment horizontal="center" vertical="top" wrapText="1"/>
    </xf>
    <xf numFmtId="0" fontId="16" fillId="2" borderId="9" xfId="0" applyFont="1" applyFill="1" applyBorder="1" applyAlignment="1">
      <alignment horizontal="center" vertical="top" wrapText="1"/>
    </xf>
    <xf numFmtId="0" fontId="6" fillId="2" borderId="4" xfId="0" applyFont="1" applyFill="1" applyBorder="1" applyAlignment="1">
      <alignment horizontal="right" vertical="top" wrapText="1"/>
    </xf>
    <xf numFmtId="0" fontId="6" fillId="2" borderId="1" xfId="0" applyFont="1" applyFill="1" applyBorder="1" applyAlignment="1">
      <alignment horizontal="right" vertical="top" wrapText="1"/>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16" fillId="2" borderId="7" xfId="0" applyFont="1" applyFill="1" applyBorder="1" applyAlignment="1">
      <alignment wrapText="1"/>
    </xf>
    <xf numFmtId="0" fontId="6"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9" xfId="0" applyFont="1" applyFill="1" applyBorder="1" applyAlignment="1">
      <alignment horizontal="center" wrapText="1"/>
    </xf>
    <xf numFmtId="0" fontId="16" fillId="2" borderId="9" xfId="0" applyFont="1" applyFill="1" applyBorder="1" applyAlignment="1">
      <alignment wrapText="1"/>
    </xf>
    <xf numFmtId="0" fontId="0" fillId="0" borderId="0" xfId="0"/>
    <xf numFmtId="0" fontId="7" fillId="2" borderId="4" xfId="0" applyFont="1" applyFill="1" applyBorder="1" applyAlignment="1">
      <alignment horizontal="center" vertical="top" wrapText="1"/>
    </xf>
    <xf numFmtId="0" fontId="4" fillId="2" borderId="0" xfId="0" applyFont="1" applyFill="1"/>
    <xf numFmtId="0" fontId="0" fillId="5" borderId="0" xfId="0" applyFill="1"/>
    <xf numFmtId="0" fontId="6" fillId="2" borderId="0" xfId="0" applyFont="1" applyFill="1" applyAlignment="1">
      <alignment horizontal="left" wrapText="1"/>
    </xf>
    <xf numFmtId="0" fontId="14" fillId="2" borderId="0" xfId="0" applyFont="1" applyFill="1" applyAlignment="1">
      <alignment horizontal="left" wrapText="1"/>
    </xf>
    <xf numFmtId="0" fontId="6" fillId="2" borderId="0" xfId="0" applyFont="1" applyFill="1" applyAlignment="1">
      <alignment horizontal="right" vertical="top" wrapText="1"/>
    </xf>
    <xf numFmtId="0" fontId="7" fillId="2" borderId="4" xfId="0" applyFont="1" applyFill="1" applyBorder="1" applyAlignment="1">
      <alignment horizontal="left" wrapText="1"/>
    </xf>
    <xf numFmtId="0" fontId="8" fillId="2" borderId="0" xfId="0" applyFont="1" applyFill="1" applyAlignment="1">
      <alignment horizontal="left" vertical="top" wrapText="1"/>
    </xf>
    <xf numFmtId="0" fontId="6" fillId="5" borderId="0" xfId="0" applyFont="1" applyFill="1" applyAlignment="1">
      <alignment horizontal="left" vertical="top"/>
    </xf>
    <xf numFmtId="0" fontId="3" fillId="2" borderId="0" xfId="0" applyFont="1" applyFill="1" applyAlignment="1">
      <alignment horizontal="left" wrapText="1"/>
    </xf>
    <xf numFmtId="0" fontId="23" fillId="2" borderId="0" xfId="0" applyFont="1" applyFill="1" applyAlignment="1">
      <alignment horizontal="left" vertical="top" wrapText="1"/>
    </xf>
    <xf numFmtId="0" fontId="7" fillId="2" borderId="1" xfId="0" applyFont="1" applyFill="1" applyBorder="1" applyAlignment="1">
      <alignment horizontal="left" vertical="top" wrapText="1"/>
    </xf>
    <xf numFmtId="0" fontId="6" fillId="2" borderId="14" xfId="0" applyFont="1" applyFill="1" applyBorder="1" applyAlignment="1">
      <alignment horizontal="center"/>
    </xf>
    <xf numFmtId="0" fontId="7" fillId="2" borderId="9" xfId="0" applyFont="1" applyFill="1" applyBorder="1" applyAlignment="1">
      <alignment horizontal="center" vertical="top"/>
    </xf>
    <xf numFmtId="0" fontId="0" fillId="0" borderId="4" xfId="0" applyBorder="1" applyAlignment="1">
      <alignment wrapText="1"/>
    </xf>
    <xf numFmtId="0" fontId="6" fillId="5" borderId="0" xfId="0" applyFont="1" applyFill="1" applyAlignment="1">
      <alignment horizontal="right" vertical="top"/>
    </xf>
    <xf numFmtId="0" fontId="7" fillId="2" borderId="0" xfId="0" applyFont="1" applyFill="1" applyAlignment="1">
      <alignment horizontal="center" vertical="top"/>
    </xf>
    <xf numFmtId="0" fontId="16" fillId="2" borderId="0" xfId="0" applyFont="1" applyFill="1" applyAlignment="1">
      <alignment horizontal="center"/>
    </xf>
    <xf numFmtId="0" fontId="16" fillId="2" borderId="7" xfId="0" applyFont="1" applyFill="1" applyBorder="1" applyAlignment="1">
      <alignment horizontal="center"/>
    </xf>
    <xf numFmtId="0" fontId="6" fillId="2" borderId="1" xfId="0" applyFont="1" applyFill="1" applyBorder="1" applyAlignment="1">
      <alignment horizontal="right"/>
    </xf>
    <xf numFmtId="3" fontId="7" fillId="5" borderId="0" xfId="4" applyNumberFormat="1" applyFont="1" applyFill="1" applyAlignment="1">
      <alignment horizontal="center" vertical="center"/>
    </xf>
    <xf numFmtId="0" fontId="6" fillId="5" borderId="14" xfId="4" applyFill="1" applyBorder="1" applyAlignment="1">
      <alignment horizontal="center" vertical="center"/>
    </xf>
    <xf numFmtId="0" fontId="6" fillId="5" borderId="0" xfId="0" applyFont="1" applyFill="1" applyAlignment="1">
      <alignment horizontal="left" wrapText="1"/>
    </xf>
    <xf numFmtId="0" fontId="3" fillId="5" borderId="0" xfId="0" applyFont="1" applyFill="1" applyAlignment="1">
      <alignment horizontal="left" wrapText="1"/>
    </xf>
    <xf numFmtId="0" fontId="25" fillId="5" borderId="0" xfId="0" applyFont="1" applyFill="1" applyAlignment="1">
      <alignment horizontal="left" wrapText="1"/>
    </xf>
    <xf numFmtId="0" fontId="16" fillId="5" borderId="0" xfId="0" applyFont="1" applyFill="1" applyAlignment="1">
      <alignment horizontal="left" wrapText="1"/>
    </xf>
    <xf numFmtId="0" fontId="6" fillId="5" borderId="4" xfId="0" applyFont="1" applyFill="1" applyBorder="1" applyAlignment="1">
      <alignment horizontal="left" wrapText="1"/>
    </xf>
  </cellXfs>
  <cellStyles count="21">
    <cellStyle name="Hyperlänk" xfId="1" builtinId="8"/>
    <cellStyle name="Normal" xfId="0" builtinId="0"/>
    <cellStyle name="Normal 11" xfId="9" xr:uid="{F52F2A11-EE29-4B0B-A37F-2D18E2AE1487}"/>
    <cellStyle name="Normal 2" xfId="2" xr:uid="{00000000-0005-0000-0000-000002000000}"/>
    <cellStyle name="Normal 2 2" xfId="12" xr:uid="{861303FD-DA21-476C-BA04-01FB395BBCBA}"/>
    <cellStyle name="Normal 2 3" xfId="18" xr:uid="{B7C9E6F5-41C3-4C34-BE9E-462ED516A49B}"/>
    <cellStyle name="Normal 3" xfId="13" xr:uid="{E649D2D9-5EB5-49E9-BA19-F947B2564FF3}"/>
    <cellStyle name="Normal 4" xfId="3" xr:uid="{00000000-0005-0000-0000-000003000000}"/>
    <cellStyle name="Normal 4 2" xfId="4" xr:uid="{00000000-0005-0000-0000-000004000000}"/>
    <cellStyle name="Normal 5" xfId="8" xr:uid="{582D27D1-D6C8-40FD-BBAA-5B3910652AB4}"/>
    <cellStyle name="Normal 5 2" xfId="20" xr:uid="{1D338EB9-902B-4647-BF7E-3D1F5EB45D38}"/>
    <cellStyle name="Normal 5 4" xfId="10" xr:uid="{C714CF4C-81A3-4829-9DA4-629A34AE418B}"/>
    <cellStyle name="Normal 6" xfId="19" xr:uid="{8AD130F3-72AF-4DAB-B742-3C4332440FCB}"/>
    <cellStyle name="Normal 6 4" xfId="11" xr:uid="{C0D8C406-2571-4576-85FA-E9F1BB84FC17}"/>
    <cellStyle name="Normal_ADP_0.0" xfId="5" xr:uid="{00000000-0005-0000-0000-000005000000}"/>
    <cellStyle name="Normal_ADP_0.3_Tabellmall" xfId="6" xr:uid="{00000000-0005-0000-0000-000006000000}"/>
    <cellStyle name="Procent" xfId="7" builtinId="5"/>
    <cellStyle name="Procent 2" xfId="14" xr:uid="{03B5030B-F2F3-42E2-A960-1A8D4FAC38D5}"/>
    <cellStyle name="Procent 2 2" xfId="16" xr:uid="{5CD85DFA-D2F2-4C1C-AD4E-4D7E776DF0B2}"/>
    <cellStyle name="Procent 3" xfId="17" xr:uid="{8263D97F-299F-41FD-8EBD-913D4E8F9FFA}"/>
    <cellStyle name="Resultat" xfId="15" xr:uid="{BA1FE1D8-C77E-4241-A51D-567396DFAEA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85725</xdr:rowOff>
    </xdr:from>
    <xdr:to>
      <xdr:col>12</xdr:col>
      <xdr:colOff>428625</xdr:colOff>
      <xdr:row>23</xdr:row>
      <xdr:rowOff>85725</xdr:rowOff>
    </xdr:to>
    <xdr:sp macro="" textlink="">
      <xdr:nvSpPr>
        <xdr:cNvPr id="2" name="Line 4">
          <a:extLst>
            <a:ext uri="{FF2B5EF4-FFF2-40B4-BE49-F238E27FC236}">
              <a16:creationId xmlns:a16="http://schemas.microsoft.com/office/drawing/2014/main" id="{F01B6E67-8F6F-4100-ADDD-7CB09BEA5655}"/>
            </a:ext>
          </a:extLst>
        </xdr:cNvPr>
        <xdr:cNvSpPr>
          <a:spLocks noChangeShapeType="1"/>
        </xdr:cNvSpPr>
      </xdr:nvSpPr>
      <xdr:spPr bwMode="auto">
        <a:xfrm>
          <a:off x="0" y="5124450"/>
          <a:ext cx="732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0</xdr:rowOff>
    </xdr:from>
    <xdr:to>
      <xdr:col>13</xdr:col>
      <xdr:colOff>9525</xdr:colOff>
      <xdr:row>33</xdr:row>
      <xdr:rowOff>0</xdr:rowOff>
    </xdr:to>
    <xdr:sp macro="" textlink="">
      <xdr:nvSpPr>
        <xdr:cNvPr id="3" name="Line 4">
          <a:extLst>
            <a:ext uri="{FF2B5EF4-FFF2-40B4-BE49-F238E27FC236}">
              <a16:creationId xmlns:a16="http://schemas.microsoft.com/office/drawing/2014/main" id="{87121AB0-87CF-447B-ADF2-5453A9E928B0}"/>
            </a:ext>
          </a:extLst>
        </xdr:cNvPr>
        <xdr:cNvSpPr>
          <a:spLocks noChangeShapeType="1"/>
        </xdr:cNvSpPr>
      </xdr:nvSpPr>
      <xdr:spPr bwMode="auto">
        <a:xfrm>
          <a:off x="0" y="6610350"/>
          <a:ext cx="7334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57150</xdr:colOff>
      <xdr:row>6</xdr:row>
      <xdr:rowOff>152400</xdr:rowOff>
    </xdr:from>
    <xdr:to>
      <xdr:col>4</xdr:col>
      <xdr:colOff>466725</xdr:colOff>
      <xdr:row>10</xdr:row>
      <xdr:rowOff>129872</xdr:rowOff>
    </xdr:to>
    <xdr:pic>
      <xdr:nvPicPr>
        <xdr:cNvPr id="4" name="Bildobjekt 3">
          <a:extLst>
            <a:ext uri="{FF2B5EF4-FFF2-40B4-BE49-F238E27FC236}">
              <a16:creationId xmlns:a16="http://schemas.microsoft.com/office/drawing/2014/main" id="{207AEE30-8B3E-4520-9A19-E73C01063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371600"/>
          <a:ext cx="2238375" cy="625172"/>
        </a:xfrm>
        <a:prstGeom prst="rect">
          <a:avLst/>
        </a:prstGeom>
      </xdr:spPr>
    </xdr:pic>
    <xdr:clientData/>
  </xdr:twoCellAnchor>
  <xdr:twoCellAnchor editAs="oneCell">
    <xdr:from>
      <xdr:col>5</xdr:col>
      <xdr:colOff>371475</xdr:colOff>
      <xdr:row>8</xdr:row>
      <xdr:rowOff>47625</xdr:rowOff>
    </xdr:from>
    <xdr:to>
      <xdr:col>10</xdr:col>
      <xdr:colOff>416845</xdr:colOff>
      <xdr:row>10</xdr:row>
      <xdr:rowOff>155792</xdr:rowOff>
    </xdr:to>
    <xdr:pic>
      <xdr:nvPicPr>
        <xdr:cNvPr id="5" name="Bildobjekt 4">
          <a:extLst>
            <a:ext uri="{FF2B5EF4-FFF2-40B4-BE49-F238E27FC236}">
              <a16:creationId xmlns:a16="http://schemas.microsoft.com/office/drawing/2014/main" id="{C1BA1F1E-E934-4D60-96E3-857992DBF6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76" t="36033" r="5398" b="46420"/>
        <a:stretch/>
      </xdr:blipFill>
      <xdr:spPr>
        <a:xfrm>
          <a:off x="3419475" y="1590675"/>
          <a:ext cx="3093370" cy="4320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38</xdr:row>
      <xdr:rowOff>76200</xdr:rowOff>
    </xdr:from>
    <xdr:to>
      <xdr:col>9</xdr:col>
      <xdr:colOff>361950</xdr:colOff>
      <xdr:row>40</xdr:row>
      <xdr:rowOff>108167</xdr:rowOff>
    </xdr:to>
    <xdr:pic>
      <xdr:nvPicPr>
        <xdr:cNvPr id="3" name="Bildobjekt 2">
          <a:extLst>
            <a:ext uri="{FF2B5EF4-FFF2-40B4-BE49-F238E27FC236}">
              <a16:creationId xmlns:a16="http://schemas.microsoft.com/office/drawing/2014/main" id="{2618A03B-CE69-420C-B4BF-1B35C3A825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57150" y="5295900"/>
          <a:ext cx="2343150" cy="3272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48</xdr:row>
      <xdr:rowOff>123825</xdr:rowOff>
    </xdr:from>
    <xdr:to>
      <xdr:col>9</xdr:col>
      <xdr:colOff>66675</xdr:colOff>
      <xdr:row>51</xdr:row>
      <xdr:rowOff>22442</xdr:rowOff>
    </xdr:to>
    <xdr:pic>
      <xdr:nvPicPr>
        <xdr:cNvPr id="3" name="Bildobjekt 2">
          <a:extLst>
            <a:ext uri="{FF2B5EF4-FFF2-40B4-BE49-F238E27FC236}">
              <a16:creationId xmlns:a16="http://schemas.microsoft.com/office/drawing/2014/main" id="{26419B36-A830-44DF-9BE2-10A2D4B9E4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14300" y="7239000"/>
          <a:ext cx="2333625" cy="3272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39</xdr:row>
      <xdr:rowOff>85725</xdr:rowOff>
    </xdr:from>
    <xdr:to>
      <xdr:col>8</xdr:col>
      <xdr:colOff>266700</xdr:colOff>
      <xdr:row>41</xdr:row>
      <xdr:rowOff>89117</xdr:rowOff>
    </xdr:to>
    <xdr:pic>
      <xdr:nvPicPr>
        <xdr:cNvPr id="3" name="Bildobjekt 2">
          <a:extLst>
            <a:ext uri="{FF2B5EF4-FFF2-40B4-BE49-F238E27FC236}">
              <a16:creationId xmlns:a16="http://schemas.microsoft.com/office/drawing/2014/main" id="{CCCCAEB0-977E-4122-BF8F-31D1B6F75C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04775" y="5429250"/>
          <a:ext cx="2343150" cy="3272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39</xdr:row>
      <xdr:rowOff>104775</xdr:rowOff>
    </xdr:from>
    <xdr:to>
      <xdr:col>8</xdr:col>
      <xdr:colOff>304800</xdr:colOff>
      <xdr:row>41</xdr:row>
      <xdr:rowOff>108167</xdr:rowOff>
    </xdr:to>
    <xdr:pic>
      <xdr:nvPicPr>
        <xdr:cNvPr id="3" name="Bildobjekt 2">
          <a:extLst>
            <a:ext uri="{FF2B5EF4-FFF2-40B4-BE49-F238E27FC236}">
              <a16:creationId xmlns:a16="http://schemas.microsoft.com/office/drawing/2014/main" id="{CC7D5A2D-9759-44DA-947A-486F415CB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5448300"/>
          <a:ext cx="2343150" cy="3272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123825</xdr:colOff>
      <xdr:row>49</xdr:row>
      <xdr:rowOff>28575</xdr:rowOff>
    </xdr:from>
    <xdr:to>
      <xdr:col>1</xdr:col>
      <xdr:colOff>2209800</xdr:colOff>
      <xdr:row>51</xdr:row>
      <xdr:rowOff>31967</xdr:rowOff>
    </xdr:to>
    <xdr:pic>
      <xdr:nvPicPr>
        <xdr:cNvPr id="3" name="Bildobjekt 2">
          <a:extLst>
            <a:ext uri="{FF2B5EF4-FFF2-40B4-BE49-F238E27FC236}">
              <a16:creationId xmlns:a16="http://schemas.microsoft.com/office/drawing/2014/main" id="{1817BA08-8496-4EE9-A18C-D11999EBBE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23825" y="7000875"/>
          <a:ext cx="2343150" cy="327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49</xdr:row>
      <xdr:rowOff>28575</xdr:rowOff>
    </xdr:from>
    <xdr:to>
      <xdr:col>1</xdr:col>
      <xdr:colOff>2200275</xdr:colOff>
      <xdr:row>51</xdr:row>
      <xdr:rowOff>31967</xdr:rowOff>
    </xdr:to>
    <xdr:pic>
      <xdr:nvPicPr>
        <xdr:cNvPr id="3" name="Bildobjekt 2">
          <a:extLst>
            <a:ext uri="{FF2B5EF4-FFF2-40B4-BE49-F238E27FC236}">
              <a16:creationId xmlns:a16="http://schemas.microsoft.com/office/drawing/2014/main" id="{88CEB737-31C5-49F0-AE6D-5F86F19C0B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14300" y="6781800"/>
          <a:ext cx="2343150" cy="32724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123825</xdr:colOff>
      <xdr:row>52</xdr:row>
      <xdr:rowOff>95250</xdr:rowOff>
    </xdr:from>
    <xdr:to>
      <xdr:col>1</xdr:col>
      <xdr:colOff>2209800</xdr:colOff>
      <xdr:row>54</xdr:row>
      <xdr:rowOff>98642</xdr:rowOff>
    </xdr:to>
    <xdr:pic>
      <xdr:nvPicPr>
        <xdr:cNvPr id="3" name="Bildobjekt 2">
          <a:extLst>
            <a:ext uri="{FF2B5EF4-FFF2-40B4-BE49-F238E27FC236}">
              <a16:creationId xmlns:a16="http://schemas.microsoft.com/office/drawing/2014/main" id="{658D56FB-E610-4E2F-8AE7-080FE71FF7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23825" y="7600950"/>
          <a:ext cx="2333625" cy="327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1</xdr:col>
      <xdr:colOff>2133600</xdr:colOff>
      <xdr:row>54</xdr:row>
      <xdr:rowOff>60542</xdr:rowOff>
    </xdr:to>
    <xdr:pic>
      <xdr:nvPicPr>
        <xdr:cNvPr id="3" name="Bildobjekt 2">
          <a:extLst>
            <a:ext uri="{FF2B5EF4-FFF2-40B4-BE49-F238E27FC236}">
              <a16:creationId xmlns:a16="http://schemas.microsoft.com/office/drawing/2014/main" id="{ABCC234C-D21F-4FE8-A3BC-4450E49648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47625" y="7477125"/>
          <a:ext cx="2333625" cy="3272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26</xdr:row>
      <xdr:rowOff>76200</xdr:rowOff>
    </xdr:from>
    <xdr:to>
      <xdr:col>1</xdr:col>
      <xdr:colOff>2190750</xdr:colOff>
      <xdr:row>28</xdr:row>
      <xdr:rowOff>79592</xdr:rowOff>
    </xdr:to>
    <xdr:pic>
      <xdr:nvPicPr>
        <xdr:cNvPr id="3" name="Bildobjekt 2">
          <a:extLst>
            <a:ext uri="{FF2B5EF4-FFF2-40B4-BE49-F238E27FC236}">
              <a16:creationId xmlns:a16="http://schemas.microsoft.com/office/drawing/2014/main" id="{5FC9994C-0CB6-467D-94BC-8DBD450645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33350" y="3829050"/>
          <a:ext cx="2343150" cy="3272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16</xdr:row>
      <xdr:rowOff>104775</xdr:rowOff>
    </xdr:from>
    <xdr:to>
      <xdr:col>5</xdr:col>
      <xdr:colOff>495300</xdr:colOff>
      <xdr:row>18</xdr:row>
      <xdr:rowOff>108167</xdr:rowOff>
    </xdr:to>
    <xdr:pic>
      <xdr:nvPicPr>
        <xdr:cNvPr id="3" name="Bildobjekt 2">
          <a:extLst>
            <a:ext uri="{FF2B5EF4-FFF2-40B4-BE49-F238E27FC236}">
              <a16:creationId xmlns:a16="http://schemas.microsoft.com/office/drawing/2014/main" id="{F91C3233-2AE5-4183-BA91-482A52C8D2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6675" y="2743200"/>
          <a:ext cx="2343150" cy="327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62865</xdr:colOff>
      <xdr:row>0</xdr:row>
      <xdr:rowOff>105767</xdr:rowOff>
    </xdr:to>
    <xdr:sp macro="" textlink="">
      <xdr:nvSpPr>
        <xdr:cNvPr id="2" name="textruta 1">
          <a:extLst>
            <a:ext uri="{FF2B5EF4-FFF2-40B4-BE49-F238E27FC236}">
              <a16:creationId xmlns:a16="http://schemas.microsoft.com/office/drawing/2014/main" id="{D5EA1F97-DD7C-4A13-B4BC-293239A4E58A}"/>
            </a:ext>
          </a:extLst>
        </xdr:cNvPr>
        <xdr:cNvSpPr txBox="1"/>
      </xdr:nvSpPr>
      <xdr:spPr>
        <a:xfrm>
          <a:off x="3175" y="3175"/>
          <a:ext cx="5969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sv-SE"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142875</xdr:colOff>
      <xdr:row>58</xdr:row>
      <xdr:rowOff>66675</xdr:rowOff>
    </xdr:from>
    <xdr:to>
      <xdr:col>10</xdr:col>
      <xdr:colOff>9525</xdr:colOff>
      <xdr:row>60</xdr:row>
      <xdr:rowOff>70067</xdr:rowOff>
    </xdr:to>
    <xdr:pic>
      <xdr:nvPicPr>
        <xdr:cNvPr id="3" name="Bildobjekt 2">
          <a:extLst>
            <a:ext uri="{FF2B5EF4-FFF2-40B4-BE49-F238E27FC236}">
              <a16:creationId xmlns:a16="http://schemas.microsoft.com/office/drawing/2014/main" id="{E0671602-0452-43DF-8AC9-F5DC8ECFFB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8582025"/>
          <a:ext cx="2343150" cy="3272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142875</xdr:colOff>
      <xdr:row>71</xdr:row>
      <xdr:rowOff>104775</xdr:rowOff>
    </xdr:from>
    <xdr:to>
      <xdr:col>8</xdr:col>
      <xdr:colOff>28575</xdr:colOff>
      <xdr:row>73</xdr:row>
      <xdr:rowOff>108167</xdr:rowOff>
    </xdr:to>
    <xdr:pic>
      <xdr:nvPicPr>
        <xdr:cNvPr id="3" name="Bildobjekt 2">
          <a:extLst>
            <a:ext uri="{FF2B5EF4-FFF2-40B4-BE49-F238E27FC236}">
              <a16:creationId xmlns:a16="http://schemas.microsoft.com/office/drawing/2014/main" id="{3F86F4D2-F69E-42A9-A7CB-B68305B943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9124950"/>
          <a:ext cx="2343150" cy="3272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8</xdr:col>
      <xdr:colOff>9525</xdr:colOff>
      <xdr:row>42</xdr:row>
      <xdr:rowOff>3392</xdr:rowOff>
    </xdr:to>
    <xdr:pic>
      <xdr:nvPicPr>
        <xdr:cNvPr id="3" name="Bildobjekt 2">
          <a:extLst>
            <a:ext uri="{FF2B5EF4-FFF2-40B4-BE49-F238E27FC236}">
              <a16:creationId xmlns:a16="http://schemas.microsoft.com/office/drawing/2014/main" id="{C33E1B15-D6EB-4105-BF71-52D1CD02BC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5915025"/>
          <a:ext cx="2343150" cy="3272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2343150</xdr:colOff>
      <xdr:row>42</xdr:row>
      <xdr:rowOff>6567</xdr:rowOff>
    </xdr:to>
    <xdr:pic>
      <xdr:nvPicPr>
        <xdr:cNvPr id="3" name="Bildobjekt 2">
          <a:extLst>
            <a:ext uri="{FF2B5EF4-FFF2-40B4-BE49-F238E27FC236}">
              <a16:creationId xmlns:a16="http://schemas.microsoft.com/office/drawing/2014/main" id="{7F9EE24A-CBB1-4A45-836C-39B82A6FC5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57175" y="5781675"/>
          <a:ext cx="2343150" cy="3272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FAA25CBD-90C0-4A72-BBD1-9C52473686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6B0009BD-5CFC-47EC-A73B-784C13A518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F60920AE-A57B-463D-82C0-AC9B357CE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D6619086-BF68-44F7-B34B-6C05FF7D10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11</xdr:col>
      <xdr:colOff>47625</xdr:colOff>
      <xdr:row>67</xdr:row>
      <xdr:rowOff>3392</xdr:rowOff>
    </xdr:to>
    <xdr:pic>
      <xdr:nvPicPr>
        <xdr:cNvPr id="3" name="Bildobjekt 2">
          <a:extLst>
            <a:ext uri="{FF2B5EF4-FFF2-40B4-BE49-F238E27FC236}">
              <a16:creationId xmlns:a16="http://schemas.microsoft.com/office/drawing/2014/main" id="{ABE0A743-33E4-45E0-A9EA-4647BE537A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8115300"/>
          <a:ext cx="2343150" cy="3272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11</xdr:col>
      <xdr:colOff>47625</xdr:colOff>
      <xdr:row>67</xdr:row>
      <xdr:rowOff>3392</xdr:rowOff>
    </xdr:to>
    <xdr:pic>
      <xdr:nvPicPr>
        <xdr:cNvPr id="3" name="Bildobjekt 2">
          <a:extLst>
            <a:ext uri="{FF2B5EF4-FFF2-40B4-BE49-F238E27FC236}">
              <a16:creationId xmlns:a16="http://schemas.microsoft.com/office/drawing/2014/main" id="{4FD8FC47-78DB-4C5A-A35D-43AF22DD9A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8115300"/>
          <a:ext cx="2343150" cy="32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17859</xdr:colOff>
      <xdr:row>102</xdr:row>
      <xdr:rowOff>140494</xdr:rowOff>
    </xdr:from>
    <xdr:to>
      <xdr:col>1</xdr:col>
      <xdr:colOff>2256234</xdr:colOff>
      <xdr:row>104</xdr:row>
      <xdr:rowOff>143886</xdr:rowOff>
    </xdr:to>
    <xdr:pic>
      <xdr:nvPicPr>
        <xdr:cNvPr id="3" name="Bildobjekt 2">
          <a:extLst>
            <a:ext uri="{FF2B5EF4-FFF2-40B4-BE49-F238E27FC236}">
              <a16:creationId xmlns:a16="http://schemas.microsoft.com/office/drawing/2014/main" id="{0DB6EF67-531F-445F-9524-C856096E15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7859" y="12207478"/>
          <a:ext cx="2345531" cy="32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47625</xdr:colOff>
      <xdr:row>31</xdr:row>
      <xdr:rowOff>152400</xdr:rowOff>
    </xdr:from>
    <xdr:to>
      <xdr:col>0</xdr:col>
      <xdr:colOff>2390775</xdr:colOff>
      <xdr:row>33</xdr:row>
      <xdr:rowOff>155792</xdr:rowOff>
    </xdr:to>
    <xdr:pic>
      <xdr:nvPicPr>
        <xdr:cNvPr id="3" name="Bildobjekt 2">
          <a:extLst>
            <a:ext uri="{FF2B5EF4-FFF2-40B4-BE49-F238E27FC236}">
              <a16:creationId xmlns:a16="http://schemas.microsoft.com/office/drawing/2014/main" id="{C51F7DFB-DD11-4B20-9E42-EE4D68A1B6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47625" y="4810125"/>
          <a:ext cx="2343150" cy="32724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152400</xdr:colOff>
      <xdr:row>80</xdr:row>
      <xdr:rowOff>0</xdr:rowOff>
    </xdr:from>
    <xdr:to>
      <xdr:col>4</xdr:col>
      <xdr:colOff>392430</xdr:colOff>
      <xdr:row>82</xdr:row>
      <xdr:rowOff>3392</xdr:rowOff>
    </xdr:to>
    <xdr:pic>
      <xdr:nvPicPr>
        <xdr:cNvPr id="2" name="Bildobjekt 1">
          <a:extLst>
            <a:ext uri="{FF2B5EF4-FFF2-40B4-BE49-F238E27FC236}">
              <a16:creationId xmlns:a16="http://schemas.microsoft.com/office/drawing/2014/main" id="{AE263B26-8488-4664-8CE4-C4BF5CDB5B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52400" y="12763500"/>
          <a:ext cx="2343150" cy="3272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133350</xdr:colOff>
      <xdr:row>80</xdr:row>
      <xdr:rowOff>9525</xdr:rowOff>
    </xdr:from>
    <xdr:to>
      <xdr:col>5</xdr:col>
      <xdr:colOff>171450</xdr:colOff>
      <xdr:row>82</xdr:row>
      <xdr:rowOff>12917</xdr:rowOff>
    </xdr:to>
    <xdr:pic>
      <xdr:nvPicPr>
        <xdr:cNvPr id="2" name="Bildobjekt 1">
          <a:extLst>
            <a:ext uri="{FF2B5EF4-FFF2-40B4-BE49-F238E27FC236}">
              <a16:creationId xmlns:a16="http://schemas.microsoft.com/office/drawing/2014/main" id="{9F8ABDDB-7879-4312-B5CF-38A205A3B6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33350" y="12792075"/>
          <a:ext cx="2343150" cy="32724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5</xdr:col>
      <xdr:colOff>323850</xdr:colOff>
      <xdr:row>82</xdr:row>
      <xdr:rowOff>3392</xdr:rowOff>
    </xdr:to>
    <xdr:pic>
      <xdr:nvPicPr>
        <xdr:cNvPr id="2" name="Bildobjekt 1">
          <a:extLst>
            <a:ext uri="{FF2B5EF4-FFF2-40B4-BE49-F238E27FC236}">
              <a16:creationId xmlns:a16="http://schemas.microsoft.com/office/drawing/2014/main" id="{5DD04109-547C-41DC-A9FC-04589043F8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85750" y="12744450"/>
          <a:ext cx="2343150" cy="32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58</xdr:row>
      <xdr:rowOff>57150</xdr:rowOff>
    </xdr:from>
    <xdr:to>
      <xdr:col>9</xdr:col>
      <xdr:colOff>295275</xdr:colOff>
      <xdr:row>60</xdr:row>
      <xdr:rowOff>60542</xdr:rowOff>
    </xdr:to>
    <xdr:pic>
      <xdr:nvPicPr>
        <xdr:cNvPr id="3" name="Bildobjekt 2">
          <a:extLst>
            <a:ext uri="{FF2B5EF4-FFF2-40B4-BE49-F238E27FC236}">
              <a16:creationId xmlns:a16="http://schemas.microsoft.com/office/drawing/2014/main" id="{5D053EE3-906A-498A-9A7F-7897C08757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8620125"/>
          <a:ext cx="2343150" cy="3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81</xdr:row>
      <xdr:rowOff>19050</xdr:rowOff>
    </xdr:from>
    <xdr:to>
      <xdr:col>7</xdr:col>
      <xdr:colOff>352425</xdr:colOff>
      <xdr:row>83</xdr:row>
      <xdr:rowOff>22442</xdr:rowOff>
    </xdr:to>
    <xdr:pic>
      <xdr:nvPicPr>
        <xdr:cNvPr id="3" name="Bildobjekt 2">
          <a:extLst>
            <a:ext uri="{FF2B5EF4-FFF2-40B4-BE49-F238E27FC236}">
              <a16:creationId xmlns:a16="http://schemas.microsoft.com/office/drawing/2014/main" id="{91661E9E-BD95-4717-ACFE-196DFF9A95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47625" y="10086975"/>
          <a:ext cx="2343150" cy="32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23</xdr:row>
      <xdr:rowOff>66675</xdr:rowOff>
    </xdr:from>
    <xdr:to>
      <xdr:col>9</xdr:col>
      <xdr:colOff>161925</xdr:colOff>
      <xdr:row>25</xdr:row>
      <xdr:rowOff>127217</xdr:rowOff>
    </xdr:to>
    <xdr:pic>
      <xdr:nvPicPr>
        <xdr:cNvPr id="3" name="Bildobjekt 2">
          <a:extLst>
            <a:ext uri="{FF2B5EF4-FFF2-40B4-BE49-F238E27FC236}">
              <a16:creationId xmlns:a16="http://schemas.microsoft.com/office/drawing/2014/main" id="{096A9746-1A30-47C3-8D24-C72BC8A5E5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76200" y="3438525"/>
          <a:ext cx="2343150" cy="32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19050</xdr:rowOff>
    </xdr:from>
    <xdr:to>
      <xdr:col>8</xdr:col>
      <xdr:colOff>342900</xdr:colOff>
      <xdr:row>25</xdr:row>
      <xdr:rowOff>79592</xdr:rowOff>
    </xdr:to>
    <xdr:pic>
      <xdr:nvPicPr>
        <xdr:cNvPr id="3" name="Bildobjekt 2">
          <a:extLst>
            <a:ext uri="{FF2B5EF4-FFF2-40B4-BE49-F238E27FC236}">
              <a16:creationId xmlns:a16="http://schemas.microsoft.com/office/drawing/2014/main" id="{EB38A29C-C19A-4F63-AB21-3AB0B09A46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3390900"/>
          <a:ext cx="2343150" cy="32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9</xdr:col>
      <xdr:colOff>180975</xdr:colOff>
      <xdr:row>26</xdr:row>
      <xdr:rowOff>3392</xdr:rowOff>
    </xdr:to>
    <xdr:pic>
      <xdr:nvPicPr>
        <xdr:cNvPr id="3" name="Bildobjekt 2">
          <a:extLst>
            <a:ext uri="{FF2B5EF4-FFF2-40B4-BE49-F238E27FC236}">
              <a16:creationId xmlns:a16="http://schemas.microsoft.com/office/drawing/2014/main" id="{103D2B0B-056E-4113-A16C-1DC7B6F840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52400" y="3486150"/>
          <a:ext cx="2343150" cy="3272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23</xdr:row>
      <xdr:rowOff>47625</xdr:rowOff>
    </xdr:from>
    <xdr:to>
      <xdr:col>9</xdr:col>
      <xdr:colOff>123825</xdr:colOff>
      <xdr:row>25</xdr:row>
      <xdr:rowOff>108167</xdr:rowOff>
    </xdr:to>
    <xdr:pic>
      <xdr:nvPicPr>
        <xdr:cNvPr id="3" name="Bildobjekt 2">
          <a:extLst>
            <a:ext uri="{FF2B5EF4-FFF2-40B4-BE49-F238E27FC236}">
              <a16:creationId xmlns:a16="http://schemas.microsoft.com/office/drawing/2014/main" id="{41912DD1-99B2-470F-AD23-85BADF1099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38100" y="3419475"/>
          <a:ext cx="2343150" cy="3272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7550-D13E-4D08-B6D2-AE6B486A6B63}">
  <sheetPr>
    <pageSetUpPr fitToPage="1"/>
  </sheetPr>
  <dimension ref="A1:M32"/>
  <sheetViews>
    <sheetView showGridLines="0" tabSelected="1" zoomScaleNormal="100" workbookViewId="0">
      <selection sqref="A1:M1"/>
    </sheetView>
  </sheetViews>
  <sheetFormatPr defaultColWidth="9.33203125" defaultRowHeight="13.2" x14ac:dyDescent="0.25"/>
  <cols>
    <col min="1" max="12" width="9.33203125" style="280"/>
    <col min="13" max="13" width="0.33203125" style="280" customWidth="1"/>
    <col min="14" max="16384" width="9.33203125" style="280"/>
  </cols>
  <sheetData>
    <row r="1" spans="1:13" ht="32.25" customHeight="1" x14ac:dyDescent="0.25">
      <c r="A1" s="390" t="s">
        <v>552</v>
      </c>
      <c r="B1" s="391"/>
      <c r="C1" s="391"/>
      <c r="D1" s="391"/>
      <c r="E1" s="391"/>
      <c r="F1" s="391"/>
      <c r="G1" s="391"/>
      <c r="H1" s="391"/>
      <c r="I1" s="391"/>
      <c r="J1" s="391"/>
      <c r="K1" s="391"/>
      <c r="L1" s="391"/>
      <c r="M1" s="392"/>
    </row>
    <row r="11" spans="1:13" ht="65.25" customHeight="1" x14ac:dyDescent="0.4">
      <c r="B11" s="384" t="s">
        <v>553</v>
      </c>
    </row>
    <row r="12" spans="1:13" ht="20.399999999999999" x14ac:dyDescent="0.35">
      <c r="B12" s="385" t="s">
        <v>554</v>
      </c>
    </row>
    <row r="13" spans="1:13" ht="17.399999999999999" x14ac:dyDescent="0.3">
      <c r="B13" s="301"/>
    </row>
    <row r="14" spans="1:13" ht="14.25" customHeight="1" x14ac:dyDescent="0.25">
      <c r="B14" s="300" t="s">
        <v>555</v>
      </c>
    </row>
    <row r="15" spans="1:13" ht="16.5" customHeight="1" x14ac:dyDescent="0.3">
      <c r="B15" s="301"/>
      <c r="C15" s="297"/>
      <c r="D15" s="297"/>
      <c r="E15" s="297"/>
      <c r="F15" s="297"/>
      <c r="G15" s="297"/>
    </row>
    <row r="16" spans="1:13" ht="12.75" customHeight="1" x14ac:dyDescent="0.25">
      <c r="B16" s="300" t="s">
        <v>493</v>
      </c>
      <c r="C16" s="297"/>
      <c r="D16" s="297"/>
      <c r="E16" s="297"/>
      <c r="F16" s="297"/>
      <c r="G16" s="297"/>
    </row>
    <row r="17" spans="2:12" ht="12.75" customHeight="1" x14ac:dyDescent="0.25">
      <c r="B17" s="291" t="s">
        <v>298</v>
      </c>
      <c r="C17" s="297"/>
      <c r="D17" s="297"/>
      <c r="E17" s="297"/>
      <c r="F17" s="297"/>
      <c r="G17" s="297"/>
    </row>
    <row r="18" spans="2:12" x14ac:dyDescent="0.25">
      <c r="B18" s="297" t="s">
        <v>497</v>
      </c>
      <c r="C18" s="297"/>
      <c r="D18" s="297"/>
      <c r="E18" s="297"/>
      <c r="F18" s="297"/>
      <c r="G18" s="297"/>
    </row>
    <row r="19" spans="2:12" x14ac:dyDescent="0.25">
      <c r="B19" s="297" t="s">
        <v>498</v>
      </c>
      <c r="C19" s="297"/>
      <c r="D19" s="297"/>
      <c r="E19" s="297"/>
      <c r="F19" s="297"/>
      <c r="G19" s="297"/>
    </row>
    <row r="20" spans="2:12" ht="22.5" customHeight="1" x14ac:dyDescent="0.25">
      <c r="B20" s="297" t="s">
        <v>499</v>
      </c>
      <c r="C20" s="297"/>
      <c r="D20" s="297"/>
      <c r="E20" s="297"/>
      <c r="F20" s="297"/>
      <c r="G20" s="297"/>
    </row>
    <row r="21" spans="2:12" x14ac:dyDescent="0.25">
      <c r="B21" s="297" t="s">
        <v>500</v>
      </c>
      <c r="C21" s="297"/>
      <c r="D21" s="297"/>
      <c r="E21" s="297"/>
      <c r="F21" s="297"/>
      <c r="G21" s="297"/>
    </row>
    <row r="22" spans="2:12" x14ac:dyDescent="0.25">
      <c r="B22" s="297"/>
      <c r="C22" s="297"/>
      <c r="D22" s="297"/>
      <c r="E22" s="297"/>
      <c r="F22" s="297"/>
      <c r="G22" s="297"/>
    </row>
    <row r="23" spans="2:12" s="295" customFormat="1" ht="10.199999999999999" x14ac:dyDescent="0.2">
      <c r="B23" s="299"/>
      <c r="C23" s="299"/>
      <c r="D23" s="299"/>
      <c r="E23" s="299"/>
      <c r="F23" s="299"/>
      <c r="G23" s="299"/>
      <c r="H23" s="294"/>
      <c r="I23" s="294"/>
      <c r="J23" s="294"/>
      <c r="K23" s="294"/>
      <c r="L23" s="294"/>
    </row>
    <row r="24" spans="2:12" s="295" customFormat="1" ht="10.199999999999999" x14ac:dyDescent="0.2">
      <c r="B24" s="299"/>
      <c r="C24" s="299"/>
      <c r="D24" s="299"/>
      <c r="E24" s="299"/>
      <c r="F24" s="299"/>
      <c r="G24" s="299"/>
      <c r="H24" s="294"/>
      <c r="I24" s="294"/>
      <c r="J24" s="294"/>
      <c r="K24" s="294"/>
      <c r="L24" s="294"/>
    </row>
    <row r="25" spans="2:12" s="295" customFormat="1" x14ac:dyDescent="0.25">
      <c r="B25" s="324" t="s">
        <v>513</v>
      </c>
      <c r="C25" s="324"/>
      <c r="D25" s="324"/>
      <c r="E25" s="324" t="s">
        <v>514</v>
      </c>
      <c r="F25"/>
      <c r="G25"/>
      <c r="H25"/>
      <c r="I25"/>
      <c r="J25" s="1"/>
      <c r="K25" s="325"/>
      <c r="L25" s="325"/>
    </row>
    <row r="26" spans="2:12" s="295" customFormat="1" x14ac:dyDescent="0.25">
      <c r="B26" s="324"/>
      <c r="C26" s="324"/>
      <c r="D26" s="324"/>
      <c r="E26" s="324" t="s">
        <v>515</v>
      </c>
      <c r="F26" s="1"/>
      <c r="G26" s="1"/>
      <c r="H26" s="1"/>
      <c r="I26" s="1"/>
      <c r="J26" s="1"/>
      <c r="K26" s="325"/>
      <c r="L26" s="325"/>
    </row>
    <row r="27" spans="2:12" s="295" customFormat="1" x14ac:dyDescent="0.25">
      <c r="B27" s="324"/>
      <c r="C27" s="324"/>
      <c r="D27" s="324"/>
      <c r="E27" s="324" t="s">
        <v>516</v>
      </c>
      <c r="F27" s="1"/>
      <c r="G27" s="1"/>
      <c r="H27" s="1"/>
      <c r="I27" s="1"/>
      <c r="J27" s="1"/>
      <c r="K27" s="325"/>
      <c r="L27" s="325"/>
    </row>
    <row r="28" spans="2:12" s="295" customFormat="1" x14ac:dyDescent="0.25">
      <c r="B28" s="324"/>
      <c r="C28" s="324"/>
      <c r="D28" s="324"/>
      <c r="E28" s="324" t="s">
        <v>517</v>
      </c>
      <c r="F28" s="1"/>
      <c r="G28" s="1"/>
      <c r="H28" s="1"/>
      <c r="I28" s="1"/>
      <c r="J28" s="1"/>
      <c r="K28" s="325"/>
      <c r="L28" s="325"/>
    </row>
    <row r="29" spans="2:12" s="295" customFormat="1" x14ac:dyDescent="0.25">
      <c r="B29"/>
      <c r="C29"/>
      <c r="D29"/>
      <c r="E29" s="1"/>
      <c r="F29" s="1"/>
      <c r="G29" s="1"/>
      <c r="H29" s="1"/>
      <c r="I29"/>
      <c r="J29"/>
      <c r="K29" s="326"/>
      <c r="L29" s="326"/>
    </row>
    <row r="30" spans="2:12" s="295" customFormat="1" x14ac:dyDescent="0.25">
      <c r="B30" s="327" t="s">
        <v>523</v>
      </c>
      <c r="C30"/>
      <c r="D30"/>
      <c r="E30"/>
      <c r="F30"/>
      <c r="G30"/>
      <c r="H30"/>
      <c r="I30"/>
      <c r="J30"/>
      <c r="K30" s="326"/>
      <c r="L30" s="326"/>
    </row>
    <row r="31" spans="2:12" s="295" customFormat="1" x14ac:dyDescent="0.25">
      <c r="B31"/>
      <c r="C31"/>
      <c r="D31"/>
      <c r="E31"/>
      <c r="F31"/>
      <c r="G31"/>
      <c r="H31"/>
      <c r="I31"/>
      <c r="J31"/>
      <c r="K31"/>
      <c r="L31"/>
    </row>
    <row r="32" spans="2:12" s="295" customFormat="1" x14ac:dyDescent="0.25">
      <c r="B32" s="393" t="s">
        <v>518</v>
      </c>
      <c r="C32" s="393"/>
      <c r="D32" s="393"/>
      <c r="E32" s="393"/>
      <c r="F32" s="393"/>
      <c r="G32" s="393"/>
      <c r="H32" s="393"/>
      <c r="I32" s="393"/>
      <c r="J32" s="393"/>
      <c r="K32" s="393"/>
      <c r="L32" s="393"/>
    </row>
  </sheetData>
  <mergeCells count="2">
    <mergeCell ref="A1:M1"/>
    <mergeCell ref="B32:L32"/>
  </mergeCells>
  <pageMargins left="0.70866141732283472" right="0.70866141732283472" top="0.74803149606299213" bottom="0.74803149606299213" header="0.31496062992125984" footer="0.31496062992125984"/>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Z24"/>
  <sheetViews>
    <sheetView zoomScaleNormal="100" workbookViewId="0"/>
  </sheetViews>
  <sheetFormatPr defaultColWidth="9.33203125" defaultRowHeight="13.2" x14ac:dyDescent="0.25"/>
  <cols>
    <col min="1" max="1" width="2.33203125" style="1" customWidth="1"/>
    <col min="2" max="2" width="3.44140625" style="1" customWidth="1"/>
    <col min="3" max="3" width="1.6640625" style="1" bestFit="1" customWidth="1"/>
    <col min="4" max="4" width="3.44140625" style="1" customWidth="1"/>
    <col min="5" max="5" width="3.44140625" style="1" hidden="1" customWidth="1"/>
    <col min="6" max="26" width="5.6640625" style="1" customWidth="1"/>
    <col min="27" max="16384" width="9.33203125" style="1"/>
  </cols>
  <sheetData>
    <row r="1" spans="1:26" ht="6.75" customHeight="1" x14ac:dyDescent="0.25"/>
    <row r="2" spans="1:26" ht="13.8" x14ac:dyDescent="0.25">
      <c r="A2" s="24" t="s">
        <v>290</v>
      </c>
    </row>
    <row r="3" spans="1:26" ht="16.5" customHeight="1" x14ac:dyDescent="0.25">
      <c r="A3" s="24" t="s">
        <v>562</v>
      </c>
    </row>
    <row r="4" spans="1:26" ht="16.5" customHeight="1" x14ac:dyDescent="0.25">
      <c r="A4" s="148" t="s">
        <v>291</v>
      </c>
    </row>
    <row r="5" spans="1:26" ht="16.5" customHeight="1" x14ac:dyDescent="0.25">
      <c r="A5" s="148" t="s">
        <v>563</v>
      </c>
      <c r="B5" s="148"/>
    </row>
    <row r="6" spans="1:26" ht="2.1" customHeight="1" thickBot="1" x14ac:dyDescent="0.3">
      <c r="A6" s="119"/>
      <c r="B6" s="119"/>
      <c r="C6" s="119"/>
      <c r="D6" s="119"/>
      <c r="E6" s="119"/>
      <c r="F6" s="119"/>
      <c r="G6" s="119"/>
      <c r="H6" s="119"/>
      <c r="I6" s="119"/>
      <c r="J6" s="119"/>
      <c r="K6" s="119"/>
      <c r="L6" s="119"/>
      <c r="M6" s="119"/>
      <c r="N6" s="119"/>
      <c r="O6" s="119"/>
      <c r="P6" s="119"/>
      <c r="Q6" s="119"/>
      <c r="R6" s="119"/>
      <c r="S6" s="119"/>
      <c r="T6" s="119"/>
      <c r="U6" s="199"/>
      <c r="V6" s="199"/>
      <c r="W6" s="199"/>
      <c r="X6" s="199"/>
      <c r="Y6" s="199"/>
      <c r="Z6" s="199"/>
    </row>
    <row r="7" spans="1:26" ht="12" customHeight="1" thickBot="1" x14ac:dyDescent="0.3">
      <c r="A7" s="4" t="s">
        <v>24</v>
      </c>
      <c r="B7" s="4"/>
      <c r="C7" s="4"/>
      <c r="D7" s="4"/>
      <c r="E7" s="4"/>
    </row>
    <row r="8" spans="1:26" ht="12" customHeight="1" x14ac:dyDescent="0.25">
      <c r="A8" s="4" t="s">
        <v>25</v>
      </c>
      <c r="B8" s="4"/>
      <c r="C8" s="4"/>
      <c r="D8" s="4"/>
      <c r="E8" s="4"/>
      <c r="F8" s="443" t="s">
        <v>157</v>
      </c>
      <c r="G8" s="443"/>
      <c r="H8" s="443"/>
      <c r="I8" s="443"/>
      <c r="J8" s="443"/>
      <c r="K8" s="443"/>
      <c r="L8" s="443"/>
      <c r="M8" s="443"/>
      <c r="N8" s="443"/>
      <c r="O8" s="443"/>
      <c r="P8" s="443"/>
      <c r="Q8" s="443"/>
      <c r="R8" s="443"/>
      <c r="S8" s="443"/>
      <c r="T8" s="443"/>
      <c r="U8" s="443"/>
      <c r="V8" s="443"/>
      <c r="W8" s="443"/>
      <c r="X8" s="443"/>
      <c r="Y8" s="443"/>
      <c r="Z8" s="443"/>
    </row>
    <row r="9" spans="1:26" ht="14.25" customHeight="1" thickBot="1" x14ac:dyDescent="0.3">
      <c r="A9" s="444" t="s">
        <v>26</v>
      </c>
      <c r="B9" s="444"/>
      <c r="C9" s="50"/>
      <c r="D9" s="50"/>
      <c r="E9" s="50"/>
      <c r="F9" s="142" t="s">
        <v>185</v>
      </c>
      <c r="G9" s="142" t="s">
        <v>186</v>
      </c>
      <c r="H9" s="142" t="s">
        <v>187</v>
      </c>
      <c r="I9" s="142" t="s">
        <v>188</v>
      </c>
      <c r="J9" s="142" t="s">
        <v>189</v>
      </c>
      <c r="K9" s="142" t="s">
        <v>190</v>
      </c>
      <c r="L9" s="142" t="s">
        <v>191</v>
      </c>
      <c r="M9" s="142" t="s">
        <v>192</v>
      </c>
      <c r="N9" s="142" t="s">
        <v>193</v>
      </c>
      <c r="O9" s="21">
        <v>10</v>
      </c>
      <c r="P9" s="21">
        <v>11</v>
      </c>
      <c r="Q9" s="21">
        <v>12</v>
      </c>
      <c r="R9" s="21">
        <v>13</v>
      </c>
      <c r="S9" s="21">
        <v>14</v>
      </c>
      <c r="T9" s="21">
        <v>15</v>
      </c>
      <c r="U9" s="21">
        <v>16</v>
      </c>
      <c r="V9" s="21">
        <v>17</v>
      </c>
      <c r="W9" s="21">
        <v>18</v>
      </c>
      <c r="X9" s="21">
        <v>19</v>
      </c>
      <c r="Y9" s="21">
        <v>20</v>
      </c>
      <c r="Z9" s="81"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1630.96</v>
      </c>
      <c r="G11" s="11">
        <v>6.3710000000000004</v>
      </c>
      <c r="H11" s="11">
        <v>5860.6030000000001</v>
      </c>
      <c r="I11" s="11">
        <v>2236.8249999999998</v>
      </c>
      <c r="J11" s="11">
        <v>93.025000000000006</v>
      </c>
      <c r="K11" s="11">
        <v>1452.2429999999999</v>
      </c>
      <c r="L11" s="11">
        <v>483.471</v>
      </c>
      <c r="M11" s="11">
        <v>375.71300000000002</v>
      </c>
      <c r="N11" s="11">
        <v>1019.159</v>
      </c>
      <c r="O11" s="11">
        <v>691.44399999999996</v>
      </c>
      <c r="P11" s="11">
        <v>1086.1489999999999</v>
      </c>
      <c r="Q11" s="11">
        <v>345.72199999999998</v>
      </c>
      <c r="R11" s="11">
        <v>238.87700000000001</v>
      </c>
      <c r="S11" s="11">
        <v>2302.681</v>
      </c>
      <c r="T11" s="11">
        <v>846.29</v>
      </c>
      <c r="U11" s="11">
        <v>6504.6459999999997</v>
      </c>
      <c r="V11" s="11">
        <v>149.56899999999999</v>
      </c>
      <c r="W11" s="11">
        <v>3226.76</v>
      </c>
      <c r="X11" s="11">
        <v>135.523</v>
      </c>
      <c r="Y11" s="11">
        <v>372.77600000000001</v>
      </c>
      <c r="Z11" s="11">
        <v>29058.806</v>
      </c>
    </row>
    <row r="12" spans="1:26" ht="9.75" customHeight="1" x14ac:dyDescent="0.25">
      <c r="A12" s="5"/>
      <c r="B12" s="5"/>
      <c r="C12" s="5"/>
      <c r="D12" s="5"/>
      <c r="E12" s="5"/>
      <c r="F12" s="5"/>
      <c r="G12" s="5"/>
      <c r="H12" s="5"/>
      <c r="I12" s="5"/>
      <c r="J12" s="5"/>
      <c r="K12" s="5"/>
      <c r="L12" s="5"/>
      <c r="M12" s="5"/>
      <c r="N12" s="5"/>
      <c r="O12" s="5"/>
      <c r="P12" s="5"/>
      <c r="Q12" s="5"/>
      <c r="R12" s="5"/>
      <c r="S12" s="5"/>
      <c r="T12" s="5"/>
      <c r="U12" s="197"/>
      <c r="V12" s="197"/>
      <c r="W12" s="197"/>
      <c r="X12" s="197"/>
      <c r="Y12" s="197"/>
      <c r="Z12" s="197"/>
    </row>
    <row r="13" spans="1:26" ht="11.25" customHeight="1" x14ac:dyDescent="0.25">
      <c r="B13" s="5">
        <v>0</v>
      </c>
      <c r="C13" s="5" t="s">
        <v>21</v>
      </c>
      <c r="D13" s="5">
        <v>9</v>
      </c>
      <c r="E13" s="5"/>
      <c r="F13" s="14">
        <v>103.858</v>
      </c>
      <c r="G13" s="14" t="s">
        <v>276</v>
      </c>
      <c r="H13" s="14">
        <v>1918.6310000000001</v>
      </c>
      <c r="I13" s="14">
        <v>58.37</v>
      </c>
      <c r="J13" s="14">
        <v>1.0109999999999999</v>
      </c>
      <c r="K13" s="14">
        <v>242.88900000000001</v>
      </c>
      <c r="L13" s="14">
        <v>21.652000000000001</v>
      </c>
      <c r="M13" s="14">
        <v>39.408999999999999</v>
      </c>
      <c r="N13" s="14">
        <v>177.46199999999999</v>
      </c>
      <c r="O13" s="14">
        <v>198.93700000000001</v>
      </c>
      <c r="P13" s="14">
        <v>312.66199999999998</v>
      </c>
      <c r="Q13" s="14">
        <v>43.64</v>
      </c>
      <c r="R13" s="14">
        <v>48.158000000000001</v>
      </c>
      <c r="S13" s="14">
        <v>424.17200000000003</v>
      </c>
      <c r="T13" s="14">
        <v>154.059</v>
      </c>
      <c r="U13" s="14">
        <v>1898.326</v>
      </c>
      <c r="V13" s="14">
        <v>25.402000000000001</v>
      </c>
      <c r="W13" s="14">
        <v>331.30200000000002</v>
      </c>
      <c r="X13" s="14">
        <v>1.913</v>
      </c>
      <c r="Y13" s="14">
        <v>72.680000000000007</v>
      </c>
      <c r="Z13" s="14">
        <v>6074.5339999999997</v>
      </c>
    </row>
    <row r="14" spans="1:26" ht="11.25" customHeight="1" x14ac:dyDescent="0.25">
      <c r="B14" s="5">
        <v>10</v>
      </c>
      <c r="C14" s="5" t="s">
        <v>21</v>
      </c>
      <c r="D14" s="5">
        <v>24</v>
      </c>
      <c r="E14" s="5"/>
      <c r="F14" s="14">
        <v>185.251</v>
      </c>
      <c r="G14" s="14" t="s">
        <v>276</v>
      </c>
      <c r="H14" s="14">
        <v>2475.3919999999998</v>
      </c>
      <c r="I14" s="14">
        <v>187.029</v>
      </c>
      <c r="J14" s="14">
        <v>4.4080000000000004</v>
      </c>
      <c r="K14" s="14">
        <v>270.83499999999998</v>
      </c>
      <c r="L14" s="14">
        <v>105.173</v>
      </c>
      <c r="M14" s="14">
        <v>46.841999999999999</v>
      </c>
      <c r="N14" s="14">
        <v>350.94799999999998</v>
      </c>
      <c r="O14" s="14">
        <v>115.494</v>
      </c>
      <c r="P14" s="14">
        <v>192.131</v>
      </c>
      <c r="Q14" s="14">
        <v>49.351999999999997</v>
      </c>
      <c r="R14" s="14">
        <v>85.730999999999995</v>
      </c>
      <c r="S14" s="14">
        <v>398.30599999999998</v>
      </c>
      <c r="T14" s="14">
        <v>252.773</v>
      </c>
      <c r="U14" s="14">
        <v>2280.5520000000001</v>
      </c>
      <c r="V14" s="14">
        <v>37.505000000000003</v>
      </c>
      <c r="W14" s="14">
        <v>347.65100000000001</v>
      </c>
      <c r="X14" s="14">
        <v>4.3970000000000002</v>
      </c>
      <c r="Y14" s="14">
        <v>100.697</v>
      </c>
      <c r="Z14" s="14">
        <v>7490.4669999999996</v>
      </c>
    </row>
    <row r="15" spans="1:26" ht="11.25" customHeight="1" x14ac:dyDescent="0.25">
      <c r="B15" s="5">
        <v>25</v>
      </c>
      <c r="C15" s="5" t="s">
        <v>21</v>
      </c>
      <c r="D15" s="5">
        <v>49</v>
      </c>
      <c r="E15" s="5"/>
      <c r="F15" s="14">
        <v>258.94299999999998</v>
      </c>
      <c r="G15" s="14" t="s">
        <v>276</v>
      </c>
      <c r="H15" s="14">
        <v>947.37</v>
      </c>
      <c r="I15" s="14">
        <v>198.78200000000001</v>
      </c>
      <c r="J15" s="14">
        <v>26.459</v>
      </c>
      <c r="K15" s="14">
        <v>185.15199999999999</v>
      </c>
      <c r="L15" s="14">
        <v>78.984999999999999</v>
      </c>
      <c r="M15" s="14">
        <v>39.115000000000002</v>
      </c>
      <c r="N15" s="14">
        <v>197.99199999999999</v>
      </c>
      <c r="O15" s="14">
        <v>73.147000000000006</v>
      </c>
      <c r="P15" s="14">
        <v>194.34399999999999</v>
      </c>
      <c r="Q15" s="14">
        <v>25.812999999999999</v>
      </c>
      <c r="R15" s="14">
        <v>15.246</v>
      </c>
      <c r="S15" s="14">
        <v>377.09199999999998</v>
      </c>
      <c r="T15" s="14">
        <v>107.63800000000001</v>
      </c>
      <c r="U15" s="14">
        <v>1140.6310000000001</v>
      </c>
      <c r="V15" s="14">
        <v>22.896000000000001</v>
      </c>
      <c r="W15" s="14">
        <v>287.44799999999998</v>
      </c>
      <c r="X15" s="14">
        <v>18.718</v>
      </c>
      <c r="Y15" s="14">
        <v>78.861999999999995</v>
      </c>
      <c r="Z15" s="14">
        <v>4274.6329999999998</v>
      </c>
    </row>
    <row r="16" spans="1:26" ht="11.25" customHeight="1" x14ac:dyDescent="0.25">
      <c r="B16" s="5">
        <v>50</v>
      </c>
      <c r="C16" s="5" t="s">
        <v>21</v>
      </c>
      <c r="D16" s="5">
        <v>99</v>
      </c>
      <c r="E16" s="5"/>
      <c r="F16" s="14">
        <v>478.85300000000001</v>
      </c>
      <c r="G16" s="14">
        <v>1.4530000000000001</v>
      </c>
      <c r="H16" s="14">
        <v>325.72199999999998</v>
      </c>
      <c r="I16" s="14">
        <v>341.702</v>
      </c>
      <c r="J16" s="14">
        <v>3.5070000000000001</v>
      </c>
      <c r="K16" s="14">
        <v>271.08</v>
      </c>
      <c r="L16" s="14">
        <v>70.757000000000005</v>
      </c>
      <c r="M16" s="14">
        <v>65.132000000000005</v>
      </c>
      <c r="N16" s="14">
        <v>126.256</v>
      </c>
      <c r="O16" s="14">
        <v>74.212999999999994</v>
      </c>
      <c r="P16" s="14">
        <v>152.31700000000001</v>
      </c>
      <c r="Q16" s="14">
        <v>29.914000000000001</v>
      </c>
      <c r="R16" s="14">
        <v>21.18</v>
      </c>
      <c r="S16" s="14">
        <v>463.35500000000002</v>
      </c>
      <c r="T16" s="14">
        <v>100.251</v>
      </c>
      <c r="U16" s="14">
        <v>626.71699999999998</v>
      </c>
      <c r="V16" s="14">
        <v>26.914000000000001</v>
      </c>
      <c r="W16" s="14">
        <v>406.399</v>
      </c>
      <c r="X16" s="14">
        <v>29.991</v>
      </c>
      <c r="Y16" s="14">
        <v>41.231999999999999</v>
      </c>
      <c r="Z16" s="14">
        <v>3656.9430000000002</v>
      </c>
    </row>
    <row r="17" spans="1:26" ht="11.25" customHeight="1" x14ac:dyDescent="0.25">
      <c r="B17" s="5">
        <v>100</v>
      </c>
      <c r="C17" s="5" t="s">
        <v>21</v>
      </c>
      <c r="D17" s="5">
        <v>149</v>
      </c>
      <c r="E17" s="5"/>
      <c r="F17" s="14">
        <v>253.172</v>
      </c>
      <c r="G17" s="14">
        <v>0.95699999999999996</v>
      </c>
      <c r="H17" s="14">
        <v>72.590999999999994</v>
      </c>
      <c r="I17" s="14">
        <v>268.51499999999999</v>
      </c>
      <c r="J17" s="14">
        <v>24.61</v>
      </c>
      <c r="K17" s="14">
        <v>168.19399999999999</v>
      </c>
      <c r="L17" s="14">
        <v>48.094999999999999</v>
      </c>
      <c r="M17" s="14">
        <v>48.750999999999998</v>
      </c>
      <c r="N17" s="14">
        <v>64.043000000000006</v>
      </c>
      <c r="O17" s="14">
        <v>59.25</v>
      </c>
      <c r="P17" s="14">
        <v>65.176000000000002</v>
      </c>
      <c r="Q17" s="14">
        <v>25.75</v>
      </c>
      <c r="R17" s="14">
        <v>19.661999999999999</v>
      </c>
      <c r="S17" s="14">
        <v>301.577</v>
      </c>
      <c r="T17" s="14">
        <v>76.3</v>
      </c>
      <c r="U17" s="14">
        <v>264.20800000000003</v>
      </c>
      <c r="V17" s="14">
        <v>17.649000000000001</v>
      </c>
      <c r="W17" s="14">
        <v>380.60700000000003</v>
      </c>
      <c r="X17" s="14">
        <v>36.201999999999998</v>
      </c>
      <c r="Y17" s="14">
        <v>28.591000000000001</v>
      </c>
      <c r="Z17" s="14">
        <v>2223.8989999999999</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255.429</v>
      </c>
      <c r="G19" s="14">
        <v>1.875</v>
      </c>
      <c r="H19" s="14">
        <v>103.51</v>
      </c>
      <c r="I19" s="14">
        <v>652.60500000000002</v>
      </c>
      <c r="J19" s="14">
        <v>21.382000000000001</v>
      </c>
      <c r="K19" s="14">
        <v>190.738</v>
      </c>
      <c r="L19" s="14">
        <v>102.223</v>
      </c>
      <c r="M19" s="14">
        <v>87.756</v>
      </c>
      <c r="N19" s="14">
        <v>53.19</v>
      </c>
      <c r="O19" s="14">
        <v>105.998</v>
      </c>
      <c r="P19" s="14">
        <v>90.120999999999995</v>
      </c>
      <c r="Q19" s="14">
        <v>83.718000000000004</v>
      </c>
      <c r="R19" s="14">
        <v>27.120999999999999</v>
      </c>
      <c r="S19" s="14">
        <v>267.72399999999999</v>
      </c>
      <c r="T19" s="14">
        <v>108.767</v>
      </c>
      <c r="U19" s="14">
        <v>221.63399999999999</v>
      </c>
      <c r="V19" s="14">
        <v>10.465</v>
      </c>
      <c r="W19" s="14">
        <v>814.37</v>
      </c>
      <c r="X19" s="14">
        <v>32.448</v>
      </c>
      <c r="Y19" s="14">
        <v>29.105</v>
      </c>
      <c r="Z19" s="14">
        <v>3260.18</v>
      </c>
    </row>
    <row r="20" spans="1:26" ht="11.25" customHeight="1" x14ac:dyDescent="0.25">
      <c r="B20" s="5">
        <v>300</v>
      </c>
      <c r="C20" s="5" t="s">
        <v>21</v>
      </c>
      <c r="D20" s="5">
        <v>499</v>
      </c>
      <c r="E20" s="5"/>
      <c r="F20" s="14">
        <v>54.228999999999999</v>
      </c>
      <c r="G20" s="14">
        <v>1.1559999999999999</v>
      </c>
      <c r="H20" s="14">
        <v>12.856999999999999</v>
      </c>
      <c r="I20" s="14">
        <v>315.21100000000001</v>
      </c>
      <c r="J20" s="14">
        <v>9.0530000000000008</v>
      </c>
      <c r="K20" s="14">
        <v>84.314999999999998</v>
      </c>
      <c r="L20" s="14">
        <v>31.891999999999999</v>
      </c>
      <c r="M20" s="14">
        <v>33.051000000000002</v>
      </c>
      <c r="N20" s="14">
        <v>37.767000000000003</v>
      </c>
      <c r="O20" s="14">
        <v>39.462000000000003</v>
      </c>
      <c r="P20" s="14">
        <v>53.402000000000001</v>
      </c>
      <c r="Q20" s="14">
        <v>40.204000000000001</v>
      </c>
      <c r="R20" s="14">
        <v>16.100000000000001</v>
      </c>
      <c r="S20" s="14">
        <v>56.688000000000002</v>
      </c>
      <c r="T20" s="14">
        <v>30.568000000000001</v>
      </c>
      <c r="U20" s="14">
        <v>56.875999999999998</v>
      </c>
      <c r="V20" s="14">
        <v>2.677</v>
      </c>
      <c r="W20" s="14">
        <v>403.37400000000002</v>
      </c>
      <c r="X20" s="14">
        <v>7.7779999999999996</v>
      </c>
      <c r="Y20" s="14">
        <v>12.074999999999999</v>
      </c>
      <c r="Z20" s="14">
        <v>1298.7360000000001</v>
      </c>
    </row>
    <row r="21" spans="1:26" ht="11.25" customHeight="1" x14ac:dyDescent="0.25">
      <c r="B21" s="5">
        <v>500</v>
      </c>
      <c r="C21" s="5" t="s">
        <v>21</v>
      </c>
      <c r="D21" s="5"/>
      <c r="E21" s="5"/>
      <c r="F21" s="14">
        <v>41.223999999999997</v>
      </c>
      <c r="G21" s="14">
        <v>0.92900000000000005</v>
      </c>
      <c r="H21" s="14">
        <v>4.5309999999999997</v>
      </c>
      <c r="I21" s="14">
        <v>214.61</v>
      </c>
      <c r="J21" s="14">
        <v>2.5950000000000002</v>
      </c>
      <c r="K21" s="14">
        <v>39.04</v>
      </c>
      <c r="L21" s="14">
        <v>24.693999999999999</v>
      </c>
      <c r="M21" s="14">
        <v>15.657999999999999</v>
      </c>
      <c r="N21" s="14">
        <v>11.503</v>
      </c>
      <c r="O21" s="14">
        <v>24.940999999999999</v>
      </c>
      <c r="P21" s="14">
        <v>25.995999999999999</v>
      </c>
      <c r="Q21" s="14">
        <v>47.33</v>
      </c>
      <c r="R21" s="14">
        <v>5.68</v>
      </c>
      <c r="S21" s="14">
        <v>13.766</v>
      </c>
      <c r="T21" s="14">
        <v>15.933999999999999</v>
      </c>
      <c r="U21" s="14">
        <v>15.702999999999999</v>
      </c>
      <c r="V21" s="14">
        <v>6.0609999999999999</v>
      </c>
      <c r="W21" s="14">
        <v>255.61</v>
      </c>
      <c r="X21" s="14">
        <v>4.0750000000000002</v>
      </c>
      <c r="Y21" s="14">
        <v>9.5329999999999995</v>
      </c>
      <c r="Z21" s="14">
        <v>779.41300000000001</v>
      </c>
    </row>
    <row r="22" spans="1:26" ht="12" customHeight="1" thickBot="1" x14ac:dyDescent="0.3">
      <c r="A22" s="119"/>
      <c r="B22" s="119"/>
      <c r="C22" s="119"/>
      <c r="D22" s="119"/>
      <c r="E22" s="119"/>
      <c r="F22" s="119"/>
      <c r="G22" s="119"/>
      <c r="H22" s="119"/>
      <c r="I22" s="119"/>
      <c r="J22" s="119"/>
      <c r="K22" s="119"/>
      <c r="L22" s="119"/>
      <c r="M22" s="119"/>
      <c r="N22" s="119"/>
      <c r="O22" s="119"/>
      <c r="P22" s="119"/>
      <c r="Q22" s="119"/>
      <c r="R22" s="119"/>
      <c r="S22" s="119"/>
      <c r="T22" s="119"/>
      <c r="U22" s="199"/>
      <c r="V22" s="199"/>
      <c r="W22" s="199"/>
      <c r="X22" s="199"/>
      <c r="Y22" s="199"/>
      <c r="Z22" s="199"/>
    </row>
    <row r="23" spans="1:26" ht="12.75" customHeight="1" x14ac:dyDescent="0.25">
      <c r="A23" s="445" t="s">
        <v>430</v>
      </c>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5" orientation="landscape" r:id="rId1"/>
  <headerFooter alignWithMargins="0"/>
  <colBreaks count="1" manualBreakCount="1">
    <brk id="2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Z24"/>
  <sheetViews>
    <sheetView zoomScaleNormal="100" workbookViewId="0"/>
  </sheetViews>
  <sheetFormatPr defaultColWidth="9.33203125" defaultRowHeight="13.2" x14ac:dyDescent="0.25"/>
  <cols>
    <col min="1" max="1" width="2.33203125" style="1" customWidth="1"/>
    <col min="2" max="2" width="3.44140625" style="1" customWidth="1"/>
    <col min="3" max="3" width="1.6640625" style="1" bestFit="1" customWidth="1"/>
    <col min="4" max="4" width="3.44140625" style="1" customWidth="1"/>
    <col min="5" max="5" width="3.44140625" style="1" hidden="1" customWidth="1"/>
    <col min="6" max="6" width="6.6640625" style="1" customWidth="1"/>
    <col min="7" max="7" width="5.6640625" style="1" customWidth="1"/>
    <col min="8" max="8" width="6.5546875" style="1" customWidth="1"/>
    <col min="9" max="9" width="6.6640625" style="1" customWidth="1"/>
    <col min="10" max="10" width="5.6640625" style="1" customWidth="1"/>
    <col min="11" max="11" width="6.6640625" style="1" customWidth="1"/>
    <col min="12" max="13" width="5.6640625" style="1" customWidth="1"/>
    <col min="14" max="14" width="6.5546875" style="1" customWidth="1"/>
    <col min="15" max="18" width="5.6640625" style="1" customWidth="1"/>
    <col min="19" max="19" width="6.6640625" style="1" customWidth="1"/>
    <col min="20" max="20" width="6.5546875" style="1" customWidth="1"/>
    <col min="21" max="21" width="6.6640625" style="1" customWidth="1"/>
    <col min="22" max="22" width="5.6640625" style="1" customWidth="1"/>
    <col min="23" max="23" width="6.6640625" style="1" customWidth="1"/>
    <col min="24" max="25" width="5.6640625" style="1" customWidth="1"/>
    <col min="26" max="26" width="7.6640625" style="1" customWidth="1"/>
    <col min="27" max="16384" width="9.33203125" style="1"/>
  </cols>
  <sheetData>
    <row r="1" spans="1:26" ht="6.75" customHeight="1" x14ac:dyDescent="0.25"/>
    <row r="2" spans="1:26" ht="13.8" x14ac:dyDescent="0.25">
      <c r="A2" s="24" t="s">
        <v>280</v>
      </c>
    </row>
    <row r="3" spans="1:26" ht="16.5" customHeight="1" x14ac:dyDescent="0.25">
      <c r="A3" s="24" t="s">
        <v>562</v>
      </c>
    </row>
    <row r="4" spans="1:26" ht="16.5" customHeight="1" x14ac:dyDescent="0.25">
      <c r="A4" s="148" t="s">
        <v>281</v>
      </c>
    </row>
    <row r="5" spans="1:26" ht="16.5" customHeight="1" x14ac:dyDescent="0.25">
      <c r="A5" s="148" t="s">
        <v>563</v>
      </c>
      <c r="B5" s="148"/>
    </row>
    <row r="6" spans="1:26" ht="2.1" customHeight="1" thickBot="1" x14ac:dyDescent="0.3">
      <c r="A6" s="119"/>
      <c r="B6" s="119"/>
      <c r="C6" s="119"/>
      <c r="D6" s="119"/>
      <c r="E6" s="119"/>
      <c r="F6" s="119"/>
      <c r="G6" s="119"/>
      <c r="H6" s="119"/>
      <c r="I6" s="119"/>
      <c r="J6" s="119"/>
      <c r="K6" s="119"/>
      <c r="L6" s="119"/>
      <c r="M6" s="119"/>
      <c r="N6" s="119"/>
      <c r="O6" s="119"/>
      <c r="P6" s="119"/>
      <c r="Q6" s="119"/>
      <c r="R6" s="119"/>
      <c r="S6" s="119"/>
      <c r="T6" s="119"/>
      <c r="U6" s="199"/>
      <c r="V6" s="199"/>
      <c r="W6" s="199"/>
      <c r="X6" s="199"/>
      <c r="Y6" s="199"/>
      <c r="Z6" s="199"/>
    </row>
    <row r="7" spans="1:26" ht="12" customHeight="1" thickBot="1" x14ac:dyDescent="0.3">
      <c r="A7" s="4" t="s">
        <v>24</v>
      </c>
      <c r="B7" s="4"/>
      <c r="C7" s="4"/>
      <c r="D7" s="4"/>
      <c r="E7" s="4"/>
    </row>
    <row r="8" spans="1:26" ht="12" customHeight="1" x14ac:dyDescent="0.25">
      <c r="A8" s="4" t="s">
        <v>25</v>
      </c>
      <c r="B8" s="4"/>
      <c r="C8" s="4"/>
      <c r="D8" s="4"/>
      <c r="E8" s="4"/>
      <c r="F8" s="443" t="s">
        <v>157</v>
      </c>
      <c r="G8" s="443"/>
      <c r="H8" s="443"/>
      <c r="I8" s="443"/>
      <c r="J8" s="443"/>
      <c r="K8" s="443"/>
      <c r="L8" s="443"/>
      <c r="M8" s="443"/>
      <c r="N8" s="443"/>
      <c r="O8" s="443"/>
      <c r="P8" s="443"/>
      <c r="Q8" s="443"/>
      <c r="R8" s="443"/>
      <c r="S8" s="443"/>
      <c r="T8" s="443"/>
      <c r="U8" s="443"/>
      <c r="V8" s="443"/>
      <c r="W8" s="443"/>
      <c r="X8" s="443"/>
      <c r="Y8" s="443"/>
      <c r="Z8" s="443"/>
    </row>
    <row r="9" spans="1:26" ht="14.25" customHeight="1" thickBot="1" x14ac:dyDescent="0.3">
      <c r="A9" s="444" t="s">
        <v>26</v>
      </c>
      <c r="B9" s="444"/>
      <c r="C9" s="50"/>
      <c r="D9" s="50"/>
      <c r="E9" s="50"/>
      <c r="F9" s="142" t="s">
        <v>185</v>
      </c>
      <c r="G9" s="142" t="s">
        <v>186</v>
      </c>
      <c r="H9" s="142" t="s">
        <v>187</v>
      </c>
      <c r="I9" s="142" t="s">
        <v>188</v>
      </c>
      <c r="J9" s="142" t="s">
        <v>189</v>
      </c>
      <c r="K9" s="142" t="s">
        <v>190</v>
      </c>
      <c r="L9" s="142" t="s">
        <v>191</v>
      </c>
      <c r="M9" s="142" t="s">
        <v>192</v>
      </c>
      <c r="N9" s="142" t="s">
        <v>193</v>
      </c>
      <c r="O9" s="21">
        <v>10</v>
      </c>
      <c r="P9" s="21">
        <v>11</v>
      </c>
      <c r="Q9" s="21">
        <v>12</v>
      </c>
      <c r="R9" s="21">
        <v>13</v>
      </c>
      <c r="S9" s="21">
        <v>14</v>
      </c>
      <c r="T9" s="21">
        <v>15</v>
      </c>
      <c r="U9" s="21">
        <v>16</v>
      </c>
      <c r="V9" s="21">
        <v>17</v>
      </c>
      <c r="W9" s="21">
        <v>18</v>
      </c>
      <c r="X9" s="21">
        <v>19</v>
      </c>
      <c r="Y9" s="21">
        <v>20</v>
      </c>
      <c r="Z9" s="81"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180093.95499999999</v>
      </c>
      <c r="G11" s="11">
        <v>1779.951</v>
      </c>
      <c r="H11" s="11">
        <v>135559.69699999999</v>
      </c>
      <c r="I11" s="11">
        <v>461986.14799999999</v>
      </c>
      <c r="J11" s="11">
        <v>13934.822</v>
      </c>
      <c r="K11" s="11">
        <v>152837.948</v>
      </c>
      <c r="L11" s="11">
        <v>67049.854000000007</v>
      </c>
      <c r="M11" s="11">
        <v>59827.883000000002</v>
      </c>
      <c r="N11" s="11">
        <v>62338.03</v>
      </c>
      <c r="O11" s="11">
        <v>73551.264999999999</v>
      </c>
      <c r="P11" s="11">
        <v>86847.032999999996</v>
      </c>
      <c r="Q11" s="11">
        <v>75285.23</v>
      </c>
      <c r="R11" s="11">
        <v>22579.027999999998</v>
      </c>
      <c r="S11" s="11">
        <v>174541.117</v>
      </c>
      <c r="T11" s="11">
        <v>69675.887000000002</v>
      </c>
      <c r="U11" s="11">
        <v>235785.57</v>
      </c>
      <c r="V11" s="11">
        <v>12493.489</v>
      </c>
      <c r="W11" s="11">
        <v>590719.72</v>
      </c>
      <c r="X11" s="11">
        <v>19235.131000000001</v>
      </c>
      <c r="Y11" s="11">
        <v>29169.452000000001</v>
      </c>
      <c r="Z11" s="11">
        <v>2525291.2080000001</v>
      </c>
    </row>
    <row r="12" spans="1:26" ht="9.75" customHeight="1" x14ac:dyDescent="0.25">
      <c r="A12" s="5"/>
      <c r="B12" s="5"/>
      <c r="C12" s="5"/>
      <c r="D12" s="5"/>
      <c r="E12" s="5"/>
      <c r="F12" s="5"/>
      <c r="G12" s="5"/>
      <c r="H12" s="5"/>
      <c r="I12" s="5"/>
      <c r="J12" s="5"/>
      <c r="K12" s="5"/>
      <c r="L12" s="5"/>
      <c r="M12" s="5"/>
      <c r="N12" s="5"/>
      <c r="O12" s="5"/>
      <c r="P12" s="5"/>
      <c r="Q12" s="5"/>
      <c r="R12" s="5"/>
      <c r="S12" s="5"/>
      <c r="T12" s="5"/>
      <c r="U12" s="197"/>
      <c r="V12" s="197"/>
      <c r="W12" s="197"/>
      <c r="X12" s="197"/>
      <c r="Y12" s="197"/>
      <c r="Z12" s="197"/>
    </row>
    <row r="13" spans="1:26" ht="11.25" customHeight="1" x14ac:dyDescent="0.25">
      <c r="B13" s="5">
        <v>0</v>
      </c>
      <c r="C13" s="5" t="s">
        <v>21</v>
      </c>
      <c r="D13" s="5">
        <v>9</v>
      </c>
      <c r="E13" s="5"/>
      <c r="F13" s="14">
        <v>393.69600000000003</v>
      </c>
      <c r="G13" s="14" t="s">
        <v>276</v>
      </c>
      <c r="H13" s="14">
        <v>9320.6630000000005</v>
      </c>
      <c r="I13" s="14">
        <v>352.81599999999997</v>
      </c>
      <c r="J13" s="14">
        <v>5.8769999999999998</v>
      </c>
      <c r="K13" s="14">
        <v>1333.6969999999999</v>
      </c>
      <c r="L13" s="14">
        <v>114.209</v>
      </c>
      <c r="M13" s="14">
        <v>100.42400000000001</v>
      </c>
      <c r="N13" s="14">
        <v>922.47900000000004</v>
      </c>
      <c r="O13" s="14">
        <v>740.22500000000002</v>
      </c>
      <c r="P13" s="14">
        <v>956.06399999999996</v>
      </c>
      <c r="Q13" s="14">
        <v>216.81200000000001</v>
      </c>
      <c r="R13" s="14">
        <v>180.166</v>
      </c>
      <c r="S13" s="14">
        <v>1653.3530000000001</v>
      </c>
      <c r="T13" s="14">
        <v>955.00400000000002</v>
      </c>
      <c r="U13" s="14">
        <v>9376.2669999999998</v>
      </c>
      <c r="V13" s="14">
        <v>131.911</v>
      </c>
      <c r="W13" s="14">
        <v>1730.143</v>
      </c>
      <c r="X13" s="14">
        <v>9.5869999999999997</v>
      </c>
      <c r="Y13" s="14">
        <v>312.18799999999999</v>
      </c>
      <c r="Z13" s="14">
        <v>28805.580999999998</v>
      </c>
    </row>
    <row r="14" spans="1:26" ht="11.25" customHeight="1" x14ac:dyDescent="0.25">
      <c r="B14" s="5">
        <v>10</v>
      </c>
      <c r="C14" s="5" t="s">
        <v>21</v>
      </c>
      <c r="D14" s="5">
        <v>24</v>
      </c>
      <c r="E14" s="5"/>
      <c r="F14" s="14">
        <v>3260.1779999999999</v>
      </c>
      <c r="G14" s="14" t="s">
        <v>276</v>
      </c>
      <c r="H14" s="14">
        <v>37288.546999999999</v>
      </c>
      <c r="I14" s="14">
        <v>2775.43</v>
      </c>
      <c r="J14" s="14">
        <v>74.709999999999994</v>
      </c>
      <c r="K14" s="14">
        <v>4602.2830000000004</v>
      </c>
      <c r="L14" s="14">
        <v>1714.37</v>
      </c>
      <c r="M14" s="14">
        <v>801.17200000000003</v>
      </c>
      <c r="N14" s="14">
        <v>5223.384</v>
      </c>
      <c r="O14" s="14">
        <v>1745.8889999999999</v>
      </c>
      <c r="P14" s="14">
        <v>3120.2629999999999</v>
      </c>
      <c r="Q14" s="14">
        <v>714.54300000000001</v>
      </c>
      <c r="R14" s="14">
        <v>1144.864</v>
      </c>
      <c r="S14" s="14">
        <v>6535.1670000000004</v>
      </c>
      <c r="T14" s="14">
        <v>3440.6109999999999</v>
      </c>
      <c r="U14" s="14">
        <v>33973.237999999998</v>
      </c>
      <c r="V14" s="14">
        <v>559.04</v>
      </c>
      <c r="W14" s="14">
        <v>5569.5240000000003</v>
      </c>
      <c r="X14" s="14">
        <v>76.406999999999996</v>
      </c>
      <c r="Y14" s="14">
        <v>1395.5</v>
      </c>
      <c r="Z14" s="14">
        <v>114015.12</v>
      </c>
    </row>
    <row r="15" spans="1:26" ht="11.25" customHeight="1" x14ac:dyDescent="0.25">
      <c r="B15" s="5">
        <v>25</v>
      </c>
      <c r="C15" s="5" t="s">
        <v>21</v>
      </c>
      <c r="D15" s="5">
        <v>49</v>
      </c>
      <c r="E15" s="5"/>
      <c r="F15" s="14">
        <v>9150.3870000000006</v>
      </c>
      <c r="G15" s="14" t="s">
        <v>276</v>
      </c>
      <c r="H15" s="14">
        <v>31319.696</v>
      </c>
      <c r="I15" s="14">
        <v>7447.9570000000003</v>
      </c>
      <c r="J15" s="14">
        <v>1088.674</v>
      </c>
      <c r="K15" s="14">
        <v>6541.0519999999997</v>
      </c>
      <c r="L15" s="14">
        <v>2950.2579999999998</v>
      </c>
      <c r="M15" s="14">
        <v>1552.942</v>
      </c>
      <c r="N15" s="14">
        <v>6784.9750000000004</v>
      </c>
      <c r="O15" s="14">
        <v>2566.739</v>
      </c>
      <c r="P15" s="14">
        <v>6956.415</v>
      </c>
      <c r="Q15" s="14">
        <v>1076.3900000000001</v>
      </c>
      <c r="R15" s="14">
        <v>521.22199999999998</v>
      </c>
      <c r="S15" s="14">
        <v>12780.569</v>
      </c>
      <c r="T15" s="14">
        <v>3463.9349999999999</v>
      </c>
      <c r="U15" s="14">
        <v>38102.112000000001</v>
      </c>
      <c r="V15" s="14">
        <v>751.46699999999998</v>
      </c>
      <c r="W15" s="14">
        <v>10256.933000000001</v>
      </c>
      <c r="X15" s="14">
        <v>559.58100000000002</v>
      </c>
      <c r="Y15" s="14">
        <v>2418.0770000000002</v>
      </c>
      <c r="Z15" s="14">
        <v>146289.38</v>
      </c>
    </row>
    <row r="16" spans="1:26" ht="11.25" customHeight="1" x14ac:dyDescent="0.25">
      <c r="B16" s="5">
        <v>50</v>
      </c>
      <c r="C16" s="5" t="s">
        <v>21</v>
      </c>
      <c r="D16" s="5">
        <v>99</v>
      </c>
      <c r="E16" s="5"/>
      <c r="F16" s="14">
        <v>34523.587</v>
      </c>
      <c r="G16" s="14">
        <v>120.343</v>
      </c>
      <c r="H16" s="14">
        <v>21731.234</v>
      </c>
      <c r="I16" s="14">
        <v>23856.008000000002</v>
      </c>
      <c r="J16" s="14">
        <v>269.488</v>
      </c>
      <c r="K16" s="14">
        <v>19059.224999999999</v>
      </c>
      <c r="L16" s="14">
        <v>5051.3010000000004</v>
      </c>
      <c r="M16" s="14">
        <v>4404.7349999999997</v>
      </c>
      <c r="N16" s="14">
        <v>9000.8119999999999</v>
      </c>
      <c r="O16" s="14">
        <v>5363.5060000000003</v>
      </c>
      <c r="P16" s="14">
        <v>10520.437</v>
      </c>
      <c r="Q16" s="14">
        <v>2384.7689999999998</v>
      </c>
      <c r="R16" s="14">
        <v>1534.7719999999999</v>
      </c>
      <c r="S16" s="14">
        <v>33864.358999999997</v>
      </c>
      <c r="T16" s="14">
        <v>7369.616</v>
      </c>
      <c r="U16" s="14">
        <v>43397.694000000003</v>
      </c>
      <c r="V16" s="14">
        <v>1810.8969999999999</v>
      </c>
      <c r="W16" s="14">
        <v>29267.028999999999</v>
      </c>
      <c r="X16" s="14">
        <v>2211.7220000000002</v>
      </c>
      <c r="Y16" s="14">
        <v>2881.5709999999999</v>
      </c>
      <c r="Z16" s="14">
        <v>258623.106</v>
      </c>
    </row>
    <row r="17" spans="1:26" ht="11.25" customHeight="1" x14ac:dyDescent="0.25">
      <c r="B17" s="5">
        <v>100</v>
      </c>
      <c r="C17" s="5" t="s">
        <v>21</v>
      </c>
      <c r="D17" s="5">
        <v>149</v>
      </c>
      <c r="E17" s="5"/>
      <c r="F17" s="14">
        <v>30959.66</v>
      </c>
      <c r="G17" s="14">
        <v>127.23699999999999</v>
      </c>
      <c r="H17" s="14">
        <v>8691.7829999999994</v>
      </c>
      <c r="I17" s="14">
        <v>32766.962</v>
      </c>
      <c r="J17" s="14">
        <v>3096.1869999999999</v>
      </c>
      <c r="K17" s="14">
        <v>20288.151999999998</v>
      </c>
      <c r="L17" s="14">
        <v>5747.1890000000003</v>
      </c>
      <c r="M17" s="14">
        <v>5847.8959999999997</v>
      </c>
      <c r="N17" s="14">
        <v>7902.8230000000003</v>
      </c>
      <c r="O17" s="14">
        <v>7103.9889999999996</v>
      </c>
      <c r="P17" s="14">
        <v>7934.4660000000003</v>
      </c>
      <c r="Q17" s="14">
        <v>2927.223</v>
      </c>
      <c r="R17" s="14">
        <v>2346.3319999999999</v>
      </c>
      <c r="S17" s="14">
        <v>35279.976999999999</v>
      </c>
      <c r="T17" s="14">
        <v>8962.3379999999997</v>
      </c>
      <c r="U17" s="14">
        <v>31194.094000000001</v>
      </c>
      <c r="V17" s="14">
        <v>2111.4499999999998</v>
      </c>
      <c r="W17" s="14">
        <v>45600.92</v>
      </c>
      <c r="X17" s="14">
        <v>4521.2539999999999</v>
      </c>
      <c r="Y17" s="14">
        <v>3679.252</v>
      </c>
      <c r="Z17" s="14">
        <v>267089.18599999999</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50307.040999999997</v>
      </c>
      <c r="G19" s="14">
        <v>419.14</v>
      </c>
      <c r="H19" s="14">
        <v>19677.600999999999</v>
      </c>
      <c r="I19" s="14">
        <v>137258.25899999999</v>
      </c>
      <c r="J19" s="14">
        <v>4380.076</v>
      </c>
      <c r="K19" s="14">
        <v>40521.987000000001</v>
      </c>
      <c r="L19" s="14">
        <v>21628.477999999999</v>
      </c>
      <c r="M19" s="14">
        <v>19346.526999999998</v>
      </c>
      <c r="N19" s="14">
        <v>10872.993</v>
      </c>
      <c r="O19" s="14">
        <v>23059.523000000001</v>
      </c>
      <c r="P19" s="14">
        <v>19586.731</v>
      </c>
      <c r="Q19" s="14">
        <v>18563.669000000002</v>
      </c>
      <c r="R19" s="14">
        <v>6375.6170000000002</v>
      </c>
      <c r="S19" s="14">
        <v>53816.13</v>
      </c>
      <c r="T19" s="14">
        <v>24226.404999999999</v>
      </c>
      <c r="U19" s="14">
        <v>46604.053999999996</v>
      </c>
      <c r="V19" s="14">
        <v>2120.163</v>
      </c>
      <c r="W19" s="14">
        <v>173756.87400000001</v>
      </c>
      <c r="X19" s="14">
        <v>6453.5420000000004</v>
      </c>
      <c r="Y19" s="14">
        <v>6066.3919999999998</v>
      </c>
      <c r="Z19" s="14">
        <v>685041.20299999998</v>
      </c>
    </row>
    <row r="20" spans="1:26" ht="11.25" customHeight="1" x14ac:dyDescent="0.25">
      <c r="B20" s="5">
        <v>300</v>
      </c>
      <c r="C20" s="5" t="s">
        <v>21</v>
      </c>
      <c r="D20" s="5">
        <v>499</v>
      </c>
      <c r="E20" s="5"/>
      <c r="F20" s="14">
        <v>21063.404999999999</v>
      </c>
      <c r="G20" s="14">
        <v>436.10399999999998</v>
      </c>
      <c r="H20" s="14">
        <v>4736.2520000000004</v>
      </c>
      <c r="I20" s="14">
        <v>118751.13800000001</v>
      </c>
      <c r="J20" s="14">
        <v>3496.165</v>
      </c>
      <c r="K20" s="14">
        <v>31668.938999999998</v>
      </c>
      <c r="L20" s="14">
        <v>11549.733</v>
      </c>
      <c r="M20" s="14">
        <v>12360.467000000001</v>
      </c>
      <c r="N20" s="14">
        <v>14129.886</v>
      </c>
      <c r="O20" s="14">
        <v>15823.674000000001</v>
      </c>
      <c r="P20" s="14">
        <v>19226.240000000002</v>
      </c>
      <c r="Q20" s="14">
        <v>15344.485000000001</v>
      </c>
      <c r="R20" s="14">
        <v>6534.3519999999999</v>
      </c>
      <c r="S20" s="14">
        <v>20535.423999999999</v>
      </c>
      <c r="T20" s="14">
        <v>10985.316000000001</v>
      </c>
      <c r="U20" s="14">
        <v>21211.654999999999</v>
      </c>
      <c r="V20" s="14">
        <v>1032.598</v>
      </c>
      <c r="W20" s="14">
        <v>152050.92300000001</v>
      </c>
      <c r="X20" s="14">
        <v>3067.6179999999999</v>
      </c>
      <c r="Y20" s="14">
        <v>4603.0150000000003</v>
      </c>
      <c r="Z20" s="14">
        <v>488607.39</v>
      </c>
    </row>
    <row r="21" spans="1:26" ht="11.25" customHeight="1" x14ac:dyDescent="0.25">
      <c r="B21" s="5">
        <v>500</v>
      </c>
      <c r="C21" s="5" t="s">
        <v>21</v>
      </c>
      <c r="D21" s="5"/>
      <c r="E21" s="5"/>
      <c r="F21" s="14">
        <v>30435.999</v>
      </c>
      <c r="G21" s="14">
        <v>677.12699999999995</v>
      </c>
      <c r="H21" s="14">
        <v>2793.9209999999998</v>
      </c>
      <c r="I21" s="14">
        <v>138777.57800000001</v>
      </c>
      <c r="J21" s="14">
        <v>1523.644</v>
      </c>
      <c r="K21" s="14">
        <v>28822.611000000001</v>
      </c>
      <c r="L21" s="14">
        <v>18294.315999999999</v>
      </c>
      <c r="M21" s="14">
        <v>15413.72</v>
      </c>
      <c r="N21" s="14">
        <v>7500.6779999999999</v>
      </c>
      <c r="O21" s="14">
        <v>17147.719000000001</v>
      </c>
      <c r="P21" s="14">
        <v>18546.417000000001</v>
      </c>
      <c r="Q21" s="14">
        <v>34057.338000000003</v>
      </c>
      <c r="R21" s="14">
        <v>3941.703</v>
      </c>
      <c r="S21" s="14">
        <v>10076.138999999999</v>
      </c>
      <c r="T21" s="14">
        <v>10272.662</v>
      </c>
      <c r="U21" s="14">
        <v>11926.456</v>
      </c>
      <c r="V21" s="14">
        <v>3975.9630000000002</v>
      </c>
      <c r="W21" s="14">
        <v>172487.37400000001</v>
      </c>
      <c r="X21" s="14">
        <v>2335.42</v>
      </c>
      <c r="Y21" s="14">
        <v>7813.4570000000003</v>
      </c>
      <c r="Z21" s="14">
        <v>536820.24100000004</v>
      </c>
    </row>
    <row r="22" spans="1:26" ht="12" customHeight="1" thickBot="1" x14ac:dyDescent="0.3">
      <c r="A22" s="119"/>
      <c r="B22" s="119"/>
      <c r="C22" s="119"/>
      <c r="D22" s="119"/>
      <c r="E22" s="119"/>
      <c r="F22" s="119"/>
      <c r="G22" s="119"/>
      <c r="H22" s="119"/>
      <c r="I22" s="119"/>
      <c r="J22" s="119"/>
      <c r="K22" s="119"/>
      <c r="L22" s="119"/>
      <c r="M22" s="119"/>
      <c r="N22" s="119"/>
      <c r="O22" s="119"/>
      <c r="P22" s="119"/>
      <c r="Q22" s="119"/>
      <c r="R22" s="119"/>
      <c r="S22" s="119"/>
      <c r="T22" s="119"/>
      <c r="U22" s="199"/>
      <c r="V22" s="199"/>
      <c r="W22" s="199"/>
      <c r="X22" s="199"/>
      <c r="Y22" s="199"/>
      <c r="Z22" s="199"/>
    </row>
    <row r="23" spans="1:26" ht="12.75" customHeight="1" x14ac:dyDescent="0.25">
      <c r="A23" s="445" t="s">
        <v>430</v>
      </c>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4" orientation="landscape" r:id="rId1"/>
  <headerFooter alignWithMargins="0"/>
  <colBreaks count="1" manualBreakCount="1">
    <brk id="26" max="1048575" man="1"/>
  </colBreaks>
  <ignoredErrors>
    <ignoredError sqref="F9:M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Z24"/>
  <sheetViews>
    <sheetView zoomScaleNormal="100" workbookViewId="0"/>
  </sheetViews>
  <sheetFormatPr defaultColWidth="9.33203125" defaultRowHeight="13.2" x14ac:dyDescent="0.25"/>
  <cols>
    <col min="1" max="1" width="2.33203125" style="1" customWidth="1"/>
    <col min="2" max="2" width="3.44140625" style="1" customWidth="1"/>
    <col min="3" max="3" width="1.6640625" style="1" bestFit="1" customWidth="1"/>
    <col min="4" max="4" width="3.44140625" style="1" customWidth="1"/>
    <col min="5" max="5" width="3.44140625" style="1" hidden="1" customWidth="1"/>
    <col min="6" max="7" width="5.6640625" style="1" customWidth="1"/>
    <col min="8" max="8" width="6.5546875" style="1" customWidth="1"/>
    <col min="9" max="25" width="5.6640625" style="1" customWidth="1"/>
    <col min="26" max="26" width="6.6640625" style="1" customWidth="1"/>
    <col min="27" max="16384" width="9.33203125" style="1"/>
  </cols>
  <sheetData>
    <row r="1" spans="1:26" ht="6.75" customHeight="1" x14ac:dyDescent="0.25"/>
    <row r="2" spans="1:26" ht="13.8" x14ac:dyDescent="0.25">
      <c r="A2" s="24" t="s">
        <v>270</v>
      </c>
    </row>
    <row r="3" spans="1:26" ht="16.5" customHeight="1" x14ac:dyDescent="0.25">
      <c r="A3" s="24" t="s">
        <v>562</v>
      </c>
    </row>
    <row r="4" spans="1:26" ht="16.5" customHeight="1" x14ac:dyDescent="0.25">
      <c r="A4" s="148" t="s">
        <v>282</v>
      </c>
    </row>
    <row r="5" spans="1:26" ht="16.5" customHeight="1" x14ac:dyDescent="0.25">
      <c r="A5" s="148" t="s">
        <v>563</v>
      </c>
      <c r="B5" s="148"/>
    </row>
    <row r="6" spans="1:26" ht="2.1" customHeight="1" thickBot="1" x14ac:dyDescent="0.3">
      <c r="A6" s="119"/>
      <c r="B6" s="119"/>
      <c r="C6" s="119"/>
      <c r="D6" s="119"/>
      <c r="E6" s="119"/>
      <c r="F6" s="119"/>
      <c r="G6" s="119"/>
      <c r="H6" s="119"/>
      <c r="I6" s="119"/>
      <c r="J6" s="119"/>
      <c r="K6" s="119"/>
      <c r="L6" s="119"/>
      <c r="M6" s="119"/>
      <c r="N6" s="119"/>
      <c r="O6" s="119"/>
      <c r="P6" s="119"/>
      <c r="Q6" s="119"/>
      <c r="R6" s="119"/>
      <c r="S6" s="119"/>
      <c r="T6" s="119"/>
      <c r="U6" s="199"/>
      <c r="V6" s="199"/>
      <c r="W6" s="199"/>
      <c r="X6" s="199"/>
      <c r="Y6" s="199"/>
      <c r="Z6" s="199"/>
    </row>
    <row r="7" spans="1:26" ht="12" customHeight="1" thickBot="1" x14ac:dyDescent="0.3">
      <c r="A7" s="4" t="s">
        <v>24</v>
      </c>
      <c r="B7" s="4"/>
      <c r="C7" s="4"/>
      <c r="D7" s="4"/>
      <c r="E7" s="4"/>
    </row>
    <row r="8" spans="1:26" ht="12" customHeight="1" x14ac:dyDescent="0.25">
      <c r="A8" s="4" t="s">
        <v>25</v>
      </c>
      <c r="B8" s="4"/>
      <c r="C8" s="4"/>
      <c r="D8" s="4"/>
      <c r="E8" s="4"/>
      <c r="F8" s="443" t="s">
        <v>157</v>
      </c>
      <c r="G8" s="443"/>
      <c r="H8" s="443"/>
      <c r="I8" s="443"/>
      <c r="J8" s="443"/>
      <c r="K8" s="443"/>
      <c r="L8" s="443"/>
      <c r="M8" s="443"/>
      <c r="N8" s="443"/>
      <c r="O8" s="443"/>
      <c r="P8" s="443"/>
      <c r="Q8" s="443"/>
      <c r="R8" s="443"/>
      <c r="S8" s="443"/>
      <c r="T8" s="443"/>
      <c r="U8" s="443"/>
      <c r="V8" s="443"/>
      <c r="W8" s="443"/>
      <c r="X8" s="443"/>
      <c r="Y8" s="443"/>
      <c r="Z8" s="443"/>
    </row>
    <row r="9" spans="1:26" ht="14.25" customHeight="1" thickBot="1" x14ac:dyDescent="0.3">
      <c r="A9" s="444" t="s">
        <v>26</v>
      </c>
      <c r="B9" s="444"/>
      <c r="C9" s="50"/>
      <c r="D9" s="50"/>
      <c r="E9" s="50"/>
      <c r="F9" s="142" t="s">
        <v>185</v>
      </c>
      <c r="G9" s="142" t="s">
        <v>186</v>
      </c>
      <c r="H9" s="142" t="s">
        <v>187</v>
      </c>
      <c r="I9" s="142" t="s">
        <v>188</v>
      </c>
      <c r="J9" s="142" t="s">
        <v>189</v>
      </c>
      <c r="K9" s="142" t="s">
        <v>190</v>
      </c>
      <c r="L9" s="142" t="s">
        <v>191</v>
      </c>
      <c r="M9" s="142" t="s">
        <v>192</v>
      </c>
      <c r="N9" s="142" t="s">
        <v>193</v>
      </c>
      <c r="O9" s="21">
        <v>10</v>
      </c>
      <c r="P9" s="21">
        <v>11</v>
      </c>
      <c r="Q9" s="21">
        <v>12</v>
      </c>
      <c r="R9" s="21">
        <v>13</v>
      </c>
      <c r="S9" s="21">
        <v>14</v>
      </c>
      <c r="T9" s="21">
        <v>15</v>
      </c>
      <c r="U9" s="21">
        <v>16</v>
      </c>
      <c r="V9" s="21">
        <v>17</v>
      </c>
      <c r="W9" s="21">
        <v>18</v>
      </c>
      <c r="X9" s="21">
        <v>19</v>
      </c>
      <c r="Y9" s="21">
        <v>20</v>
      </c>
      <c r="Z9" s="81"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56746.224999999999</v>
      </c>
      <c r="G11" s="11">
        <v>122.762</v>
      </c>
      <c r="H11" s="11">
        <v>128256.607</v>
      </c>
      <c r="I11" s="11">
        <v>33165.749000000003</v>
      </c>
      <c r="J11" s="11">
        <v>769.78300000000002</v>
      </c>
      <c r="K11" s="11">
        <v>31895.631000000001</v>
      </c>
      <c r="L11" s="11">
        <v>14414.784</v>
      </c>
      <c r="M11" s="11">
        <v>8485.7469999999994</v>
      </c>
      <c r="N11" s="11">
        <v>16421.427</v>
      </c>
      <c r="O11" s="11">
        <v>9674.9060000000009</v>
      </c>
      <c r="P11" s="11">
        <v>11697.05</v>
      </c>
      <c r="Q11" s="11">
        <v>6166.94</v>
      </c>
      <c r="R11" s="11">
        <v>2960.93</v>
      </c>
      <c r="S11" s="11">
        <v>21237.401999999998</v>
      </c>
      <c r="T11" s="11">
        <v>5109.701</v>
      </c>
      <c r="U11" s="11">
        <v>21939.425999999999</v>
      </c>
      <c r="V11" s="11">
        <v>1315.598</v>
      </c>
      <c r="W11" s="11">
        <v>44022.057999999997</v>
      </c>
      <c r="X11" s="11">
        <v>2281.0949999999998</v>
      </c>
      <c r="Y11" s="11">
        <v>4693.1670000000004</v>
      </c>
      <c r="Z11" s="11">
        <v>421376.98700000002</v>
      </c>
    </row>
    <row r="12" spans="1:26" ht="9.75" customHeight="1" x14ac:dyDescent="0.25">
      <c r="A12" s="5"/>
      <c r="B12" s="5"/>
      <c r="C12" s="5"/>
      <c r="D12" s="5"/>
      <c r="E12" s="5"/>
      <c r="F12" s="5"/>
      <c r="G12" s="5"/>
      <c r="H12" s="5"/>
      <c r="I12" s="5"/>
      <c r="J12" s="5"/>
      <c r="K12" s="5"/>
      <c r="L12" s="5"/>
      <c r="M12" s="5"/>
      <c r="N12" s="5"/>
      <c r="O12" s="5"/>
      <c r="P12" s="5"/>
      <c r="Q12" s="5"/>
      <c r="R12" s="5"/>
      <c r="S12" s="5"/>
      <c r="T12" s="5"/>
      <c r="U12" s="197"/>
      <c r="V12" s="197"/>
      <c r="W12" s="197"/>
      <c r="X12" s="197"/>
      <c r="Y12" s="197"/>
      <c r="Z12" s="197"/>
    </row>
    <row r="13" spans="1:26" ht="11.25" customHeight="1" x14ac:dyDescent="0.25">
      <c r="B13" s="5">
        <v>0</v>
      </c>
      <c r="C13" s="5" t="s">
        <v>21</v>
      </c>
      <c r="D13" s="5">
        <v>9</v>
      </c>
      <c r="E13" s="5"/>
      <c r="F13" s="14">
        <v>2086.1959999999999</v>
      </c>
      <c r="G13" s="14" t="s">
        <v>276</v>
      </c>
      <c r="H13" s="14">
        <v>34172.286999999997</v>
      </c>
      <c r="I13" s="14">
        <v>538.72699999999998</v>
      </c>
      <c r="J13" s="14">
        <v>10.315</v>
      </c>
      <c r="K13" s="14">
        <v>4697.1019999999999</v>
      </c>
      <c r="L13" s="14">
        <v>529.41399999999999</v>
      </c>
      <c r="M13" s="14">
        <v>960.34</v>
      </c>
      <c r="N13" s="14">
        <v>2295.7049999999999</v>
      </c>
      <c r="O13" s="14">
        <v>1427.336</v>
      </c>
      <c r="P13" s="14">
        <v>1201.0820000000001</v>
      </c>
      <c r="Q13" s="14">
        <v>422.59399999999999</v>
      </c>
      <c r="R13" s="14">
        <v>1030.481</v>
      </c>
      <c r="S13" s="14">
        <v>3307.6970000000001</v>
      </c>
      <c r="T13" s="14">
        <v>454.52800000000002</v>
      </c>
      <c r="U13" s="14">
        <v>6150.0309999999999</v>
      </c>
      <c r="V13" s="14">
        <v>132.934</v>
      </c>
      <c r="W13" s="14">
        <v>4901.7780000000002</v>
      </c>
      <c r="X13" s="14">
        <v>27.42</v>
      </c>
      <c r="Y13" s="14">
        <v>1097.231</v>
      </c>
      <c r="Z13" s="14">
        <v>65443.197999999997</v>
      </c>
    </row>
    <row r="14" spans="1:26" ht="11.25" customHeight="1" x14ac:dyDescent="0.25">
      <c r="B14" s="5">
        <v>10</v>
      </c>
      <c r="C14" s="5" t="s">
        <v>21</v>
      </c>
      <c r="D14" s="5">
        <v>24</v>
      </c>
      <c r="E14" s="5"/>
      <c r="F14" s="14">
        <v>6646.7049999999999</v>
      </c>
      <c r="G14" s="14" t="s">
        <v>276</v>
      </c>
      <c r="H14" s="14">
        <v>51661.110999999997</v>
      </c>
      <c r="I14" s="14">
        <v>2612.3029999999999</v>
      </c>
      <c r="J14" s="14">
        <v>23.596</v>
      </c>
      <c r="K14" s="14">
        <v>5178.5029999999997</v>
      </c>
      <c r="L14" s="14">
        <v>2494.0520000000001</v>
      </c>
      <c r="M14" s="14">
        <v>979.25199999999995</v>
      </c>
      <c r="N14" s="14">
        <v>4575.67</v>
      </c>
      <c r="O14" s="14">
        <v>1301.712</v>
      </c>
      <c r="P14" s="14">
        <v>2013.5139999999999</v>
      </c>
      <c r="Q14" s="14">
        <v>773.22</v>
      </c>
      <c r="R14" s="14">
        <v>828.84500000000003</v>
      </c>
      <c r="S14" s="14">
        <v>2096.6280000000002</v>
      </c>
      <c r="T14" s="14">
        <v>878.29600000000005</v>
      </c>
      <c r="U14" s="14">
        <v>6064.8119999999999</v>
      </c>
      <c r="V14" s="14">
        <v>209.37</v>
      </c>
      <c r="W14" s="14">
        <v>2883.4879999999998</v>
      </c>
      <c r="X14" s="14">
        <v>80.828000000000003</v>
      </c>
      <c r="Y14" s="14">
        <v>1062.337</v>
      </c>
      <c r="Z14" s="14">
        <v>92364.241999999998</v>
      </c>
    </row>
    <row r="15" spans="1:26" ht="11.25" customHeight="1" x14ac:dyDescent="0.25">
      <c r="B15" s="5">
        <v>25</v>
      </c>
      <c r="C15" s="5" t="s">
        <v>21</v>
      </c>
      <c r="D15" s="5">
        <v>49</v>
      </c>
      <c r="E15" s="5"/>
      <c r="F15" s="14">
        <v>9615.8209999999999</v>
      </c>
      <c r="G15" s="14" t="s">
        <v>276</v>
      </c>
      <c r="H15" s="14">
        <v>25228.377</v>
      </c>
      <c r="I15" s="14">
        <v>2424.2890000000002</v>
      </c>
      <c r="J15" s="14">
        <v>328.98</v>
      </c>
      <c r="K15" s="14">
        <v>2933.1329999999998</v>
      </c>
      <c r="L15" s="14">
        <v>2113.1570000000002</v>
      </c>
      <c r="M15" s="14">
        <v>489.01900000000001</v>
      </c>
      <c r="N15" s="14">
        <v>2697.7049999999999</v>
      </c>
      <c r="O15" s="14">
        <v>1140.7670000000001</v>
      </c>
      <c r="P15" s="14">
        <v>2472.9839999999999</v>
      </c>
      <c r="Q15" s="14">
        <v>393.15300000000002</v>
      </c>
      <c r="R15" s="14">
        <v>140.09700000000001</v>
      </c>
      <c r="S15" s="14">
        <v>3947.6190000000001</v>
      </c>
      <c r="T15" s="14">
        <v>553.90800000000002</v>
      </c>
      <c r="U15" s="14">
        <v>3451.8510000000001</v>
      </c>
      <c r="V15" s="14">
        <v>151.864</v>
      </c>
      <c r="W15" s="14">
        <v>2521.2220000000002</v>
      </c>
      <c r="X15" s="14">
        <v>278.67899999999997</v>
      </c>
      <c r="Y15" s="14">
        <v>824.79600000000005</v>
      </c>
      <c r="Z15" s="14">
        <v>61707.421999999999</v>
      </c>
    </row>
    <row r="16" spans="1:26" ht="11.25" customHeight="1" x14ac:dyDescent="0.25">
      <c r="B16" s="5">
        <v>50</v>
      </c>
      <c r="C16" s="5" t="s">
        <v>21</v>
      </c>
      <c r="D16" s="5">
        <v>99</v>
      </c>
      <c r="E16" s="5"/>
      <c r="F16" s="14">
        <v>17990.368999999999</v>
      </c>
      <c r="G16" s="14">
        <v>28.802</v>
      </c>
      <c r="H16" s="14">
        <v>9508.7669999999998</v>
      </c>
      <c r="I16" s="14">
        <v>3035.944</v>
      </c>
      <c r="J16" s="14">
        <v>8.1159999999999997</v>
      </c>
      <c r="K16" s="14">
        <v>8187.79</v>
      </c>
      <c r="L16" s="14">
        <v>2247.89</v>
      </c>
      <c r="M16" s="14">
        <v>1529.501</v>
      </c>
      <c r="N16" s="14">
        <v>1984.123</v>
      </c>
      <c r="O16" s="14">
        <v>1313.0989999999999</v>
      </c>
      <c r="P16" s="14">
        <v>2264.0520000000001</v>
      </c>
      <c r="Q16" s="14">
        <v>663.03700000000003</v>
      </c>
      <c r="R16" s="14">
        <v>250.613</v>
      </c>
      <c r="S16" s="14">
        <v>5386.3410000000003</v>
      </c>
      <c r="T16" s="14">
        <v>825.36099999999999</v>
      </c>
      <c r="U16" s="14">
        <v>1960.9259999999999</v>
      </c>
      <c r="V16" s="14">
        <v>265.73</v>
      </c>
      <c r="W16" s="14">
        <v>4634.0749999999998</v>
      </c>
      <c r="X16" s="14">
        <v>503.09899999999999</v>
      </c>
      <c r="Y16" s="14">
        <v>358.58699999999999</v>
      </c>
      <c r="Z16" s="14">
        <v>62946.220999999998</v>
      </c>
    </row>
    <row r="17" spans="1:26" ht="11.25" customHeight="1" x14ac:dyDescent="0.25">
      <c r="B17" s="5">
        <v>100</v>
      </c>
      <c r="C17" s="5" t="s">
        <v>21</v>
      </c>
      <c r="D17" s="5">
        <v>149</v>
      </c>
      <c r="E17" s="5"/>
      <c r="F17" s="14">
        <v>9497.7459999999992</v>
      </c>
      <c r="G17" s="14">
        <v>13.057</v>
      </c>
      <c r="H17" s="14">
        <v>2259.2640000000001</v>
      </c>
      <c r="I17" s="14">
        <v>3012.9110000000001</v>
      </c>
      <c r="J17" s="14">
        <v>226.69200000000001</v>
      </c>
      <c r="K17" s="14">
        <v>4466.3220000000001</v>
      </c>
      <c r="L17" s="14">
        <v>1568.441</v>
      </c>
      <c r="M17" s="14">
        <v>975.32</v>
      </c>
      <c r="N17" s="14">
        <v>1707.107</v>
      </c>
      <c r="O17" s="14">
        <v>1187.8230000000001</v>
      </c>
      <c r="P17" s="14">
        <v>1076.567</v>
      </c>
      <c r="Q17" s="14">
        <v>453.959</v>
      </c>
      <c r="R17" s="14">
        <v>245.18199999999999</v>
      </c>
      <c r="S17" s="14">
        <v>2882.9589999999998</v>
      </c>
      <c r="T17" s="14">
        <v>604.34900000000005</v>
      </c>
      <c r="U17" s="14">
        <v>1445.4059999999999</v>
      </c>
      <c r="V17" s="14">
        <v>207.45400000000001</v>
      </c>
      <c r="W17" s="14">
        <v>4793.2240000000002</v>
      </c>
      <c r="X17" s="14">
        <v>622.27700000000004</v>
      </c>
      <c r="Y17" s="14">
        <v>433.43799999999999</v>
      </c>
      <c r="Z17" s="14">
        <v>37679.498</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8285.2579999999998</v>
      </c>
      <c r="G19" s="14">
        <v>43.765000000000001</v>
      </c>
      <c r="H19" s="14">
        <v>4941.0609999999997</v>
      </c>
      <c r="I19" s="14">
        <v>9422.7819999999992</v>
      </c>
      <c r="J19" s="14">
        <v>110.244</v>
      </c>
      <c r="K19" s="14">
        <v>3769.5770000000002</v>
      </c>
      <c r="L19" s="14">
        <v>3341.23</v>
      </c>
      <c r="M19" s="14">
        <v>2274.2269999999999</v>
      </c>
      <c r="N19" s="14">
        <v>1575.162</v>
      </c>
      <c r="O19" s="14">
        <v>1857.789</v>
      </c>
      <c r="P19" s="14">
        <v>1538.8219999999999</v>
      </c>
      <c r="Q19" s="14">
        <v>1458.904</v>
      </c>
      <c r="R19" s="14">
        <v>303.48899999999998</v>
      </c>
      <c r="S19" s="14">
        <v>2768.59</v>
      </c>
      <c r="T19" s="14">
        <v>1299.4929999999999</v>
      </c>
      <c r="U19" s="14">
        <v>2158.4540000000002</v>
      </c>
      <c r="V19" s="14">
        <v>175.173</v>
      </c>
      <c r="W19" s="14">
        <v>11423.621999999999</v>
      </c>
      <c r="X19" s="14">
        <v>568.351</v>
      </c>
      <c r="Y19" s="14">
        <v>438.33</v>
      </c>
      <c r="Z19" s="14">
        <v>57754.324000000001</v>
      </c>
    </row>
    <row r="20" spans="1:26" ht="11.25" customHeight="1" x14ac:dyDescent="0.25">
      <c r="B20" s="5">
        <v>300</v>
      </c>
      <c r="C20" s="5" t="s">
        <v>21</v>
      </c>
      <c r="D20" s="5">
        <v>499</v>
      </c>
      <c r="E20" s="5"/>
      <c r="F20" s="14">
        <v>1630.7940000000001</v>
      </c>
      <c r="G20" s="14">
        <v>20.433</v>
      </c>
      <c r="H20" s="14">
        <v>330.99700000000001</v>
      </c>
      <c r="I20" s="14">
        <v>6417.7470000000003</v>
      </c>
      <c r="J20" s="14">
        <v>43.167999999999999</v>
      </c>
      <c r="K20" s="14">
        <v>1603.53</v>
      </c>
      <c r="L20" s="14">
        <v>1085.028</v>
      </c>
      <c r="M20" s="14">
        <v>755.22500000000002</v>
      </c>
      <c r="N20" s="14">
        <v>1243.5540000000001</v>
      </c>
      <c r="O20" s="14">
        <v>852.74</v>
      </c>
      <c r="P20" s="14">
        <v>628.57399999999996</v>
      </c>
      <c r="Q20" s="14">
        <v>828.38699999999994</v>
      </c>
      <c r="R20" s="14">
        <v>122.63200000000001</v>
      </c>
      <c r="S20" s="14">
        <v>758.952</v>
      </c>
      <c r="T20" s="14">
        <v>390.43799999999999</v>
      </c>
      <c r="U20" s="14">
        <v>515.89200000000005</v>
      </c>
      <c r="V20" s="14">
        <v>38.017000000000003</v>
      </c>
      <c r="W20" s="14">
        <v>7673.2889999999998</v>
      </c>
      <c r="X20" s="14">
        <v>137.10400000000001</v>
      </c>
      <c r="Y20" s="14">
        <v>289.58199999999999</v>
      </c>
      <c r="Z20" s="14">
        <v>25366.083999999999</v>
      </c>
    </row>
    <row r="21" spans="1:26" ht="11.25" customHeight="1" x14ac:dyDescent="0.25">
      <c r="B21" s="5">
        <v>500</v>
      </c>
      <c r="C21" s="5" t="s">
        <v>21</v>
      </c>
      <c r="D21" s="5"/>
      <c r="E21" s="5"/>
      <c r="F21" s="14">
        <v>993.33500000000004</v>
      </c>
      <c r="G21" s="14">
        <v>16.704999999999998</v>
      </c>
      <c r="H21" s="14">
        <v>154.744</v>
      </c>
      <c r="I21" s="14">
        <v>5701.0460000000003</v>
      </c>
      <c r="J21" s="14">
        <v>18.670999999999999</v>
      </c>
      <c r="K21" s="14">
        <v>1059.674</v>
      </c>
      <c r="L21" s="14">
        <v>1035.5709999999999</v>
      </c>
      <c r="M21" s="14">
        <v>522.86400000000003</v>
      </c>
      <c r="N21" s="14">
        <v>342.40100000000001</v>
      </c>
      <c r="O21" s="14">
        <v>593.64</v>
      </c>
      <c r="P21" s="14">
        <v>501.45600000000002</v>
      </c>
      <c r="Q21" s="14">
        <v>1173.6869999999999</v>
      </c>
      <c r="R21" s="14">
        <v>39.591000000000001</v>
      </c>
      <c r="S21" s="14">
        <v>88.616</v>
      </c>
      <c r="T21" s="14">
        <v>103.328</v>
      </c>
      <c r="U21" s="14">
        <v>192.054</v>
      </c>
      <c r="V21" s="14">
        <v>135.05600000000001</v>
      </c>
      <c r="W21" s="14">
        <v>5191.3599999999997</v>
      </c>
      <c r="X21" s="14">
        <v>63.335999999999999</v>
      </c>
      <c r="Y21" s="14">
        <v>188.86500000000001</v>
      </c>
      <c r="Z21" s="14">
        <v>18116</v>
      </c>
    </row>
    <row r="22" spans="1:26" ht="12" customHeight="1" thickBot="1" x14ac:dyDescent="0.3">
      <c r="A22" s="119"/>
      <c r="B22" s="119"/>
      <c r="C22" s="119"/>
      <c r="D22" s="119"/>
      <c r="E22" s="119"/>
      <c r="F22" s="119"/>
      <c r="G22" s="119"/>
      <c r="H22" s="119"/>
      <c r="I22" s="119"/>
      <c r="J22" s="119"/>
      <c r="K22" s="119"/>
      <c r="L22" s="119"/>
      <c r="M22" s="119"/>
      <c r="N22" s="119"/>
      <c r="O22" s="119"/>
      <c r="P22" s="119"/>
      <c r="Q22" s="119"/>
      <c r="R22" s="119"/>
      <c r="S22" s="119"/>
      <c r="T22" s="119"/>
      <c r="U22" s="199"/>
      <c r="V22" s="199"/>
      <c r="W22" s="199"/>
      <c r="X22" s="199"/>
      <c r="Y22" s="199"/>
      <c r="Z22" s="199"/>
    </row>
    <row r="23" spans="1:26" ht="13.5" customHeight="1" x14ac:dyDescent="0.25">
      <c r="A23" s="445" t="s">
        <v>430</v>
      </c>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5" orientation="landscape" r:id="rId1"/>
  <headerFooter alignWithMargins="0"/>
  <colBreaks count="1" manualBreakCount="1">
    <brk id="26" max="1048575" man="1"/>
  </colBreaks>
  <ignoredErrors>
    <ignoredError sqref="F9:N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Z24"/>
  <sheetViews>
    <sheetView zoomScaleNormal="100" workbookViewId="0"/>
  </sheetViews>
  <sheetFormatPr defaultColWidth="9.33203125" defaultRowHeight="13.2" x14ac:dyDescent="0.25"/>
  <cols>
    <col min="1" max="1" width="2.33203125" style="1" customWidth="1"/>
    <col min="2" max="2" width="3.44140625" style="1" customWidth="1"/>
    <col min="3" max="3" width="1.6640625" style="1" bestFit="1" customWidth="1"/>
    <col min="4" max="4" width="3.44140625" style="1" customWidth="1"/>
    <col min="5" max="5" width="3.44140625" style="1" hidden="1" customWidth="1"/>
    <col min="6" max="25" width="5.6640625" style="1" customWidth="1"/>
    <col min="26" max="26" width="6.6640625" style="1" customWidth="1"/>
    <col min="27" max="16384" width="9.33203125" style="1"/>
  </cols>
  <sheetData>
    <row r="1" spans="1:26" ht="6.75" customHeight="1" x14ac:dyDescent="0.25"/>
    <row r="2" spans="1:26" ht="13.8" x14ac:dyDescent="0.25">
      <c r="A2" s="24" t="s">
        <v>267</v>
      </c>
    </row>
    <row r="3" spans="1:26" ht="16.5" customHeight="1" x14ac:dyDescent="0.25">
      <c r="A3" s="24" t="s">
        <v>562</v>
      </c>
    </row>
    <row r="4" spans="1:26" ht="16.5" customHeight="1" x14ac:dyDescent="0.25">
      <c r="A4" s="148" t="s">
        <v>283</v>
      </c>
    </row>
    <row r="5" spans="1:26" ht="16.5" customHeight="1" x14ac:dyDescent="0.25">
      <c r="A5" s="148" t="s">
        <v>563</v>
      </c>
      <c r="B5" s="148"/>
    </row>
    <row r="6" spans="1:26" ht="2.1" customHeight="1" thickBot="1" x14ac:dyDescent="0.3">
      <c r="A6" s="119"/>
      <c r="B6" s="119"/>
      <c r="C6" s="119"/>
      <c r="D6" s="119"/>
      <c r="E6" s="119"/>
      <c r="F6" s="119"/>
      <c r="G6" s="119"/>
      <c r="H6" s="119"/>
      <c r="I6" s="119"/>
      <c r="J6" s="119"/>
      <c r="K6" s="119"/>
      <c r="L6" s="119"/>
      <c r="M6" s="119"/>
      <c r="N6" s="119"/>
      <c r="O6" s="119"/>
      <c r="P6" s="119"/>
      <c r="Q6" s="119"/>
      <c r="R6" s="119"/>
      <c r="S6" s="119"/>
      <c r="T6" s="119"/>
      <c r="U6" s="199"/>
      <c r="V6" s="199"/>
      <c r="W6" s="199"/>
      <c r="X6" s="199"/>
      <c r="Y6" s="199"/>
      <c r="Z6" s="199"/>
    </row>
    <row r="7" spans="1:26" ht="12" customHeight="1" thickBot="1" x14ac:dyDescent="0.3">
      <c r="A7" s="4" t="s">
        <v>24</v>
      </c>
      <c r="B7" s="4"/>
      <c r="C7" s="4"/>
      <c r="D7" s="4"/>
      <c r="E7" s="4"/>
    </row>
    <row r="8" spans="1:26" ht="12" customHeight="1" x14ac:dyDescent="0.25">
      <c r="A8" s="4" t="s">
        <v>25</v>
      </c>
      <c r="B8" s="4"/>
      <c r="C8" s="4"/>
      <c r="D8" s="4"/>
      <c r="E8" s="4"/>
      <c r="F8" s="443" t="s">
        <v>157</v>
      </c>
      <c r="G8" s="443"/>
      <c r="H8" s="443"/>
      <c r="I8" s="443"/>
      <c r="J8" s="443"/>
      <c r="K8" s="443"/>
      <c r="L8" s="443"/>
      <c r="M8" s="443"/>
      <c r="N8" s="443"/>
      <c r="O8" s="443"/>
      <c r="P8" s="443"/>
      <c r="Q8" s="443"/>
      <c r="R8" s="443"/>
      <c r="S8" s="443"/>
      <c r="T8" s="443"/>
      <c r="U8" s="443"/>
      <c r="V8" s="443"/>
      <c r="W8" s="443"/>
      <c r="X8" s="443"/>
      <c r="Y8" s="443"/>
      <c r="Z8" s="443"/>
    </row>
    <row r="9" spans="1:26" ht="14.25" customHeight="1" thickBot="1" x14ac:dyDescent="0.3">
      <c r="A9" s="444" t="s">
        <v>26</v>
      </c>
      <c r="B9" s="444"/>
      <c r="C9" s="50"/>
      <c r="D9" s="50"/>
      <c r="E9" s="50"/>
      <c r="F9" s="142" t="s">
        <v>185</v>
      </c>
      <c r="G9" s="142" t="s">
        <v>186</v>
      </c>
      <c r="H9" s="142" t="s">
        <v>187</v>
      </c>
      <c r="I9" s="142" t="s">
        <v>188</v>
      </c>
      <c r="J9" s="142" t="s">
        <v>189</v>
      </c>
      <c r="K9" s="142" t="s">
        <v>190</v>
      </c>
      <c r="L9" s="142" t="s">
        <v>191</v>
      </c>
      <c r="M9" s="142" t="s">
        <v>192</v>
      </c>
      <c r="N9" s="142" t="s">
        <v>193</v>
      </c>
      <c r="O9" s="21">
        <v>10</v>
      </c>
      <c r="P9" s="21">
        <v>11</v>
      </c>
      <c r="Q9" s="21">
        <v>12</v>
      </c>
      <c r="R9" s="21">
        <v>13</v>
      </c>
      <c r="S9" s="21">
        <v>14</v>
      </c>
      <c r="T9" s="21">
        <v>15</v>
      </c>
      <c r="U9" s="21">
        <v>16</v>
      </c>
      <c r="V9" s="21">
        <v>17</v>
      </c>
      <c r="W9" s="21">
        <v>18</v>
      </c>
      <c r="X9" s="21">
        <v>19</v>
      </c>
      <c r="Y9" s="21">
        <v>20</v>
      </c>
      <c r="Z9" s="81"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5223.87</v>
      </c>
      <c r="G11" s="11">
        <v>32.78</v>
      </c>
      <c r="H11" s="11">
        <v>3769.828</v>
      </c>
      <c r="I11" s="11">
        <v>7165.1379999999999</v>
      </c>
      <c r="J11" s="11">
        <v>69.978999999999999</v>
      </c>
      <c r="K11" s="11">
        <v>3278.701</v>
      </c>
      <c r="L11" s="11">
        <v>1706.982</v>
      </c>
      <c r="M11" s="11">
        <v>1492.751</v>
      </c>
      <c r="N11" s="11">
        <v>1504.789</v>
      </c>
      <c r="O11" s="11">
        <v>1311.095</v>
      </c>
      <c r="P11" s="11">
        <v>1283.5</v>
      </c>
      <c r="Q11" s="11">
        <v>1074.7059999999999</v>
      </c>
      <c r="R11" s="11">
        <v>204.411</v>
      </c>
      <c r="S11" s="11">
        <v>1425.6859999999999</v>
      </c>
      <c r="T11" s="11">
        <v>543.45299999999997</v>
      </c>
      <c r="U11" s="11">
        <v>1236.768</v>
      </c>
      <c r="V11" s="11">
        <v>183.023</v>
      </c>
      <c r="W11" s="11">
        <v>7760.4719999999998</v>
      </c>
      <c r="X11" s="11">
        <v>328.32499999999999</v>
      </c>
      <c r="Y11" s="11">
        <v>419.56599999999997</v>
      </c>
      <c r="Z11" s="11">
        <v>40015.822999999997</v>
      </c>
    </row>
    <row r="12" spans="1:26" ht="9.75" customHeight="1" x14ac:dyDescent="0.25">
      <c r="A12" s="5"/>
      <c r="B12" s="5"/>
      <c r="C12" s="5"/>
      <c r="D12" s="5"/>
      <c r="E12" s="5"/>
      <c r="F12" s="5"/>
      <c r="G12" s="5"/>
      <c r="H12" s="5"/>
      <c r="I12" s="5"/>
      <c r="J12" s="5"/>
      <c r="K12" s="5"/>
      <c r="L12" s="5"/>
      <c r="M12" s="5"/>
      <c r="N12" s="5"/>
      <c r="O12" s="5"/>
      <c r="P12" s="5"/>
      <c r="Q12" s="5"/>
      <c r="R12" s="5"/>
      <c r="S12" s="5"/>
      <c r="T12" s="5"/>
      <c r="U12" s="197"/>
      <c r="V12" s="197"/>
      <c r="W12" s="197"/>
      <c r="X12" s="197"/>
      <c r="Y12" s="197"/>
      <c r="Z12" s="197"/>
    </row>
    <row r="13" spans="1:26" ht="11.25" customHeight="1" x14ac:dyDescent="0.25">
      <c r="B13" s="5">
        <v>0</v>
      </c>
      <c r="C13" s="5" t="s">
        <v>21</v>
      </c>
      <c r="D13" s="5">
        <v>9</v>
      </c>
      <c r="E13" s="5"/>
      <c r="F13" s="14">
        <v>9.1829999999999998</v>
      </c>
      <c r="G13" s="14" t="s">
        <v>276</v>
      </c>
      <c r="H13" s="14">
        <v>164.23099999999999</v>
      </c>
      <c r="I13" s="14">
        <v>3.121</v>
      </c>
      <c r="J13" s="14">
        <v>7.1999999999999995E-2</v>
      </c>
      <c r="K13" s="14">
        <v>24.143999999999998</v>
      </c>
      <c r="L13" s="14">
        <v>2.5089999999999999</v>
      </c>
      <c r="M13" s="14">
        <v>2.339</v>
      </c>
      <c r="N13" s="14">
        <v>11.906000000000001</v>
      </c>
      <c r="O13" s="14">
        <v>6.1420000000000003</v>
      </c>
      <c r="P13" s="14">
        <v>5.2690000000000001</v>
      </c>
      <c r="Q13" s="14">
        <v>2.0379999999999998</v>
      </c>
      <c r="R13" s="14">
        <v>2.9510000000000001</v>
      </c>
      <c r="S13" s="14">
        <v>12.24</v>
      </c>
      <c r="T13" s="14">
        <v>2.9609999999999999</v>
      </c>
      <c r="U13" s="14">
        <v>28.952000000000002</v>
      </c>
      <c r="V13" s="14">
        <v>0.71199999999999997</v>
      </c>
      <c r="W13" s="14">
        <v>20.216000000000001</v>
      </c>
      <c r="X13" s="14">
        <v>0.13700000000000001</v>
      </c>
      <c r="Y13" s="14">
        <v>4.9619999999999997</v>
      </c>
      <c r="Z13" s="14">
        <v>304.084</v>
      </c>
    </row>
    <row r="14" spans="1:26" ht="11.25" customHeight="1" x14ac:dyDescent="0.25">
      <c r="B14" s="5">
        <v>10</v>
      </c>
      <c r="C14" s="5" t="s">
        <v>21</v>
      </c>
      <c r="D14" s="5">
        <v>24</v>
      </c>
      <c r="E14" s="5"/>
      <c r="F14" s="14">
        <v>119.535</v>
      </c>
      <c r="G14" s="14" t="s">
        <v>276</v>
      </c>
      <c r="H14" s="14">
        <v>801.25099999999998</v>
      </c>
      <c r="I14" s="14">
        <v>34.252000000000002</v>
      </c>
      <c r="J14" s="14">
        <v>0.313</v>
      </c>
      <c r="K14" s="14">
        <v>89.727999999999994</v>
      </c>
      <c r="L14" s="14">
        <v>43.637</v>
      </c>
      <c r="M14" s="14">
        <v>18.55</v>
      </c>
      <c r="N14" s="14">
        <v>63.484999999999999</v>
      </c>
      <c r="O14" s="14">
        <v>20.925000000000001</v>
      </c>
      <c r="P14" s="14">
        <v>31.053000000000001</v>
      </c>
      <c r="Q14" s="14">
        <v>10.74</v>
      </c>
      <c r="R14" s="14">
        <v>10.484</v>
      </c>
      <c r="S14" s="14">
        <v>31.228999999999999</v>
      </c>
      <c r="T14" s="14">
        <v>10.951000000000001</v>
      </c>
      <c r="U14" s="14">
        <v>91.61</v>
      </c>
      <c r="V14" s="14">
        <v>3.238</v>
      </c>
      <c r="W14" s="14">
        <v>39.426000000000002</v>
      </c>
      <c r="X14" s="14">
        <v>1.4039999999999999</v>
      </c>
      <c r="Y14" s="14">
        <v>13.813000000000001</v>
      </c>
      <c r="Z14" s="14">
        <v>1435.623</v>
      </c>
    </row>
    <row r="15" spans="1:26" ht="11.25" customHeight="1" x14ac:dyDescent="0.25">
      <c r="B15" s="5">
        <v>25</v>
      </c>
      <c r="C15" s="5" t="s">
        <v>21</v>
      </c>
      <c r="D15" s="5">
        <v>49</v>
      </c>
      <c r="E15" s="5"/>
      <c r="F15" s="14">
        <v>342.041</v>
      </c>
      <c r="G15" s="14" t="s">
        <v>276</v>
      </c>
      <c r="H15" s="14">
        <v>839.09699999999998</v>
      </c>
      <c r="I15" s="14">
        <v>77.051000000000002</v>
      </c>
      <c r="J15" s="14">
        <v>13.632</v>
      </c>
      <c r="K15" s="14">
        <v>104.176</v>
      </c>
      <c r="L15" s="14">
        <v>76.611000000000004</v>
      </c>
      <c r="M15" s="14">
        <v>18.736999999999998</v>
      </c>
      <c r="N15" s="14">
        <v>93.066000000000003</v>
      </c>
      <c r="O15" s="14">
        <v>38.786000000000001</v>
      </c>
      <c r="P15" s="14">
        <v>86.491</v>
      </c>
      <c r="Q15" s="14">
        <v>14.263</v>
      </c>
      <c r="R15" s="14">
        <v>4.8789999999999996</v>
      </c>
      <c r="S15" s="14">
        <v>119.89</v>
      </c>
      <c r="T15" s="14">
        <v>14.153</v>
      </c>
      <c r="U15" s="14">
        <v>111.578</v>
      </c>
      <c r="V15" s="14">
        <v>4.8129999999999997</v>
      </c>
      <c r="W15" s="14">
        <v>70.831000000000003</v>
      </c>
      <c r="X15" s="14">
        <v>8.6310000000000002</v>
      </c>
      <c r="Y15" s="14">
        <v>24.548999999999999</v>
      </c>
      <c r="Z15" s="14">
        <v>2063.2739999999999</v>
      </c>
    </row>
    <row r="16" spans="1:26" ht="11.25" customHeight="1" x14ac:dyDescent="0.25">
      <c r="B16" s="5">
        <v>50</v>
      </c>
      <c r="C16" s="5" t="s">
        <v>21</v>
      </c>
      <c r="D16" s="5">
        <v>99</v>
      </c>
      <c r="E16" s="5"/>
      <c r="F16" s="14">
        <v>1290.3040000000001</v>
      </c>
      <c r="G16" s="14">
        <v>2.4510000000000001</v>
      </c>
      <c r="H16" s="14">
        <v>629.54700000000003</v>
      </c>
      <c r="I16" s="14">
        <v>172.55500000000001</v>
      </c>
      <c r="J16" s="14">
        <v>0.32100000000000001</v>
      </c>
      <c r="K16" s="14">
        <v>570.601</v>
      </c>
      <c r="L16" s="14">
        <v>159.005</v>
      </c>
      <c r="M16" s="14">
        <v>101.154</v>
      </c>
      <c r="N16" s="14">
        <v>140.899</v>
      </c>
      <c r="O16" s="14">
        <v>99.552000000000007</v>
      </c>
      <c r="P16" s="14">
        <v>155.02000000000001</v>
      </c>
      <c r="Q16" s="14">
        <v>52.856999999999999</v>
      </c>
      <c r="R16" s="14">
        <v>19.599</v>
      </c>
      <c r="S16" s="14">
        <v>327.07499999999999</v>
      </c>
      <c r="T16" s="14">
        <v>51.460999999999999</v>
      </c>
      <c r="U16" s="14">
        <v>136.37200000000001</v>
      </c>
      <c r="V16" s="14">
        <v>17.009</v>
      </c>
      <c r="W16" s="14">
        <v>265.24299999999999</v>
      </c>
      <c r="X16" s="14">
        <v>37.238999999999997</v>
      </c>
      <c r="Y16" s="14">
        <v>23.390999999999998</v>
      </c>
      <c r="Z16" s="14">
        <v>4251.6549999999997</v>
      </c>
    </row>
    <row r="17" spans="1:26" ht="11.25" customHeight="1" x14ac:dyDescent="0.25">
      <c r="B17" s="5">
        <v>100</v>
      </c>
      <c r="C17" s="5" t="s">
        <v>21</v>
      </c>
      <c r="D17" s="5">
        <v>149</v>
      </c>
      <c r="E17" s="5"/>
      <c r="F17" s="14">
        <v>1123.49</v>
      </c>
      <c r="G17" s="14">
        <v>1.7529999999999999</v>
      </c>
      <c r="H17" s="14">
        <v>271.185</v>
      </c>
      <c r="I17" s="14">
        <v>281.70299999999997</v>
      </c>
      <c r="J17" s="14">
        <v>22.263000000000002</v>
      </c>
      <c r="K17" s="14">
        <v>539.77800000000002</v>
      </c>
      <c r="L17" s="14">
        <v>154.393</v>
      </c>
      <c r="M17" s="14">
        <v>116.218</v>
      </c>
      <c r="N17" s="14">
        <v>210.27600000000001</v>
      </c>
      <c r="O17" s="14">
        <v>133.49799999999999</v>
      </c>
      <c r="P17" s="14">
        <v>129.53100000000001</v>
      </c>
      <c r="Q17" s="14">
        <v>49.47</v>
      </c>
      <c r="R17" s="14">
        <v>29.652999999999999</v>
      </c>
      <c r="S17" s="14">
        <v>253.04599999999999</v>
      </c>
      <c r="T17" s="14">
        <v>55.348999999999997</v>
      </c>
      <c r="U17" s="14">
        <v>153.191</v>
      </c>
      <c r="V17" s="14">
        <v>21.053999999999998</v>
      </c>
      <c r="W17" s="14">
        <v>459.005</v>
      </c>
      <c r="X17" s="14">
        <v>77.757999999999996</v>
      </c>
      <c r="Y17" s="14">
        <v>52.781999999999996</v>
      </c>
      <c r="Z17" s="14">
        <v>4135.3959999999997</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1532.5709999999999</v>
      </c>
      <c r="G19" s="14">
        <v>9.173</v>
      </c>
      <c r="H19" s="14">
        <v>849.23400000000004</v>
      </c>
      <c r="I19" s="14">
        <v>1655.712</v>
      </c>
      <c r="J19" s="14">
        <v>15.651999999999999</v>
      </c>
      <c r="K19" s="14">
        <v>750.56399999999996</v>
      </c>
      <c r="L19" s="14">
        <v>534.25800000000004</v>
      </c>
      <c r="M19" s="14">
        <v>505.24</v>
      </c>
      <c r="N19" s="14">
        <v>313.86399999999998</v>
      </c>
      <c r="O19" s="14">
        <v>370.48700000000002</v>
      </c>
      <c r="P19" s="14">
        <v>328.202</v>
      </c>
      <c r="Q19" s="14">
        <v>267.16899999999998</v>
      </c>
      <c r="R19" s="14">
        <v>72.308999999999997</v>
      </c>
      <c r="S19" s="14">
        <v>420.548</v>
      </c>
      <c r="T19" s="14">
        <v>245.02699999999999</v>
      </c>
      <c r="U19" s="14">
        <v>411.67599999999999</v>
      </c>
      <c r="V19" s="14">
        <v>32.877000000000002</v>
      </c>
      <c r="W19" s="14">
        <v>1895.508</v>
      </c>
      <c r="X19" s="14">
        <v>113.004</v>
      </c>
      <c r="Y19" s="14">
        <v>87.338999999999999</v>
      </c>
      <c r="Z19" s="14">
        <v>10410.415000000001</v>
      </c>
    </row>
    <row r="20" spans="1:26" ht="11.25" customHeight="1" x14ac:dyDescent="0.25">
      <c r="B20" s="5">
        <v>300</v>
      </c>
      <c r="C20" s="5" t="s">
        <v>21</v>
      </c>
      <c r="D20" s="5">
        <v>499</v>
      </c>
      <c r="E20" s="5"/>
      <c r="F20" s="14">
        <v>400.59399999999999</v>
      </c>
      <c r="G20" s="14">
        <v>7.8079999999999998</v>
      </c>
      <c r="H20" s="14">
        <v>119.376</v>
      </c>
      <c r="I20" s="14">
        <v>1967.2460000000001</v>
      </c>
      <c r="J20" s="14">
        <v>8.5389999999999997</v>
      </c>
      <c r="K20" s="14">
        <v>490.76100000000002</v>
      </c>
      <c r="L20" s="14">
        <v>279.20100000000002</v>
      </c>
      <c r="M20" s="14">
        <v>280.06</v>
      </c>
      <c r="N20" s="14">
        <v>453.34899999999999</v>
      </c>
      <c r="O20" s="14">
        <v>280.28699999999998</v>
      </c>
      <c r="P20" s="14">
        <v>215.791</v>
      </c>
      <c r="Q20" s="14">
        <v>211.69399999999999</v>
      </c>
      <c r="R20" s="14">
        <v>40.695999999999998</v>
      </c>
      <c r="S20" s="14">
        <v>222.89500000000001</v>
      </c>
      <c r="T20" s="14">
        <v>127.55800000000001</v>
      </c>
      <c r="U20" s="14">
        <v>155.446</v>
      </c>
      <c r="V20" s="14">
        <v>11.436999999999999</v>
      </c>
      <c r="W20" s="14">
        <v>2255.5349999999999</v>
      </c>
      <c r="X20" s="14">
        <v>53.692999999999998</v>
      </c>
      <c r="Y20" s="14">
        <v>102.777</v>
      </c>
      <c r="Z20" s="14">
        <v>7684.7420000000002</v>
      </c>
    </row>
    <row r="21" spans="1:26" ht="11.25" customHeight="1" x14ac:dyDescent="0.25">
      <c r="B21" s="5">
        <v>500</v>
      </c>
      <c r="C21" s="5" t="s">
        <v>21</v>
      </c>
      <c r="D21" s="5"/>
      <c r="E21" s="5"/>
      <c r="F21" s="14">
        <v>406.15199999999999</v>
      </c>
      <c r="G21" s="14">
        <v>11.595000000000001</v>
      </c>
      <c r="H21" s="14">
        <v>95.906999999999996</v>
      </c>
      <c r="I21" s="14">
        <v>2973.498</v>
      </c>
      <c r="J21" s="14">
        <v>9.1880000000000006</v>
      </c>
      <c r="K21" s="14">
        <v>708.95</v>
      </c>
      <c r="L21" s="14">
        <v>457.36700000000002</v>
      </c>
      <c r="M21" s="14">
        <v>450.45299999999997</v>
      </c>
      <c r="N21" s="14">
        <v>217.94300000000001</v>
      </c>
      <c r="O21" s="14">
        <v>361.41899999999998</v>
      </c>
      <c r="P21" s="14">
        <v>332.14400000000001</v>
      </c>
      <c r="Q21" s="14">
        <v>466.476</v>
      </c>
      <c r="R21" s="14">
        <v>23.838999999999999</v>
      </c>
      <c r="S21" s="14">
        <v>38.764000000000003</v>
      </c>
      <c r="T21" s="14">
        <v>35.993000000000002</v>
      </c>
      <c r="U21" s="14">
        <v>147.94300000000001</v>
      </c>
      <c r="V21" s="14">
        <v>91.882999999999996</v>
      </c>
      <c r="W21" s="14">
        <v>2754.7080000000001</v>
      </c>
      <c r="X21" s="14">
        <v>36.459000000000003</v>
      </c>
      <c r="Y21" s="14">
        <v>109.953</v>
      </c>
      <c r="Z21" s="14">
        <v>9730.634</v>
      </c>
    </row>
    <row r="22" spans="1:26" ht="12" customHeight="1" thickBot="1" x14ac:dyDescent="0.3">
      <c r="A22" s="119"/>
      <c r="B22" s="119"/>
      <c r="C22" s="119"/>
      <c r="D22" s="119"/>
      <c r="E22" s="119"/>
      <c r="F22" s="119"/>
      <c r="G22" s="119"/>
      <c r="H22" s="119"/>
      <c r="I22" s="119"/>
      <c r="J22" s="119"/>
      <c r="K22" s="119"/>
      <c r="L22" s="119"/>
      <c r="M22" s="119"/>
      <c r="N22" s="119"/>
      <c r="O22" s="119"/>
      <c r="P22" s="119"/>
      <c r="Q22" s="119"/>
      <c r="R22" s="119"/>
      <c r="S22" s="119"/>
      <c r="T22" s="119"/>
      <c r="U22" s="199"/>
      <c r="V22" s="199"/>
      <c r="W22" s="199"/>
      <c r="X22" s="199"/>
      <c r="Y22" s="199"/>
      <c r="Z22" s="199"/>
    </row>
    <row r="23" spans="1:26" ht="12.75" customHeight="1" x14ac:dyDescent="0.25">
      <c r="A23" s="265" t="s">
        <v>430</v>
      </c>
      <c r="B23" s="265"/>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row>
    <row r="24" spans="1:26" ht="8.25" customHeight="1"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sheetData>
  <sheetProtection formatCells="0" formatColumns="0" formatRows="0"/>
  <mergeCells count="2">
    <mergeCell ref="F8:Z8"/>
    <mergeCell ref="A9:B9"/>
  </mergeCells>
  <pageMargins left="0.75" right="0.75" top="1" bottom="1" header="0.5" footer="0.5"/>
  <pageSetup paperSize="9" scale="95" orientation="landscape" r:id="rId1"/>
  <headerFooter alignWithMargins="0"/>
  <colBreaks count="1" manualBreakCount="1">
    <brk id="26" max="1048575" man="1"/>
  </colBreaks>
  <ignoredErrors>
    <ignoredError sqref="F9:N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dimension ref="A1:AB40"/>
  <sheetViews>
    <sheetView zoomScaleNormal="100" workbookViewId="0"/>
  </sheetViews>
  <sheetFormatPr defaultColWidth="9.33203125" defaultRowHeight="13.2" x14ac:dyDescent="0.25"/>
  <cols>
    <col min="1" max="1" width="2.33203125" style="1" customWidth="1"/>
    <col min="2" max="2" width="3.44140625" style="1" customWidth="1"/>
    <col min="3" max="3" width="1.6640625" style="1" bestFit="1" customWidth="1"/>
    <col min="4" max="4" width="3.44140625" style="1" customWidth="1"/>
    <col min="5" max="5" width="3.44140625" style="1" hidden="1" customWidth="1"/>
    <col min="6" max="6" width="7.6640625" style="1" customWidth="1"/>
    <col min="7" max="7" width="4.44140625" style="1" bestFit="1" customWidth="1"/>
    <col min="8" max="8" width="5.6640625" style="1" bestFit="1" customWidth="1"/>
    <col min="9" max="9" width="1.6640625" style="1" customWidth="1"/>
    <col min="10" max="10" width="8.6640625" style="1" customWidth="1"/>
    <col min="11" max="11" width="4.44140625" style="1" bestFit="1" customWidth="1"/>
    <col min="12" max="12" width="5.6640625" style="1" bestFit="1" customWidth="1"/>
    <col min="13" max="13" width="1.6640625" style="1" customWidth="1"/>
    <col min="14" max="14" width="7.6640625" style="1" customWidth="1"/>
    <col min="15" max="15" width="4.44140625" style="1" bestFit="1" customWidth="1"/>
    <col min="16" max="16" width="5.6640625" style="1" bestFit="1" customWidth="1"/>
    <col min="17" max="17" width="1.6640625" style="1" customWidth="1"/>
    <col min="18" max="18" width="8.6640625" style="1" customWidth="1"/>
    <col min="19" max="19" width="4.44140625" style="1" bestFit="1" customWidth="1"/>
    <col min="20" max="20" width="5.6640625" style="1" bestFit="1" customWidth="1"/>
    <col min="21" max="21" width="1.6640625" style="1" customWidth="1"/>
    <col min="22" max="22" width="7.6640625" style="1" customWidth="1"/>
    <col min="23" max="23" width="4.44140625" style="1" bestFit="1" customWidth="1"/>
    <col min="24" max="24" width="5.6640625" style="1" bestFit="1" customWidth="1"/>
    <col min="25" max="25" width="1.6640625" style="1" customWidth="1"/>
    <col min="26" max="26" width="8.6640625" style="1" customWidth="1"/>
    <col min="27" max="27" width="4.44140625" style="1" bestFit="1" customWidth="1"/>
    <col min="28" max="28" width="5.6640625" style="1" bestFit="1" customWidth="1"/>
    <col min="29" max="16384" width="9.33203125" style="1"/>
  </cols>
  <sheetData>
    <row r="1" spans="1:28" ht="6.75" customHeight="1" x14ac:dyDescent="0.25"/>
    <row r="2" spans="1:28" ht="16.5" customHeight="1" x14ac:dyDescent="0.25">
      <c r="A2" s="24" t="s">
        <v>564</v>
      </c>
    </row>
    <row r="3" spans="1:28" ht="16.5" hidden="1" customHeight="1" x14ac:dyDescent="0.25">
      <c r="A3" s="77"/>
    </row>
    <row r="4" spans="1:28" ht="16.5" customHeight="1" thickBot="1" x14ac:dyDescent="0.3">
      <c r="A4" s="181" t="s">
        <v>565</v>
      </c>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16.5" hidden="1" customHeight="1" thickBot="1" x14ac:dyDescent="0.3">
      <c r="A5" s="36"/>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ht="13.5" customHeight="1" x14ac:dyDescent="0.25">
      <c r="A6" s="4" t="s">
        <v>24</v>
      </c>
      <c r="B6" s="4"/>
      <c r="C6" s="4"/>
      <c r="D6" s="4"/>
      <c r="E6" s="4"/>
      <c r="F6" s="447" t="s">
        <v>22</v>
      </c>
      <c r="G6" s="447"/>
      <c r="H6" s="447"/>
      <c r="I6" s="447"/>
      <c r="J6" s="447"/>
      <c r="K6" s="447"/>
      <c r="L6" s="447"/>
      <c r="M6" s="44"/>
      <c r="N6" s="447" t="s">
        <v>0</v>
      </c>
      <c r="O6" s="447"/>
      <c r="P6" s="447"/>
      <c r="Q6" s="447"/>
      <c r="R6" s="447"/>
      <c r="S6" s="447"/>
      <c r="T6" s="447"/>
      <c r="U6" s="44"/>
      <c r="V6" s="447" t="s">
        <v>1</v>
      </c>
      <c r="W6" s="447"/>
      <c r="X6" s="447"/>
      <c r="Y6" s="447"/>
      <c r="Z6" s="447"/>
      <c r="AA6" s="447"/>
      <c r="AB6" s="447"/>
    </row>
    <row r="7" spans="1:28" ht="12" customHeight="1" x14ac:dyDescent="0.25">
      <c r="A7" s="4" t="s">
        <v>25</v>
      </c>
      <c r="B7" s="4"/>
      <c r="C7" s="4"/>
      <c r="D7" s="4"/>
      <c r="E7" s="4"/>
      <c r="F7" s="448" t="s">
        <v>132</v>
      </c>
      <c r="G7" s="448"/>
      <c r="H7" s="448"/>
      <c r="I7" s="44"/>
      <c r="J7" s="449" t="s">
        <v>27</v>
      </c>
      <c r="K7" s="449"/>
      <c r="L7" s="449"/>
      <c r="M7" s="44"/>
      <c r="N7" s="448" t="s">
        <v>132</v>
      </c>
      <c r="O7" s="448"/>
      <c r="P7" s="448"/>
      <c r="Q7" s="44"/>
      <c r="R7" s="449" t="s">
        <v>27</v>
      </c>
      <c r="S7" s="449"/>
      <c r="T7" s="449"/>
      <c r="U7" s="44"/>
      <c r="V7" s="448" t="s">
        <v>132</v>
      </c>
      <c r="W7" s="448"/>
      <c r="X7" s="448"/>
      <c r="Y7" s="44"/>
      <c r="Z7" s="449" t="s">
        <v>27</v>
      </c>
      <c r="AA7" s="449"/>
      <c r="AB7" s="449"/>
    </row>
    <row r="8" spans="1:28" ht="12" customHeight="1" x14ac:dyDescent="0.25">
      <c r="A8" s="4" t="s">
        <v>26</v>
      </c>
      <c r="B8" s="4"/>
      <c r="C8" s="4"/>
      <c r="D8" s="4"/>
      <c r="E8" s="4"/>
      <c r="F8" s="446"/>
      <c r="G8" s="446"/>
      <c r="H8" s="446"/>
      <c r="I8" s="44"/>
      <c r="J8" s="446" t="s">
        <v>133</v>
      </c>
      <c r="K8" s="446"/>
      <c r="L8" s="446"/>
      <c r="M8" s="44"/>
      <c r="N8" s="446"/>
      <c r="O8" s="446"/>
      <c r="P8" s="446"/>
      <c r="Q8" s="44"/>
      <c r="R8" s="446" t="s">
        <v>133</v>
      </c>
      <c r="S8" s="446"/>
      <c r="T8" s="446"/>
      <c r="U8" s="44"/>
      <c r="V8" s="446"/>
      <c r="W8" s="446"/>
      <c r="X8" s="446"/>
      <c r="Y8" s="44"/>
      <c r="Z8" s="446" t="s">
        <v>133</v>
      </c>
      <c r="AA8" s="446"/>
      <c r="AB8" s="446"/>
    </row>
    <row r="9" spans="1:28" ht="14.25" customHeight="1" thickBot="1" x14ac:dyDescent="0.3">
      <c r="A9" s="50"/>
      <c r="B9" s="50"/>
      <c r="C9" s="50"/>
      <c r="D9" s="50"/>
      <c r="E9" s="50"/>
      <c r="F9" s="51" t="s">
        <v>22</v>
      </c>
      <c r="G9" s="51" t="s">
        <v>28</v>
      </c>
      <c r="H9" s="51" t="s">
        <v>144</v>
      </c>
      <c r="I9" s="51"/>
      <c r="J9" s="51" t="s">
        <v>22</v>
      </c>
      <c r="K9" s="51" t="s">
        <v>28</v>
      </c>
      <c r="L9" s="51" t="s">
        <v>144</v>
      </c>
      <c r="M9" s="51"/>
      <c r="N9" s="51" t="s">
        <v>22</v>
      </c>
      <c r="O9" s="51" t="s">
        <v>28</v>
      </c>
      <c r="P9" s="51" t="s">
        <v>144</v>
      </c>
      <c r="Q9" s="51"/>
      <c r="R9" s="51" t="s">
        <v>22</v>
      </c>
      <c r="S9" s="51" t="s">
        <v>28</v>
      </c>
      <c r="T9" s="51" t="s">
        <v>144</v>
      </c>
      <c r="U9" s="51"/>
      <c r="V9" s="52" t="s">
        <v>22</v>
      </c>
      <c r="W9" s="51" t="s">
        <v>28</v>
      </c>
      <c r="X9" s="51" t="s">
        <v>144</v>
      </c>
      <c r="Y9" s="51"/>
      <c r="Z9" s="52" t="s">
        <v>22</v>
      </c>
      <c r="AA9" s="51" t="s">
        <v>28</v>
      </c>
      <c r="AB9" s="51" t="s">
        <v>144</v>
      </c>
    </row>
    <row r="10" spans="1:28"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c r="AA10" s="44"/>
      <c r="AB10" s="44"/>
    </row>
    <row r="11" spans="1:28" ht="11.25" customHeight="1" x14ac:dyDescent="0.25">
      <c r="A11" s="4" t="s">
        <v>22</v>
      </c>
      <c r="B11" s="4"/>
      <c r="C11" s="4"/>
      <c r="D11" s="4"/>
      <c r="E11" s="4"/>
      <c r="F11" s="11">
        <v>421376.98700000002</v>
      </c>
      <c r="G11" s="196">
        <v>100</v>
      </c>
      <c r="H11" s="196">
        <v>100</v>
      </c>
      <c r="I11" s="196" t="s">
        <v>277</v>
      </c>
      <c r="J11" s="11">
        <v>40015.822999999997</v>
      </c>
      <c r="K11" s="196">
        <v>100</v>
      </c>
      <c r="L11" s="196">
        <v>100</v>
      </c>
      <c r="M11" s="196" t="s">
        <v>277</v>
      </c>
      <c r="N11" s="11">
        <v>391649.92200000002</v>
      </c>
      <c r="O11" s="196">
        <v>100</v>
      </c>
      <c r="P11" s="196">
        <v>100</v>
      </c>
      <c r="Q11" s="196" t="s">
        <v>277</v>
      </c>
      <c r="R11" s="11">
        <v>38218.277999999998</v>
      </c>
      <c r="S11" s="196">
        <v>100</v>
      </c>
      <c r="T11" s="196">
        <v>100</v>
      </c>
      <c r="U11" s="196" t="s">
        <v>277</v>
      </c>
      <c r="V11" s="11">
        <v>29727.064999999999</v>
      </c>
      <c r="W11" s="196">
        <v>100</v>
      </c>
      <c r="X11" s="196">
        <v>100</v>
      </c>
      <c r="Y11" s="196" t="s">
        <v>277</v>
      </c>
      <c r="Z11" s="11">
        <v>1797.5450000000001</v>
      </c>
      <c r="AA11" s="196">
        <v>100</v>
      </c>
      <c r="AB11" s="196">
        <v>100</v>
      </c>
    </row>
    <row r="12" spans="1:28" ht="9.75" customHeight="1" x14ac:dyDescent="0.25">
      <c r="A12" s="5"/>
      <c r="B12" s="5"/>
      <c r="C12" s="5"/>
      <c r="D12" s="5"/>
      <c r="E12" s="5"/>
      <c r="F12" s="5" t="s">
        <v>277</v>
      </c>
      <c r="G12" s="5" t="s">
        <v>277</v>
      </c>
      <c r="H12" s="5" t="s">
        <v>277</v>
      </c>
      <c r="I12" s="5" t="s">
        <v>277</v>
      </c>
      <c r="J12" s="5" t="s">
        <v>277</v>
      </c>
      <c r="K12" s="5" t="s">
        <v>277</v>
      </c>
      <c r="L12" s="5" t="s">
        <v>277</v>
      </c>
      <c r="M12" s="5" t="s">
        <v>277</v>
      </c>
      <c r="N12" s="5" t="s">
        <v>277</v>
      </c>
      <c r="O12" s="5" t="s">
        <v>277</v>
      </c>
      <c r="P12" s="5" t="s">
        <v>277</v>
      </c>
      <c r="Q12" s="5" t="s">
        <v>277</v>
      </c>
      <c r="R12" s="5" t="s">
        <v>277</v>
      </c>
      <c r="S12" s="5" t="s">
        <v>277</v>
      </c>
      <c r="T12" s="5" t="s">
        <v>277</v>
      </c>
      <c r="U12" s="5" t="s">
        <v>277</v>
      </c>
      <c r="V12" s="197" t="s">
        <v>277</v>
      </c>
      <c r="W12" s="197" t="s">
        <v>277</v>
      </c>
      <c r="X12" s="197" t="s">
        <v>277</v>
      </c>
      <c r="Y12" s="197" t="s">
        <v>277</v>
      </c>
      <c r="Z12" s="197" t="s">
        <v>277</v>
      </c>
      <c r="AA12" s="197" t="s">
        <v>277</v>
      </c>
      <c r="AB12" s="197" t="s">
        <v>277</v>
      </c>
    </row>
    <row r="13" spans="1:28" ht="11.25" customHeight="1" x14ac:dyDescent="0.25">
      <c r="B13" s="5">
        <v>0</v>
      </c>
      <c r="C13" s="5" t="s">
        <v>21</v>
      </c>
      <c r="D13" s="5">
        <v>4</v>
      </c>
      <c r="E13" s="5"/>
      <c r="F13" s="14">
        <v>31922.437000000002</v>
      </c>
      <c r="G13" s="198">
        <v>7.5759999999999996</v>
      </c>
      <c r="H13" s="198">
        <v>7.5759999999999996</v>
      </c>
      <c r="I13" s="198" t="s">
        <v>277</v>
      </c>
      <c r="J13" s="14">
        <v>75.031999999999996</v>
      </c>
      <c r="K13" s="198">
        <v>0.188</v>
      </c>
      <c r="L13" s="198">
        <v>0.188</v>
      </c>
      <c r="M13" s="198" t="s">
        <v>277</v>
      </c>
      <c r="N13" s="14">
        <v>28373.494999999999</v>
      </c>
      <c r="O13" s="198">
        <v>7.2450000000000001</v>
      </c>
      <c r="P13" s="198">
        <v>7.2450000000000001</v>
      </c>
      <c r="Q13" s="198" t="s">
        <v>277</v>
      </c>
      <c r="R13" s="14">
        <v>70.635000000000005</v>
      </c>
      <c r="S13" s="198">
        <v>0.185</v>
      </c>
      <c r="T13" s="198">
        <v>0.185</v>
      </c>
      <c r="U13" s="198" t="s">
        <v>277</v>
      </c>
      <c r="V13" s="14">
        <v>3548.942</v>
      </c>
      <c r="W13" s="198">
        <v>11.938000000000001</v>
      </c>
      <c r="X13" s="198">
        <v>11.938000000000001</v>
      </c>
      <c r="Y13" s="198" t="s">
        <v>277</v>
      </c>
      <c r="Z13" s="14">
        <v>4.3970000000000002</v>
      </c>
      <c r="AA13" s="198">
        <v>0.245</v>
      </c>
      <c r="AB13" s="198">
        <v>0.245</v>
      </c>
    </row>
    <row r="14" spans="1:28" ht="11.25" customHeight="1" x14ac:dyDescent="0.25">
      <c r="B14" s="5">
        <v>5</v>
      </c>
      <c r="C14" s="5" t="s">
        <v>21</v>
      </c>
      <c r="D14" s="5">
        <v>9</v>
      </c>
      <c r="E14" s="5"/>
      <c r="F14" s="14">
        <v>33520.760999999999</v>
      </c>
      <c r="G14" s="198">
        <v>7.9550000000000001</v>
      </c>
      <c r="H14" s="198">
        <v>15.531000000000001</v>
      </c>
      <c r="I14" s="198" t="s">
        <v>277</v>
      </c>
      <c r="J14" s="14">
        <v>229.05099999999999</v>
      </c>
      <c r="K14" s="198">
        <v>0.57199999999999995</v>
      </c>
      <c r="L14" s="198">
        <v>0.76</v>
      </c>
      <c r="M14" s="198" t="s">
        <v>277</v>
      </c>
      <c r="N14" s="14">
        <v>30965.755000000001</v>
      </c>
      <c r="O14" s="198">
        <v>7.9059999999999997</v>
      </c>
      <c r="P14" s="198">
        <v>15.151</v>
      </c>
      <c r="Q14" s="198" t="s">
        <v>277</v>
      </c>
      <c r="R14" s="14">
        <v>212.423</v>
      </c>
      <c r="S14" s="198">
        <v>0.55600000000000005</v>
      </c>
      <c r="T14" s="198">
        <v>0.74099999999999999</v>
      </c>
      <c r="U14" s="198" t="s">
        <v>277</v>
      </c>
      <c r="V14" s="14">
        <v>2555.0050000000001</v>
      </c>
      <c r="W14" s="198">
        <v>8.5950000000000006</v>
      </c>
      <c r="X14" s="198">
        <v>20.533000000000001</v>
      </c>
      <c r="Y14" s="198" t="s">
        <v>277</v>
      </c>
      <c r="Z14" s="14">
        <v>16.628</v>
      </c>
      <c r="AA14" s="198">
        <v>0.92500000000000004</v>
      </c>
      <c r="AB14" s="198">
        <v>1.17</v>
      </c>
    </row>
    <row r="15" spans="1:28" ht="11.25" customHeight="1" x14ac:dyDescent="0.25">
      <c r="B15" s="5">
        <v>10</v>
      </c>
      <c r="C15" s="5" t="s">
        <v>21</v>
      </c>
      <c r="D15" s="5">
        <v>14</v>
      </c>
      <c r="E15" s="5"/>
      <c r="F15" s="14">
        <v>34873.707000000002</v>
      </c>
      <c r="G15" s="198">
        <v>8.2759999999999998</v>
      </c>
      <c r="H15" s="198">
        <v>23.806999999999999</v>
      </c>
      <c r="I15" s="198" t="s">
        <v>277</v>
      </c>
      <c r="J15" s="14">
        <v>392.60599999999999</v>
      </c>
      <c r="K15" s="198">
        <v>0.98099999999999998</v>
      </c>
      <c r="L15" s="198">
        <v>1.7410000000000001</v>
      </c>
      <c r="M15" s="198" t="s">
        <v>277</v>
      </c>
      <c r="N15" s="14">
        <v>32242.558000000001</v>
      </c>
      <c r="O15" s="198">
        <v>8.2319999999999993</v>
      </c>
      <c r="P15" s="198">
        <v>23.384</v>
      </c>
      <c r="Q15" s="198" t="s">
        <v>277</v>
      </c>
      <c r="R15" s="14">
        <v>362.55700000000002</v>
      </c>
      <c r="S15" s="198">
        <v>0.94899999999999995</v>
      </c>
      <c r="T15" s="198">
        <v>1.6890000000000001</v>
      </c>
      <c r="U15" s="198" t="s">
        <v>277</v>
      </c>
      <c r="V15" s="14">
        <v>2631.1480000000001</v>
      </c>
      <c r="W15" s="198">
        <v>8.8510000000000009</v>
      </c>
      <c r="X15" s="198">
        <v>29.384</v>
      </c>
      <c r="Y15" s="198" t="s">
        <v>277</v>
      </c>
      <c r="Z15" s="14">
        <v>30.048999999999999</v>
      </c>
      <c r="AA15" s="198">
        <v>1.6719999999999999</v>
      </c>
      <c r="AB15" s="198">
        <v>2.8410000000000002</v>
      </c>
    </row>
    <row r="16" spans="1:28" ht="11.25" customHeight="1" x14ac:dyDescent="0.25">
      <c r="B16" s="5">
        <v>15</v>
      </c>
      <c r="C16" s="5" t="s">
        <v>21</v>
      </c>
      <c r="D16" s="5">
        <v>19</v>
      </c>
      <c r="E16" s="5"/>
      <c r="F16" s="14">
        <v>34318.93</v>
      </c>
      <c r="G16" s="198">
        <v>8.1440000000000001</v>
      </c>
      <c r="H16" s="198">
        <v>31.951000000000001</v>
      </c>
      <c r="I16" s="198" t="s">
        <v>277</v>
      </c>
      <c r="J16" s="14">
        <v>559.34</v>
      </c>
      <c r="K16" s="198">
        <v>1.3979999999999999</v>
      </c>
      <c r="L16" s="198">
        <v>3.1389999999999998</v>
      </c>
      <c r="M16" s="198" t="s">
        <v>277</v>
      </c>
      <c r="N16" s="14">
        <v>32264.149000000001</v>
      </c>
      <c r="O16" s="198">
        <v>8.2379999999999995</v>
      </c>
      <c r="P16" s="198">
        <v>31.622</v>
      </c>
      <c r="Q16" s="198" t="s">
        <v>277</v>
      </c>
      <c r="R16" s="14">
        <v>527.03099999999995</v>
      </c>
      <c r="S16" s="198">
        <v>1.379</v>
      </c>
      <c r="T16" s="198">
        <v>3.0680000000000001</v>
      </c>
      <c r="U16" s="198" t="s">
        <v>277</v>
      </c>
      <c r="V16" s="14">
        <v>2054.7820000000002</v>
      </c>
      <c r="W16" s="198">
        <v>6.9119999999999999</v>
      </c>
      <c r="X16" s="198">
        <v>36.295999999999999</v>
      </c>
      <c r="Y16" s="198" t="s">
        <v>277</v>
      </c>
      <c r="Z16" s="14">
        <v>32.308999999999997</v>
      </c>
      <c r="AA16" s="198">
        <v>1.7969999999999999</v>
      </c>
      <c r="AB16" s="198">
        <v>4.6390000000000002</v>
      </c>
    </row>
    <row r="17" spans="2:28" ht="11.25" customHeight="1" x14ac:dyDescent="0.25">
      <c r="B17" s="5">
        <v>20</v>
      </c>
      <c r="C17" s="5" t="s">
        <v>21</v>
      </c>
      <c r="D17" s="5">
        <v>24</v>
      </c>
      <c r="E17" s="5"/>
      <c r="F17" s="14">
        <v>23171.605</v>
      </c>
      <c r="G17" s="198">
        <v>5.4989999999999997</v>
      </c>
      <c r="H17" s="198">
        <v>37.450000000000003</v>
      </c>
      <c r="I17" s="198" t="s">
        <v>277</v>
      </c>
      <c r="J17" s="14">
        <v>483.67700000000002</v>
      </c>
      <c r="K17" s="198">
        <v>1.2090000000000001</v>
      </c>
      <c r="L17" s="198">
        <v>4.3479999999999999</v>
      </c>
      <c r="M17" s="198" t="s">
        <v>277</v>
      </c>
      <c r="N17" s="14">
        <v>20047.559000000001</v>
      </c>
      <c r="O17" s="198">
        <v>5.1189999999999998</v>
      </c>
      <c r="P17" s="198">
        <v>36.74</v>
      </c>
      <c r="Q17" s="198" t="s">
        <v>277</v>
      </c>
      <c r="R17" s="14">
        <v>417</v>
      </c>
      <c r="S17" s="198">
        <v>1.091</v>
      </c>
      <c r="T17" s="198">
        <v>4.1589999999999998</v>
      </c>
      <c r="U17" s="198" t="s">
        <v>277</v>
      </c>
      <c r="V17" s="14">
        <v>3124.0459999999998</v>
      </c>
      <c r="W17" s="198">
        <v>10.509</v>
      </c>
      <c r="X17" s="198">
        <v>46.805999999999997</v>
      </c>
      <c r="Y17" s="198" t="s">
        <v>277</v>
      </c>
      <c r="Z17" s="14">
        <v>66.676000000000002</v>
      </c>
      <c r="AA17" s="198">
        <v>3.7090000000000001</v>
      </c>
      <c r="AB17" s="198">
        <v>8.3480000000000008</v>
      </c>
    </row>
    <row r="18" spans="2:28" ht="9.75" customHeight="1" x14ac:dyDescent="0.25">
      <c r="B18" s="5"/>
      <c r="C18" s="5"/>
      <c r="D18" s="5"/>
      <c r="E18" s="5"/>
      <c r="F18" s="5" t="s">
        <v>277</v>
      </c>
      <c r="G18" s="198" t="s">
        <v>277</v>
      </c>
      <c r="H18" s="198" t="s">
        <v>277</v>
      </c>
      <c r="I18" s="198" t="s">
        <v>277</v>
      </c>
      <c r="J18" s="5" t="s">
        <v>277</v>
      </c>
      <c r="K18" s="198" t="s">
        <v>277</v>
      </c>
      <c r="L18" s="198" t="s">
        <v>277</v>
      </c>
      <c r="M18" s="198" t="s">
        <v>277</v>
      </c>
      <c r="N18" s="5" t="s">
        <v>277</v>
      </c>
      <c r="O18" s="198" t="s">
        <v>277</v>
      </c>
      <c r="P18" s="198" t="s">
        <v>277</v>
      </c>
      <c r="Q18" s="198" t="s">
        <v>277</v>
      </c>
      <c r="R18" s="5" t="s">
        <v>277</v>
      </c>
      <c r="S18" s="198" t="s">
        <v>277</v>
      </c>
      <c r="T18" s="198" t="s">
        <v>277</v>
      </c>
      <c r="U18" s="198" t="s">
        <v>277</v>
      </c>
      <c r="V18" s="5" t="s">
        <v>277</v>
      </c>
      <c r="W18" s="198" t="s">
        <v>277</v>
      </c>
      <c r="X18" s="198" t="s">
        <v>277</v>
      </c>
      <c r="Y18" s="198" t="s">
        <v>277</v>
      </c>
      <c r="Z18" s="5" t="s">
        <v>277</v>
      </c>
      <c r="AA18" s="198" t="s">
        <v>277</v>
      </c>
      <c r="AB18" s="198" t="s">
        <v>277</v>
      </c>
    </row>
    <row r="19" spans="2:28" ht="11.25" customHeight="1" x14ac:dyDescent="0.25">
      <c r="B19" s="5">
        <v>25</v>
      </c>
      <c r="C19" s="5" t="s">
        <v>21</v>
      </c>
      <c r="D19" s="5">
        <v>29</v>
      </c>
      <c r="E19" s="5"/>
      <c r="F19" s="14">
        <v>17270.062999999998</v>
      </c>
      <c r="G19" s="198">
        <v>4.0979999999999999</v>
      </c>
      <c r="H19" s="198">
        <v>41.548999999999999</v>
      </c>
      <c r="I19" s="198" t="s">
        <v>277</v>
      </c>
      <c r="J19" s="14">
        <v>446.64800000000002</v>
      </c>
      <c r="K19" s="198">
        <v>1.1160000000000001</v>
      </c>
      <c r="L19" s="198">
        <v>5.4640000000000004</v>
      </c>
      <c r="M19" s="198" t="s">
        <v>277</v>
      </c>
      <c r="N19" s="14">
        <v>16299.226000000001</v>
      </c>
      <c r="O19" s="198">
        <v>4.1619999999999999</v>
      </c>
      <c r="P19" s="198">
        <v>40.902000000000001</v>
      </c>
      <c r="Q19" s="198" t="s">
        <v>277</v>
      </c>
      <c r="R19" s="14">
        <v>421.29399999999998</v>
      </c>
      <c r="S19" s="198">
        <v>1.1020000000000001</v>
      </c>
      <c r="T19" s="198">
        <v>5.2619999999999996</v>
      </c>
      <c r="U19" s="198" t="s">
        <v>277</v>
      </c>
      <c r="V19" s="14">
        <v>970.83699999999999</v>
      </c>
      <c r="W19" s="198">
        <v>3.266</v>
      </c>
      <c r="X19" s="198">
        <v>50.070999999999998</v>
      </c>
      <c r="Y19" s="198" t="s">
        <v>277</v>
      </c>
      <c r="Z19" s="14">
        <v>25.353999999999999</v>
      </c>
      <c r="AA19" s="198">
        <v>1.41</v>
      </c>
      <c r="AB19" s="198">
        <v>9.7590000000000003</v>
      </c>
    </row>
    <row r="20" spans="2:28" ht="11.25" customHeight="1" x14ac:dyDescent="0.25">
      <c r="B20" s="5">
        <v>30</v>
      </c>
      <c r="C20" s="5" t="s">
        <v>21</v>
      </c>
      <c r="D20" s="5">
        <v>34</v>
      </c>
      <c r="E20" s="5"/>
      <c r="F20" s="14">
        <v>14841.915999999999</v>
      </c>
      <c r="G20" s="198">
        <v>3.5219999999999998</v>
      </c>
      <c r="H20" s="198">
        <v>45.070999999999998</v>
      </c>
      <c r="I20" s="198" t="s">
        <v>277</v>
      </c>
      <c r="J20" s="14">
        <v>446.02800000000002</v>
      </c>
      <c r="K20" s="198">
        <v>1.115</v>
      </c>
      <c r="L20" s="198">
        <v>6.5780000000000003</v>
      </c>
      <c r="M20" s="198" t="s">
        <v>277</v>
      </c>
      <c r="N20" s="14">
        <v>13819.893</v>
      </c>
      <c r="O20" s="198">
        <v>3.5289999999999999</v>
      </c>
      <c r="P20" s="198">
        <v>44.430999999999997</v>
      </c>
      <c r="Q20" s="198" t="s">
        <v>277</v>
      </c>
      <c r="R20" s="14">
        <v>414.72500000000002</v>
      </c>
      <c r="S20" s="198">
        <v>1.085</v>
      </c>
      <c r="T20" s="198">
        <v>6.3470000000000004</v>
      </c>
      <c r="U20" s="198" t="s">
        <v>277</v>
      </c>
      <c r="V20" s="14">
        <v>1022.023</v>
      </c>
      <c r="W20" s="198">
        <v>3.4380000000000002</v>
      </c>
      <c r="X20" s="198">
        <v>53.509</v>
      </c>
      <c r="Y20" s="198" t="s">
        <v>277</v>
      </c>
      <c r="Z20" s="14">
        <v>31.303999999999998</v>
      </c>
      <c r="AA20" s="198">
        <v>1.7410000000000001</v>
      </c>
      <c r="AB20" s="198">
        <v>11.5</v>
      </c>
    </row>
    <row r="21" spans="2:28" ht="11.25" customHeight="1" x14ac:dyDescent="0.25">
      <c r="B21" s="5">
        <v>35</v>
      </c>
      <c r="C21" s="5" t="s">
        <v>21</v>
      </c>
      <c r="D21" s="5">
        <v>39</v>
      </c>
      <c r="E21" s="5"/>
      <c r="F21" s="14">
        <v>11345.771000000001</v>
      </c>
      <c r="G21" s="198">
        <v>2.6930000000000001</v>
      </c>
      <c r="H21" s="198">
        <v>47.764000000000003</v>
      </c>
      <c r="I21" s="198" t="s">
        <v>277</v>
      </c>
      <c r="J21" s="14">
        <v>398.04399999999998</v>
      </c>
      <c r="K21" s="198">
        <v>0.995</v>
      </c>
      <c r="L21" s="198">
        <v>7.5730000000000004</v>
      </c>
      <c r="M21" s="198" t="s">
        <v>277</v>
      </c>
      <c r="N21" s="14">
        <v>10633.743</v>
      </c>
      <c r="O21" s="198">
        <v>2.7149999999999999</v>
      </c>
      <c r="P21" s="198">
        <v>47.146000000000001</v>
      </c>
      <c r="Q21" s="198" t="s">
        <v>277</v>
      </c>
      <c r="R21" s="14">
        <v>374.60399999999998</v>
      </c>
      <c r="S21" s="198">
        <v>0.98</v>
      </c>
      <c r="T21" s="198">
        <v>7.327</v>
      </c>
      <c r="U21" s="198" t="s">
        <v>277</v>
      </c>
      <c r="V21" s="14">
        <v>712.029</v>
      </c>
      <c r="W21" s="198">
        <v>2.395</v>
      </c>
      <c r="X21" s="198">
        <v>55.905000000000001</v>
      </c>
      <c r="Y21" s="198" t="s">
        <v>277</v>
      </c>
      <c r="Z21" s="14">
        <v>23.44</v>
      </c>
      <c r="AA21" s="198">
        <v>1.304</v>
      </c>
      <c r="AB21" s="198">
        <v>12.804</v>
      </c>
    </row>
    <row r="22" spans="2:28" ht="11.25" customHeight="1" x14ac:dyDescent="0.25">
      <c r="B22" s="5">
        <v>40</v>
      </c>
      <c r="C22" s="5" t="s">
        <v>21</v>
      </c>
      <c r="D22" s="5">
        <v>44</v>
      </c>
      <c r="E22" s="5"/>
      <c r="F22" s="14">
        <v>9668.7330000000002</v>
      </c>
      <c r="G22" s="198">
        <v>2.2949999999999999</v>
      </c>
      <c r="H22" s="198">
        <v>50.058</v>
      </c>
      <c r="I22" s="198" t="s">
        <v>277</v>
      </c>
      <c r="J22" s="14">
        <v>388.13</v>
      </c>
      <c r="K22" s="198">
        <v>0.97</v>
      </c>
      <c r="L22" s="198">
        <v>8.5429999999999993</v>
      </c>
      <c r="M22" s="198" t="s">
        <v>277</v>
      </c>
      <c r="N22" s="14">
        <v>8843.4470000000001</v>
      </c>
      <c r="O22" s="198">
        <v>2.258</v>
      </c>
      <c r="P22" s="198">
        <v>49.404000000000003</v>
      </c>
      <c r="Q22" s="198" t="s">
        <v>277</v>
      </c>
      <c r="R22" s="14">
        <v>355.79500000000002</v>
      </c>
      <c r="S22" s="198">
        <v>0.93100000000000005</v>
      </c>
      <c r="T22" s="198">
        <v>8.2579999999999991</v>
      </c>
      <c r="U22" s="198" t="s">
        <v>277</v>
      </c>
      <c r="V22" s="14">
        <v>825.28700000000003</v>
      </c>
      <c r="W22" s="198">
        <v>2.7759999999999998</v>
      </c>
      <c r="X22" s="198">
        <v>58.680999999999997</v>
      </c>
      <c r="Y22" s="198" t="s">
        <v>277</v>
      </c>
      <c r="Z22" s="14">
        <v>32.335000000000001</v>
      </c>
      <c r="AA22" s="198">
        <v>1.7989999999999999</v>
      </c>
      <c r="AB22" s="198">
        <v>14.603</v>
      </c>
    </row>
    <row r="23" spans="2:28" ht="11.25" customHeight="1" x14ac:dyDescent="0.25">
      <c r="B23" s="5">
        <v>45</v>
      </c>
      <c r="C23" s="5" t="s">
        <v>21</v>
      </c>
      <c r="D23" s="5">
        <v>49</v>
      </c>
      <c r="E23" s="5"/>
      <c r="F23" s="14">
        <v>8580.9380000000001</v>
      </c>
      <c r="G23" s="198">
        <v>2.036</v>
      </c>
      <c r="H23" s="198">
        <v>52.094999999999999</v>
      </c>
      <c r="I23" s="198" t="s">
        <v>277</v>
      </c>
      <c r="J23" s="14">
        <v>384.42399999999998</v>
      </c>
      <c r="K23" s="198">
        <v>0.96099999999999997</v>
      </c>
      <c r="L23" s="198">
        <v>9.5039999999999996</v>
      </c>
      <c r="M23" s="198" t="s">
        <v>277</v>
      </c>
      <c r="N23" s="14">
        <v>7917.3549999999996</v>
      </c>
      <c r="O23" s="198">
        <v>2.0219999999999998</v>
      </c>
      <c r="P23" s="198">
        <v>51.424999999999997</v>
      </c>
      <c r="Q23" s="198" t="s">
        <v>277</v>
      </c>
      <c r="R23" s="14">
        <v>353.779</v>
      </c>
      <c r="S23" s="198">
        <v>0.92600000000000005</v>
      </c>
      <c r="T23" s="198">
        <v>9.1839999999999993</v>
      </c>
      <c r="U23" s="198" t="s">
        <v>277</v>
      </c>
      <c r="V23" s="14">
        <v>663.58299999999997</v>
      </c>
      <c r="W23" s="198">
        <v>2.2320000000000002</v>
      </c>
      <c r="X23" s="198">
        <v>60.912999999999997</v>
      </c>
      <c r="Y23" s="198" t="s">
        <v>277</v>
      </c>
      <c r="Z23" s="14">
        <v>30.645</v>
      </c>
      <c r="AA23" s="198">
        <v>1.7050000000000001</v>
      </c>
      <c r="AB23" s="198">
        <v>16.308</v>
      </c>
    </row>
    <row r="24" spans="2:28" ht="9.75" customHeight="1" x14ac:dyDescent="0.25">
      <c r="B24" s="5"/>
      <c r="C24" s="5"/>
      <c r="D24" s="5"/>
      <c r="E24" s="5"/>
      <c r="F24" s="5" t="s">
        <v>277</v>
      </c>
      <c r="G24" s="198" t="s">
        <v>277</v>
      </c>
      <c r="H24" s="198" t="s">
        <v>277</v>
      </c>
      <c r="I24" s="198" t="s">
        <v>277</v>
      </c>
      <c r="J24" s="5" t="s">
        <v>277</v>
      </c>
      <c r="K24" s="198" t="s">
        <v>277</v>
      </c>
      <c r="L24" s="198" t="s">
        <v>277</v>
      </c>
      <c r="M24" s="198" t="s">
        <v>277</v>
      </c>
      <c r="N24" s="5" t="s">
        <v>277</v>
      </c>
      <c r="O24" s="198" t="s">
        <v>277</v>
      </c>
      <c r="P24" s="198" t="s">
        <v>277</v>
      </c>
      <c r="Q24" s="198" t="s">
        <v>277</v>
      </c>
      <c r="R24" s="5" t="s">
        <v>277</v>
      </c>
      <c r="S24" s="198" t="s">
        <v>277</v>
      </c>
      <c r="T24" s="198" t="s">
        <v>277</v>
      </c>
      <c r="U24" s="198" t="s">
        <v>277</v>
      </c>
      <c r="V24" s="5" t="s">
        <v>277</v>
      </c>
      <c r="W24" s="198" t="s">
        <v>277</v>
      </c>
      <c r="X24" s="198" t="s">
        <v>277</v>
      </c>
      <c r="Y24" s="198" t="s">
        <v>277</v>
      </c>
      <c r="Z24" s="5" t="s">
        <v>277</v>
      </c>
      <c r="AA24" s="198" t="s">
        <v>277</v>
      </c>
      <c r="AB24" s="198" t="s">
        <v>277</v>
      </c>
    </row>
    <row r="25" spans="2:28" ht="11.25" customHeight="1" x14ac:dyDescent="0.25">
      <c r="B25" s="5">
        <v>50</v>
      </c>
      <c r="C25" s="5" t="s">
        <v>21</v>
      </c>
      <c r="D25" s="5">
        <v>74</v>
      </c>
      <c r="E25" s="5"/>
      <c r="F25" s="14">
        <v>35669.055999999997</v>
      </c>
      <c r="G25" s="198">
        <v>8.4649999999999999</v>
      </c>
      <c r="H25" s="198">
        <v>60.56</v>
      </c>
      <c r="I25" s="198" t="s">
        <v>277</v>
      </c>
      <c r="J25" s="14">
        <v>2034.2149999999999</v>
      </c>
      <c r="K25" s="198">
        <v>5.0839999999999996</v>
      </c>
      <c r="L25" s="198">
        <v>14.587</v>
      </c>
      <c r="M25" s="198" t="s">
        <v>277</v>
      </c>
      <c r="N25" s="14">
        <v>32915.478999999999</v>
      </c>
      <c r="O25" s="198">
        <v>8.4039999999999999</v>
      </c>
      <c r="P25" s="198">
        <v>59.83</v>
      </c>
      <c r="Q25" s="198" t="s">
        <v>277</v>
      </c>
      <c r="R25" s="14">
        <v>1876.37</v>
      </c>
      <c r="S25" s="198">
        <v>4.91</v>
      </c>
      <c r="T25" s="198">
        <v>14.093</v>
      </c>
      <c r="U25" s="198" t="s">
        <v>277</v>
      </c>
      <c r="V25" s="14">
        <v>2753.5770000000002</v>
      </c>
      <c r="W25" s="198">
        <v>9.2629999999999999</v>
      </c>
      <c r="X25" s="198">
        <v>70.176000000000002</v>
      </c>
      <c r="Y25" s="198" t="s">
        <v>277</v>
      </c>
      <c r="Z25" s="14">
        <v>157.84399999999999</v>
      </c>
      <c r="AA25" s="198">
        <v>8.7810000000000006</v>
      </c>
      <c r="AB25" s="198">
        <v>25.088999999999999</v>
      </c>
    </row>
    <row r="26" spans="2:28" ht="11.25" customHeight="1" x14ac:dyDescent="0.25">
      <c r="B26" s="5">
        <v>75</v>
      </c>
      <c r="C26" s="5" t="s">
        <v>21</v>
      </c>
      <c r="D26" s="5">
        <v>99</v>
      </c>
      <c r="E26" s="5"/>
      <c r="F26" s="14">
        <v>27277.165000000001</v>
      </c>
      <c r="G26" s="198">
        <v>6.4729999999999999</v>
      </c>
      <c r="H26" s="198">
        <v>67.033000000000001</v>
      </c>
      <c r="I26" s="198" t="s">
        <v>277</v>
      </c>
      <c r="J26" s="14">
        <v>2217.4409999999998</v>
      </c>
      <c r="K26" s="198">
        <v>5.5410000000000004</v>
      </c>
      <c r="L26" s="198">
        <v>20.129000000000001</v>
      </c>
      <c r="M26" s="198" t="s">
        <v>277</v>
      </c>
      <c r="N26" s="14">
        <v>25622.168000000001</v>
      </c>
      <c r="O26" s="198">
        <v>6.5419999999999998</v>
      </c>
      <c r="P26" s="198">
        <v>66.372</v>
      </c>
      <c r="Q26" s="198" t="s">
        <v>277</v>
      </c>
      <c r="R26" s="14">
        <v>2087.7280000000001</v>
      </c>
      <c r="S26" s="198">
        <v>5.4630000000000001</v>
      </c>
      <c r="T26" s="198">
        <v>19.556000000000001</v>
      </c>
      <c r="U26" s="198" t="s">
        <v>277</v>
      </c>
      <c r="V26" s="14">
        <v>1654.9970000000001</v>
      </c>
      <c r="W26" s="198">
        <v>5.5670000000000002</v>
      </c>
      <c r="X26" s="198">
        <v>75.742999999999995</v>
      </c>
      <c r="Y26" s="198" t="s">
        <v>277</v>
      </c>
      <c r="Z26" s="14">
        <v>129.71199999999999</v>
      </c>
      <c r="AA26" s="198">
        <v>7.2160000000000002</v>
      </c>
      <c r="AB26" s="198">
        <v>32.305</v>
      </c>
    </row>
    <row r="27" spans="2:28" ht="11.25" customHeight="1" x14ac:dyDescent="0.25">
      <c r="B27" s="5">
        <v>100</v>
      </c>
      <c r="C27" s="5" t="s">
        <v>21</v>
      </c>
      <c r="D27" s="5">
        <v>124</v>
      </c>
      <c r="E27" s="5"/>
      <c r="F27" s="14">
        <v>22011.404999999999</v>
      </c>
      <c r="G27" s="198">
        <v>5.2240000000000002</v>
      </c>
      <c r="H27" s="198">
        <v>72.257000000000005</v>
      </c>
      <c r="I27" s="198" t="s">
        <v>277</v>
      </c>
      <c r="J27" s="14">
        <v>2186.67</v>
      </c>
      <c r="K27" s="198">
        <v>5.4649999999999999</v>
      </c>
      <c r="L27" s="198">
        <v>25.593</v>
      </c>
      <c r="M27" s="198" t="s">
        <v>277</v>
      </c>
      <c r="N27" s="14">
        <v>20321.366999999998</v>
      </c>
      <c r="O27" s="198">
        <v>5.1890000000000001</v>
      </c>
      <c r="P27" s="198">
        <v>71.56</v>
      </c>
      <c r="Q27" s="198" t="s">
        <v>277</v>
      </c>
      <c r="R27" s="14">
        <v>2021.6559999999999</v>
      </c>
      <c r="S27" s="198">
        <v>5.29</v>
      </c>
      <c r="T27" s="198">
        <v>24.846</v>
      </c>
      <c r="U27" s="198" t="s">
        <v>277</v>
      </c>
      <c r="V27" s="14">
        <v>1690.038</v>
      </c>
      <c r="W27" s="198">
        <v>5.6849999999999996</v>
      </c>
      <c r="X27" s="198">
        <v>81.427999999999997</v>
      </c>
      <c r="Y27" s="198" t="s">
        <v>277</v>
      </c>
      <c r="Z27" s="14">
        <v>165.01400000000001</v>
      </c>
      <c r="AA27" s="198">
        <v>9.18</v>
      </c>
      <c r="AB27" s="198">
        <v>41.484999999999999</v>
      </c>
    </row>
    <row r="28" spans="2:28" ht="11.25" customHeight="1" x14ac:dyDescent="0.25">
      <c r="B28" s="5">
        <v>125</v>
      </c>
      <c r="C28" s="5" t="s">
        <v>21</v>
      </c>
      <c r="D28" s="5">
        <v>149</v>
      </c>
      <c r="E28" s="5"/>
      <c r="F28" s="14">
        <v>15668.093000000001</v>
      </c>
      <c r="G28" s="198">
        <v>3.718</v>
      </c>
      <c r="H28" s="198">
        <v>75.974999999999994</v>
      </c>
      <c r="I28" s="198" t="s">
        <v>277</v>
      </c>
      <c r="J28" s="14">
        <v>1948.7260000000001</v>
      </c>
      <c r="K28" s="198">
        <v>4.87</v>
      </c>
      <c r="L28" s="198">
        <v>30.463000000000001</v>
      </c>
      <c r="M28" s="198" t="s">
        <v>277</v>
      </c>
      <c r="N28" s="14">
        <v>14584.008</v>
      </c>
      <c r="O28" s="198">
        <v>3.7240000000000002</v>
      </c>
      <c r="P28" s="198">
        <v>75.284000000000006</v>
      </c>
      <c r="Q28" s="198" t="s">
        <v>277</v>
      </c>
      <c r="R28" s="14">
        <v>1820.115</v>
      </c>
      <c r="S28" s="198">
        <v>4.7619999999999996</v>
      </c>
      <c r="T28" s="198">
        <v>29.608000000000001</v>
      </c>
      <c r="U28" s="198" t="s">
        <v>277</v>
      </c>
      <c r="V28" s="14">
        <v>1084.085</v>
      </c>
      <c r="W28" s="198">
        <v>3.6469999999999998</v>
      </c>
      <c r="X28" s="198">
        <v>85.075000000000003</v>
      </c>
      <c r="Y28" s="198" t="s">
        <v>277</v>
      </c>
      <c r="Z28" s="14">
        <v>128.61000000000001</v>
      </c>
      <c r="AA28" s="198">
        <v>7.1550000000000002</v>
      </c>
      <c r="AB28" s="198">
        <v>48.64</v>
      </c>
    </row>
    <row r="29" spans="2:28" ht="11.25" customHeight="1" x14ac:dyDescent="0.25">
      <c r="B29" s="5">
        <v>150</v>
      </c>
      <c r="C29" s="5" t="s">
        <v>21</v>
      </c>
      <c r="D29" s="5">
        <v>199</v>
      </c>
      <c r="E29" s="5"/>
      <c r="F29" s="14">
        <v>25101.221000000001</v>
      </c>
      <c r="G29" s="198">
        <v>5.9569999999999999</v>
      </c>
      <c r="H29" s="198">
        <v>81.932000000000002</v>
      </c>
      <c r="I29" s="198" t="s">
        <v>277</v>
      </c>
      <c r="J29" s="14">
        <v>3654.6990000000001</v>
      </c>
      <c r="K29" s="198">
        <v>9.1329999999999991</v>
      </c>
      <c r="L29" s="198">
        <v>39.595999999999997</v>
      </c>
      <c r="M29" s="198" t="s">
        <v>277</v>
      </c>
      <c r="N29" s="14">
        <v>23675.797999999999</v>
      </c>
      <c r="O29" s="198">
        <v>6.0449999999999999</v>
      </c>
      <c r="P29" s="198">
        <v>81.328999999999994</v>
      </c>
      <c r="Q29" s="198" t="s">
        <v>277</v>
      </c>
      <c r="R29" s="14">
        <v>3451.154</v>
      </c>
      <c r="S29" s="198">
        <v>9.0299999999999994</v>
      </c>
      <c r="T29" s="198">
        <v>38.637999999999998</v>
      </c>
      <c r="U29" s="198" t="s">
        <v>277</v>
      </c>
      <c r="V29" s="14">
        <v>1425.423</v>
      </c>
      <c r="W29" s="198">
        <v>4.7949999999999999</v>
      </c>
      <c r="X29" s="198">
        <v>89.87</v>
      </c>
      <c r="Y29" s="198" t="s">
        <v>277</v>
      </c>
      <c r="Z29" s="14">
        <v>203.54499999999999</v>
      </c>
      <c r="AA29" s="198">
        <v>11.323</v>
      </c>
      <c r="AB29" s="198">
        <v>59.963000000000001</v>
      </c>
    </row>
    <row r="30" spans="2:28" ht="9.75" customHeight="1" x14ac:dyDescent="0.25">
      <c r="B30" s="5"/>
      <c r="C30" s="5"/>
      <c r="D30" s="5"/>
      <c r="E30" s="5"/>
      <c r="F30" s="5" t="s">
        <v>277</v>
      </c>
      <c r="G30" s="198" t="s">
        <v>277</v>
      </c>
      <c r="H30" s="198" t="s">
        <v>277</v>
      </c>
      <c r="I30" s="198" t="s">
        <v>277</v>
      </c>
      <c r="J30" s="5" t="s">
        <v>277</v>
      </c>
      <c r="K30" s="198" t="s">
        <v>277</v>
      </c>
      <c r="L30" s="198" t="s">
        <v>277</v>
      </c>
      <c r="M30" s="198" t="s">
        <v>277</v>
      </c>
      <c r="N30" s="5" t="s">
        <v>277</v>
      </c>
      <c r="O30" s="198" t="s">
        <v>277</v>
      </c>
      <c r="P30" s="198" t="s">
        <v>277</v>
      </c>
      <c r="Q30" s="198" t="s">
        <v>277</v>
      </c>
      <c r="R30" s="5" t="s">
        <v>277</v>
      </c>
      <c r="S30" s="198" t="s">
        <v>277</v>
      </c>
      <c r="T30" s="198" t="s">
        <v>277</v>
      </c>
      <c r="U30" s="198" t="s">
        <v>277</v>
      </c>
      <c r="V30" s="5" t="s">
        <v>277</v>
      </c>
      <c r="W30" s="198" t="s">
        <v>277</v>
      </c>
      <c r="X30" s="198" t="s">
        <v>277</v>
      </c>
      <c r="Y30" s="198" t="s">
        <v>277</v>
      </c>
      <c r="Z30" s="5" t="s">
        <v>277</v>
      </c>
      <c r="AA30" s="198" t="s">
        <v>277</v>
      </c>
      <c r="AB30" s="198" t="s">
        <v>277</v>
      </c>
    </row>
    <row r="31" spans="2:28" ht="11.25" customHeight="1" x14ac:dyDescent="0.25">
      <c r="B31" s="5">
        <v>200</v>
      </c>
      <c r="C31" s="5" t="s">
        <v>21</v>
      </c>
      <c r="D31" s="5">
        <v>299</v>
      </c>
      <c r="E31" s="5"/>
      <c r="F31" s="14">
        <v>32653.101999999999</v>
      </c>
      <c r="G31" s="198">
        <v>7.7489999999999997</v>
      </c>
      <c r="H31" s="198">
        <v>89.680999999999997</v>
      </c>
      <c r="I31" s="198" t="s">
        <v>277</v>
      </c>
      <c r="J31" s="14">
        <v>6755.7160000000003</v>
      </c>
      <c r="K31" s="198">
        <v>16.882999999999999</v>
      </c>
      <c r="L31" s="198">
        <v>56.478999999999999</v>
      </c>
      <c r="M31" s="198" t="s">
        <v>277</v>
      </c>
      <c r="N31" s="14">
        <v>31041.192999999999</v>
      </c>
      <c r="O31" s="198">
        <v>7.9260000000000002</v>
      </c>
      <c r="P31" s="198">
        <v>89.254999999999995</v>
      </c>
      <c r="Q31" s="198" t="s">
        <v>277</v>
      </c>
      <c r="R31" s="14">
        <v>6473.8980000000001</v>
      </c>
      <c r="S31" s="198">
        <v>16.939</v>
      </c>
      <c r="T31" s="198">
        <v>55.576999999999998</v>
      </c>
      <c r="U31" s="198" t="s">
        <v>277</v>
      </c>
      <c r="V31" s="14">
        <v>1611.9090000000001</v>
      </c>
      <c r="W31" s="198">
        <v>5.4219999999999997</v>
      </c>
      <c r="X31" s="198">
        <v>95.293000000000006</v>
      </c>
      <c r="Y31" s="198" t="s">
        <v>277</v>
      </c>
      <c r="Z31" s="14">
        <v>281.81799999999998</v>
      </c>
      <c r="AA31" s="198">
        <v>15.678000000000001</v>
      </c>
      <c r="AB31" s="198">
        <v>75.641000000000005</v>
      </c>
    </row>
    <row r="32" spans="2:28" ht="11.25" customHeight="1" x14ac:dyDescent="0.25">
      <c r="B32" s="5">
        <v>300</v>
      </c>
      <c r="C32" s="5" t="s">
        <v>21</v>
      </c>
      <c r="D32" s="5">
        <v>399</v>
      </c>
      <c r="E32" s="5"/>
      <c r="F32" s="14">
        <v>16486.080000000002</v>
      </c>
      <c r="G32" s="198">
        <v>3.9119999999999999</v>
      </c>
      <c r="H32" s="198">
        <v>93.593000000000004</v>
      </c>
      <c r="I32" s="198" t="s">
        <v>277</v>
      </c>
      <c r="J32" s="14">
        <v>4558.0959999999995</v>
      </c>
      <c r="K32" s="198">
        <v>11.391</v>
      </c>
      <c r="L32" s="198">
        <v>67.87</v>
      </c>
      <c r="M32" s="198" t="s">
        <v>277</v>
      </c>
      <c r="N32" s="14">
        <v>15726.589</v>
      </c>
      <c r="O32" s="198">
        <v>4.0149999999999997</v>
      </c>
      <c r="P32" s="198">
        <v>93.27</v>
      </c>
      <c r="Q32" s="198" t="s">
        <v>277</v>
      </c>
      <c r="R32" s="14">
        <v>4366.6139999999996</v>
      </c>
      <c r="S32" s="198">
        <v>11.425000000000001</v>
      </c>
      <c r="T32" s="198">
        <v>67.003</v>
      </c>
      <c r="U32" s="198" t="s">
        <v>277</v>
      </c>
      <c r="V32" s="14">
        <v>759.49099999999999</v>
      </c>
      <c r="W32" s="198">
        <v>2.5550000000000002</v>
      </c>
      <c r="X32" s="198">
        <v>97.847999999999999</v>
      </c>
      <c r="Y32" s="198" t="s">
        <v>277</v>
      </c>
      <c r="Z32" s="14">
        <v>191.483</v>
      </c>
      <c r="AA32" s="198">
        <v>10.651999999999999</v>
      </c>
      <c r="AB32" s="198">
        <v>86.293999999999997</v>
      </c>
    </row>
    <row r="33" spans="1:28" ht="11.25" customHeight="1" x14ac:dyDescent="0.25">
      <c r="B33" s="5">
        <v>400</v>
      </c>
      <c r="C33" s="5" t="s">
        <v>21</v>
      </c>
      <c r="D33" s="5">
        <v>499</v>
      </c>
      <c r="E33" s="5"/>
      <c r="F33" s="14">
        <v>8880.0030000000006</v>
      </c>
      <c r="G33" s="198">
        <v>2.1070000000000002</v>
      </c>
      <c r="H33" s="198">
        <v>95.700999999999993</v>
      </c>
      <c r="I33" s="198" t="s">
        <v>277</v>
      </c>
      <c r="J33" s="14">
        <v>3126.6460000000002</v>
      </c>
      <c r="K33" s="198">
        <v>7.8140000000000001</v>
      </c>
      <c r="L33" s="198">
        <v>75.683000000000007</v>
      </c>
      <c r="M33" s="198" t="s">
        <v>277</v>
      </c>
      <c r="N33" s="14">
        <v>8535.7240000000002</v>
      </c>
      <c r="O33" s="198">
        <v>2.1789999999999998</v>
      </c>
      <c r="P33" s="198">
        <v>95.45</v>
      </c>
      <c r="Q33" s="198" t="s">
        <v>277</v>
      </c>
      <c r="R33" s="14">
        <v>3013.6010000000001</v>
      </c>
      <c r="S33" s="198">
        <v>7.8849999999999998</v>
      </c>
      <c r="T33" s="198">
        <v>74.888000000000005</v>
      </c>
      <c r="U33" s="198" t="s">
        <v>277</v>
      </c>
      <c r="V33" s="14">
        <v>344.28</v>
      </c>
      <c r="W33" s="198">
        <v>1.1579999999999999</v>
      </c>
      <c r="X33" s="198">
        <v>99.006</v>
      </c>
      <c r="Y33" s="198" t="s">
        <v>277</v>
      </c>
      <c r="Z33" s="14">
        <v>113.045</v>
      </c>
      <c r="AA33" s="198">
        <v>6.2889999999999997</v>
      </c>
      <c r="AB33" s="198">
        <v>92.581999999999994</v>
      </c>
    </row>
    <row r="34" spans="1:28" ht="11.25" customHeight="1" x14ac:dyDescent="0.25">
      <c r="B34" s="5">
        <v>500</v>
      </c>
      <c r="C34" s="5" t="s">
        <v>21</v>
      </c>
      <c r="D34" s="5">
        <v>699</v>
      </c>
      <c r="E34" s="5"/>
      <c r="F34" s="14">
        <v>12479.45</v>
      </c>
      <c r="G34" s="198">
        <v>2.9620000000000002</v>
      </c>
      <c r="H34" s="198">
        <v>98.662000000000006</v>
      </c>
      <c r="I34" s="198" t="s">
        <v>277</v>
      </c>
      <c r="J34" s="14">
        <v>5750.6170000000002</v>
      </c>
      <c r="K34" s="198">
        <v>14.371</v>
      </c>
      <c r="L34" s="198">
        <v>90.054000000000002</v>
      </c>
      <c r="M34" s="198" t="s">
        <v>277</v>
      </c>
      <c r="N34" s="14">
        <v>12245.834999999999</v>
      </c>
      <c r="O34" s="198">
        <v>3.1269999999999998</v>
      </c>
      <c r="P34" s="198">
        <v>98.576999999999998</v>
      </c>
      <c r="Q34" s="198" t="s">
        <v>277</v>
      </c>
      <c r="R34" s="14">
        <v>5657.6549999999997</v>
      </c>
      <c r="S34" s="198">
        <v>14.804</v>
      </c>
      <c r="T34" s="198">
        <v>89.691999999999993</v>
      </c>
      <c r="U34" s="198" t="s">
        <v>277</v>
      </c>
      <c r="V34" s="14">
        <v>233.61500000000001</v>
      </c>
      <c r="W34" s="198">
        <v>0.78600000000000003</v>
      </c>
      <c r="X34" s="198">
        <v>99.792000000000002</v>
      </c>
      <c r="Y34" s="198" t="s">
        <v>277</v>
      </c>
      <c r="Z34" s="14">
        <v>92.962000000000003</v>
      </c>
      <c r="AA34" s="198">
        <v>5.1719999999999997</v>
      </c>
      <c r="AB34" s="198">
        <v>97.754000000000005</v>
      </c>
    </row>
    <row r="35" spans="1:28" ht="11.25" customHeight="1" x14ac:dyDescent="0.25">
      <c r="B35" s="5">
        <v>700</v>
      </c>
      <c r="C35" s="5" t="s">
        <v>21</v>
      </c>
      <c r="D35" s="5">
        <v>899</v>
      </c>
      <c r="E35" s="5"/>
      <c r="F35" s="14">
        <v>3140.087</v>
      </c>
      <c r="G35" s="198">
        <v>0.745</v>
      </c>
      <c r="H35" s="198">
        <v>99.408000000000001</v>
      </c>
      <c r="I35" s="198" t="s">
        <v>277</v>
      </c>
      <c r="J35" s="14">
        <v>1769.0809999999999</v>
      </c>
      <c r="K35" s="198">
        <v>4.4210000000000003</v>
      </c>
      <c r="L35" s="198">
        <v>94.474999999999994</v>
      </c>
      <c r="M35" s="198" t="s">
        <v>277</v>
      </c>
      <c r="N35" s="14">
        <v>3119.4630000000002</v>
      </c>
      <c r="O35" s="198">
        <v>0.79600000000000004</v>
      </c>
      <c r="P35" s="198">
        <v>99.373000000000005</v>
      </c>
      <c r="Q35" s="198" t="s">
        <v>277</v>
      </c>
      <c r="R35" s="14">
        <v>1754.8789999999999</v>
      </c>
      <c r="S35" s="198">
        <v>4.5919999999999996</v>
      </c>
      <c r="T35" s="198">
        <v>94.283000000000001</v>
      </c>
      <c r="U35" s="198" t="s">
        <v>277</v>
      </c>
      <c r="V35" s="14">
        <v>20.623999999999999</v>
      </c>
      <c r="W35" s="198">
        <v>6.9000000000000006E-2</v>
      </c>
      <c r="X35" s="198">
        <v>99.861000000000004</v>
      </c>
      <c r="Y35" s="198" t="s">
        <v>277</v>
      </c>
      <c r="Z35" s="14">
        <v>14.202</v>
      </c>
      <c r="AA35" s="198">
        <v>0.79</v>
      </c>
      <c r="AB35" s="198">
        <v>98.543999999999997</v>
      </c>
    </row>
    <row r="36" spans="1:28" ht="9.75" customHeight="1" x14ac:dyDescent="0.25">
      <c r="B36" s="5"/>
      <c r="C36" s="5"/>
      <c r="D36" s="5"/>
      <c r="E36" s="5"/>
      <c r="F36" s="5" t="s">
        <v>277</v>
      </c>
      <c r="G36" s="198" t="s">
        <v>277</v>
      </c>
      <c r="H36" s="198" t="s">
        <v>277</v>
      </c>
      <c r="I36" s="198" t="s">
        <v>277</v>
      </c>
      <c r="J36" s="5" t="s">
        <v>277</v>
      </c>
      <c r="K36" s="198" t="s">
        <v>277</v>
      </c>
      <c r="L36" s="198" t="s">
        <v>277</v>
      </c>
      <c r="M36" s="198" t="s">
        <v>277</v>
      </c>
      <c r="N36" s="5" t="s">
        <v>277</v>
      </c>
      <c r="O36" s="198" t="s">
        <v>277</v>
      </c>
      <c r="P36" s="198" t="s">
        <v>277</v>
      </c>
      <c r="Q36" s="198" t="s">
        <v>277</v>
      </c>
      <c r="R36" s="5" t="s">
        <v>277</v>
      </c>
      <c r="S36" s="198" t="s">
        <v>277</v>
      </c>
      <c r="T36" s="198" t="s">
        <v>277</v>
      </c>
      <c r="U36" s="198" t="s">
        <v>277</v>
      </c>
      <c r="V36" s="5" t="s">
        <v>277</v>
      </c>
      <c r="W36" s="198" t="s">
        <v>277</v>
      </c>
      <c r="X36" s="198" t="s">
        <v>277</v>
      </c>
      <c r="Y36" s="198" t="s">
        <v>277</v>
      </c>
      <c r="Z36" s="5" t="s">
        <v>277</v>
      </c>
      <c r="AA36" s="198" t="s">
        <v>277</v>
      </c>
      <c r="AB36" s="198" t="s">
        <v>277</v>
      </c>
    </row>
    <row r="37" spans="1:28" ht="11.25" customHeight="1" x14ac:dyDescent="0.25">
      <c r="B37" s="5">
        <v>900</v>
      </c>
      <c r="C37" s="5" t="s">
        <v>21</v>
      </c>
      <c r="D37" s="5"/>
      <c r="E37" s="5"/>
      <c r="F37" s="14">
        <v>2496.462</v>
      </c>
      <c r="G37" s="198">
        <v>0.59199999999999997</v>
      </c>
      <c r="H37" s="198">
        <v>100</v>
      </c>
      <c r="I37" s="198" t="s">
        <v>277</v>
      </c>
      <c r="J37" s="14">
        <v>2210.9360000000001</v>
      </c>
      <c r="K37" s="198">
        <v>5.5250000000000004</v>
      </c>
      <c r="L37" s="198">
        <v>100</v>
      </c>
      <c r="M37" s="198" t="s">
        <v>277</v>
      </c>
      <c r="N37" s="14">
        <v>2455.1179999999999</v>
      </c>
      <c r="O37" s="198">
        <v>0.627</v>
      </c>
      <c r="P37" s="198">
        <v>100</v>
      </c>
      <c r="Q37" s="198" t="s">
        <v>277</v>
      </c>
      <c r="R37" s="14">
        <v>2184.7660000000001</v>
      </c>
      <c r="S37" s="198">
        <v>5.7169999999999996</v>
      </c>
      <c r="T37" s="198">
        <v>100</v>
      </c>
      <c r="U37" s="198" t="s">
        <v>277</v>
      </c>
      <c r="V37" s="14">
        <v>41.344000000000001</v>
      </c>
      <c r="W37" s="198">
        <v>0.13900000000000001</v>
      </c>
      <c r="X37" s="198">
        <v>100</v>
      </c>
      <c r="Y37" s="198" t="s">
        <v>277</v>
      </c>
      <c r="Z37" s="14">
        <v>26.17</v>
      </c>
      <c r="AA37" s="198">
        <v>1.456</v>
      </c>
      <c r="AB37" s="198">
        <v>100</v>
      </c>
    </row>
    <row r="38" spans="1:28" ht="12" customHeight="1" thickBot="1" x14ac:dyDescent="0.3">
      <c r="A38" s="119"/>
      <c r="B38" s="119"/>
      <c r="C38" s="119"/>
      <c r="D38" s="119"/>
      <c r="E38" s="119"/>
      <c r="F38" s="119"/>
      <c r="G38" s="119"/>
      <c r="H38" s="119"/>
      <c r="I38" s="119"/>
      <c r="J38" s="119"/>
      <c r="K38" s="119"/>
      <c r="L38" s="119"/>
      <c r="M38" s="119"/>
      <c r="N38" s="119"/>
      <c r="O38" s="119"/>
      <c r="P38" s="119"/>
      <c r="Q38" s="119"/>
      <c r="R38" s="119"/>
      <c r="S38" s="119"/>
      <c r="T38" s="119"/>
      <c r="U38" s="119"/>
      <c r="V38" s="199"/>
      <c r="W38" s="199"/>
      <c r="X38" s="199"/>
      <c r="Y38" s="199"/>
      <c r="Z38" s="199"/>
      <c r="AA38" s="199"/>
      <c r="AB38" s="199"/>
    </row>
    <row r="39" spans="1:28" ht="15" customHeight="1" x14ac:dyDescent="0.25">
      <c r="A39" s="4"/>
      <c r="B39" s="4"/>
      <c r="C39" s="4"/>
      <c r="D39" s="4"/>
      <c r="E39" s="4"/>
      <c r="F39" s="11"/>
      <c r="G39" s="196"/>
      <c r="H39" s="196"/>
      <c r="I39" s="196"/>
      <c r="J39" s="11"/>
      <c r="K39" s="196"/>
      <c r="L39" s="196"/>
      <c r="M39" s="196"/>
      <c r="N39" s="11"/>
      <c r="O39" s="196"/>
      <c r="P39" s="196"/>
      <c r="Q39" s="196"/>
      <c r="R39" s="11"/>
      <c r="S39" s="196"/>
      <c r="T39" s="196"/>
      <c r="U39" s="196"/>
      <c r="V39" s="11"/>
      <c r="W39" s="196"/>
      <c r="X39" s="196"/>
      <c r="Y39" s="196"/>
      <c r="Z39" s="11"/>
      <c r="AA39" s="196"/>
      <c r="AB39" s="196"/>
    </row>
    <row r="40" spans="1:28" ht="8.25" customHeight="1" x14ac:dyDescent="0.25">
      <c r="A40" s="53"/>
    </row>
  </sheetData>
  <sheetProtection formatCells="0" formatColumns="0" formatRows="0"/>
  <mergeCells count="12">
    <mergeCell ref="R8:T8"/>
    <mergeCell ref="F6:L6"/>
    <mergeCell ref="V6:AB6"/>
    <mergeCell ref="V7:X8"/>
    <mergeCell ref="Z7:AB7"/>
    <mergeCell ref="Z8:AB8"/>
    <mergeCell ref="N6:T6"/>
    <mergeCell ref="F7:H8"/>
    <mergeCell ref="J7:L7"/>
    <mergeCell ref="J8:L8"/>
    <mergeCell ref="N7:P8"/>
    <mergeCell ref="R7:T7"/>
  </mergeCells>
  <phoneticPr fontId="14" type="noConversion"/>
  <pageMargins left="0.75" right="0.75" top="1" bottom="1" header="0.5" footer="0.5"/>
  <pageSetup paperSize="9" scale="95" orientation="landscape" r:id="rId1"/>
  <headerFooter alignWithMargins="0"/>
  <colBreaks count="1" manualBreakCount="1">
    <brk id="2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I48"/>
  <sheetViews>
    <sheetView zoomScaleNormal="100" workbookViewId="0"/>
  </sheetViews>
  <sheetFormatPr defaultColWidth="8" defaultRowHeight="10.199999999999999" x14ac:dyDescent="0.2"/>
  <cols>
    <col min="1" max="1" width="18.5546875" style="56" customWidth="1"/>
    <col min="2" max="2" width="2.5546875" style="56" hidden="1" customWidth="1"/>
    <col min="3" max="5" width="18.5546875" style="56" hidden="1" customWidth="1"/>
    <col min="6" max="6" width="6.44140625" style="56" customWidth="1"/>
    <col min="7" max="7" width="2" style="56" customWidth="1"/>
    <col min="8" max="8" width="1.6640625" style="56" customWidth="1"/>
    <col min="9" max="9" width="7" style="56" customWidth="1"/>
    <col min="10" max="10" width="10.33203125" style="56" bestFit="1" customWidth="1"/>
    <col min="11" max="11" width="9.44140625" style="56" bestFit="1" customWidth="1"/>
    <col min="12" max="12" width="2.33203125" style="56" customWidth="1"/>
    <col min="13" max="13" width="7" style="56" customWidth="1"/>
    <col min="14" max="14" width="2" style="56" customWidth="1"/>
    <col min="15" max="15" width="1.6640625" style="56" customWidth="1"/>
    <col min="16" max="16" width="7.33203125" style="56" customWidth="1"/>
    <col min="17" max="17" width="10.33203125" style="56" bestFit="1" customWidth="1"/>
    <col min="18" max="18" width="9.44140625" style="56" bestFit="1" customWidth="1"/>
    <col min="19" max="19" width="8" style="56"/>
    <col min="20" max="20" width="18.5546875" style="56" customWidth="1"/>
    <col min="21" max="21" width="2.5546875" style="56" hidden="1" customWidth="1"/>
    <col min="22" max="24" width="18.5546875" style="56" hidden="1" customWidth="1"/>
    <col min="25" max="25" width="6.44140625" style="56" customWidth="1"/>
    <col min="26" max="26" width="1.6640625" style="56" customWidth="1"/>
    <col min="27" max="27" width="7" style="56" customWidth="1"/>
    <col min="28" max="28" width="10.33203125" style="56" bestFit="1" customWidth="1"/>
    <col min="29" max="29" width="9.44140625" style="56" bestFit="1" customWidth="1"/>
    <col min="30" max="30" width="2.33203125" style="56" customWidth="1"/>
    <col min="31" max="31" width="7" style="56" customWidth="1"/>
    <col min="32" max="32" width="1.6640625" style="56" customWidth="1"/>
    <col min="33" max="33" width="7.33203125" style="56" customWidth="1"/>
    <col min="34" max="34" width="10.33203125" style="56" bestFit="1" customWidth="1"/>
    <col min="35" max="35" width="9.44140625" style="56" bestFit="1" customWidth="1"/>
    <col min="36" max="16384" width="8" style="56"/>
  </cols>
  <sheetData>
    <row r="1" spans="1:35" ht="6" customHeight="1" x14ac:dyDescent="0.3">
      <c r="A1" s="55"/>
      <c r="B1" s="55"/>
      <c r="C1" s="55"/>
      <c r="D1" s="55"/>
      <c r="E1" s="55"/>
      <c r="T1" s="55"/>
      <c r="U1" s="55"/>
      <c r="V1" s="55"/>
      <c r="W1" s="55"/>
      <c r="X1" s="55"/>
    </row>
    <row r="2" spans="1:35" ht="13.8" x14ac:dyDescent="0.25">
      <c r="A2" s="57" t="s">
        <v>228</v>
      </c>
      <c r="B2" s="144"/>
      <c r="C2" s="144"/>
      <c r="D2" s="144"/>
      <c r="E2" s="144"/>
      <c r="F2" s="57"/>
      <c r="G2" s="57"/>
      <c r="H2" s="57"/>
      <c r="I2" s="57"/>
      <c r="J2" s="57"/>
      <c r="K2" s="57"/>
      <c r="L2" s="57"/>
      <c r="M2" s="57"/>
      <c r="N2" s="57"/>
      <c r="O2" s="57"/>
      <c r="P2" s="57"/>
      <c r="Q2" s="57"/>
      <c r="R2" s="57"/>
      <c r="T2" s="57"/>
      <c r="U2" s="144"/>
      <c r="V2" s="144"/>
      <c r="W2" s="144"/>
      <c r="X2" s="144"/>
      <c r="Y2" s="57"/>
      <c r="Z2" s="57"/>
      <c r="AA2" s="57"/>
      <c r="AB2" s="57"/>
      <c r="AC2" s="57"/>
      <c r="AD2" s="57"/>
      <c r="AE2" s="57"/>
      <c r="AF2" s="57"/>
      <c r="AG2" s="57"/>
      <c r="AH2" s="57"/>
      <c r="AI2" s="57"/>
    </row>
    <row r="3" spans="1:35" ht="13.8" x14ac:dyDescent="0.25">
      <c r="A3" s="57" t="s">
        <v>592</v>
      </c>
      <c r="B3" s="144"/>
      <c r="C3" s="144"/>
      <c r="D3" s="144"/>
      <c r="E3" s="144"/>
      <c r="F3" s="57"/>
      <c r="G3" s="57"/>
      <c r="H3" s="57"/>
      <c r="I3" s="57"/>
      <c r="J3" s="57"/>
      <c r="K3" s="57"/>
      <c r="L3" s="57"/>
      <c r="M3" s="57"/>
      <c r="N3" s="57"/>
      <c r="O3" s="57"/>
      <c r="P3" s="57"/>
      <c r="Q3" s="57"/>
      <c r="R3" s="57"/>
      <c r="T3" s="57"/>
      <c r="U3" s="144"/>
      <c r="V3" s="144"/>
      <c r="W3" s="144"/>
      <c r="X3" s="144"/>
      <c r="Y3" s="57"/>
      <c r="Z3" s="57"/>
      <c r="AA3" s="57"/>
      <c r="AB3" s="57"/>
      <c r="AC3" s="57"/>
      <c r="AD3" s="57"/>
      <c r="AE3" s="57"/>
      <c r="AF3" s="57"/>
      <c r="AG3" s="57"/>
      <c r="AH3" s="57"/>
      <c r="AI3" s="57"/>
    </row>
    <row r="4" spans="1:35" ht="13.8" x14ac:dyDescent="0.25">
      <c r="A4" s="148" t="s">
        <v>229</v>
      </c>
      <c r="B4" s="148"/>
      <c r="C4" s="148"/>
      <c r="D4" s="148"/>
      <c r="E4" s="148"/>
      <c r="F4" s="57"/>
      <c r="G4" s="57"/>
      <c r="H4" s="57"/>
      <c r="I4" s="57"/>
      <c r="J4" s="57"/>
      <c r="K4" s="57"/>
      <c r="L4" s="57"/>
      <c r="M4" s="57"/>
      <c r="N4" s="57"/>
      <c r="O4" s="57"/>
      <c r="P4" s="57"/>
      <c r="Q4" s="57"/>
      <c r="R4" s="57"/>
      <c r="T4" s="148"/>
      <c r="U4" s="148"/>
      <c r="V4" s="148"/>
      <c r="W4" s="148"/>
      <c r="X4" s="148"/>
      <c r="Y4" s="57"/>
      <c r="Z4" s="57"/>
      <c r="AA4" s="57"/>
      <c r="AB4" s="57"/>
      <c r="AC4" s="57"/>
      <c r="AD4" s="57"/>
      <c r="AE4" s="57"/>
      <c r="AF4" s="57"/>
      <c r="AG4" s="57"/>
      <c r="AH4" s="57"/>
      <c r="AI4" s="57"/>
    </row>
    <row r="5" spans="1:35" ht="13.8" x14ac:dyDescent="0.25">
      <c r="A5" s="148" t="s">
        <v>595</v>
      </c>
      <c r="B5" s="57"/>
      <c r="C5" s="57"/>
      <c r="D5" s="57"/>
      <c r="E5" s="57"/>
      <c r="F5" s="57"/>
      <c r="G5" s="57"/>
      <c r="H5" s="57"/>
      <c r="I5" s="57"/>
      <c r="J5" s="57"/>
      <c r="K5" s="57"/>
      <c r="L5" s="57"/>
      <c r="M5" s="57"/>
      <c r="N5" s="57"/>
      <c r="O5" s="57"/>
      <c r="P5" s="57"/>
      <c r="Q5" s="57"/>
      <c r="R5" s="57"/>
      <c r="T5" s="148"/>
      <c r="U5" s="57"/>
      <c r="V5" s="57"/>
      <c r="W5" s="57"/>
      <c r="X5" s="57"/>
      <c r="Y5" s="57"/>
      <c r="Z5" s="57"/>
      <c r="AA5" s="57"/>
      <c r="AB5" s="57"/>
      <c r="AC5" s="57"/>
      <c r="AD5" s="57"/>
      <c r="AE5" s="57"/>
      <c r="AF5" s="57"/>
      <c r="AG5" s="57"/>
      <c r="AH5" s="57"/>
      <c r="AI5" s="57"/>
    </row>
    <row r="6" spans="1:35" ht="13.8" x14ac:dyDescent="0.25">
      <c r="A6" s="148"/>
      <c r="B6" s="57"/>
      <c r="C6" s="57"/>
      <c r="D6" s="57"/>
      <c r="E6" s="57"/>
      <c r="F6" s="57"/>
      <c r="G6" s="57"/>
      <c r="H6" s="57"/>
      <c r="I6" s="57"/>
      <c r="J6" s="57"/>
      <c r="K6" s="57"/>
      <c r="L6" s="57"/>
      <c r="M6" s="57"/>
      <c r="N6" s="57"/>
      <c r="O6" s="57"/>
      <c r="P6" s="57"/>
      <c r="Q6" s="57"/>
      <c r="R6" s="57"/>
      <c r="T6" s="148"/>
      <c r="U6" s="57"/>
      <c r="V6" s="57"/>
      <c r="W6" s="57"/>
      <c r="X6" s="57"/>
      <c r="Y6" s="57"/>
      <c r="Z6" s="57"/>
      <c r="AA6" s="57"/>
      <c r="AB6" s="57"/>
      <c r="AC6" s="57"/>
      <c r="AD6" s="57"/>
      <c r="AE6" s="57"/>
      <c r="AF6" s="57"/>
      <c r="AG6" s="57"/>
      <c r="AH6" s="57"/>
      <c r="AI6" s="57"/>
    </row>
    <row r="7" spans="1:35" ht="14.4" thickBot="1" x14ac:dyDescent="0.3">
      <c r="A7" s="148"/>
      <c r="B7" s="57"/>
      <c r="C7" s="57"/>
      <c r="D7" s="57"/>
      <c r="E7" s="57"/>
      <c r="F7" s="374">
        <v>2025</v>
      </c>
      <c r="G7" s="77"/>
      <c r="H7" s="57"/>
      <c r="I7" s="57"/>
      <c r="J7" s="57"/>
      <c r="K7" s="57"/>
      <c r="L7" s="57"/>
      <c r="M7" s="57"/>
      <c r="N7" s="57"/>
      <c r="O7" s="57"/>
      <c r="P7" s="57"/>
      <c r="Q7" s="57"/>
      <c r="R7" s="57"/>
      <c r="T7" s="148"/>
      <c r="U7" s="57"/>
      <c r="V7" s="57"/>
      <c r="W7" s="57"/>
      <c r="X7" s="57"/>
      <c r="Y7" s="374">
        <v>2024</v>
      </c>
      <c r="Z7" s="57"/>
      <c r="AA7" s="57"/>
      <c r="AB7" s="57"/>
      <c r="AC7" s="57"/>
      <c r="AD7" s="57"/>
      <c r="AE7" s="57"/>
      <c r="AF7" s="57"/>
      <c r="AG7" s="57"/>
      <c r="AH7" s="57"/>
      <c r="AI7" s="57"/>
    </row>
    <row r="8" spans="1:35" ht="10.8" thickTop="1" x14ac:dyDescent="0.2">
      <c r="A8" s="58" t="s">
        <v>29</v>
      </c>
      <c r="B8" s="58"/>
      <c r="C8" s="58"/>
      <c r="D8" s="58"/>
      <c r="E8" s="58"/>
      <c r="F8" s="450" t="s">
        <v>134</v>
      </c>
      <c r="G8" s="450"/>
      <c r="H8" s="450"/>
      <c r="I8" s="450"/>
      <c r="J8" s="450"/>
      <c r="K8" s="450"/>
      <c r="L8" s="59"/>
      <c r="M8" s="450" t="s">
        <v>135</v>
      </c>
      <c r="N8" s="450"/>
      <c r="O8" s="450"/>
      <c r="P8" s="450"/>
      <c r="Q8" s="450"/>
      <c r="R8" s="450"/>
      <c r="T8" s="58" t="s">
        <v>29</v>
      </c>
      <c r="U8" s="58"/>
      <c r="V8" s="58"/>
      <c r="W8" s="58"/>
      <c r="X8" s="58"/>
      <c r="Y8" s="450" t="s">
        <v>134</v>
      </c>
      <c r="Z8" s="450"/>
      <c r="AA8" s="450"/>
      <c r="AB8" s="450"/>
      <c r="AC8" s="450"/>
      <c r="AD8" s="59"/>
      <c r="AE8" s="450" t="s">
        <v>135</v>
      </c>
      <c r="AF8" s="450"/>
      <c r="AG8" s="450"/>
      <c r="AH8" s="450"/>
      <c r="AI8" s="450"/>
    </row>
    <row r="9" spans="1:35" ht="11.25" customHeight="1" x14ac:dyDescent="0.2">
      <c r="A9" s="60"/>
      <c r="B9" s="60"/>
      <c r="C9" s="60"/>
      <c r="D9" s="60"/>
      <c r="E9" s="60"/>
      <c r="F9" s="72" t="s">
        <v>22</v>
      </c>
      <c r="G9" s="72"/>
      <c r="H9" s="61"/>
      <c r="I9" s="72" t="s">
        <v>124</v>
      </c>
      <c r="J9" s="451" t="s">
        <v>30</v>
      </c>
      <c r="K9" s="451"/>
      <c r="L9" s="62"/>
      <c r="M9" s="72" t="s">
        <v>22</v>
      </c>
      <c r="N9" s="72"/>
      <c r="O9" s="72"/>
      <c r="P9" s="72" t="s">
        <v>124</v>
      </c>
      <c r="Q9" s="451" t="s">
        <v>31</v>
      </c>
      <c r="R9" s="451"/>
      <c r="T9" s="60"/>
      <c r="U9" s="60"/>
      <c r="V9" s="60"/>
      <c r="W9" s="60"/>
      <c r="X9" s="60"/>
      <c r="Y9" s="72" t="s">
        <v>22</v>
      </c>
      <c r="Z9" s="61"/>
      <c r="AA9" s="72" t="s">
        <v>124</v>
      </c>
      <c r="AB9" s="451" t="s">
        <v>30</v>
      </c>
      <c r="AC9" s="451"/>
      <c r="AD9" s="62"/>
      <c r="AE9" s="72" t="s">
        <v>22</v>
      </c>
      <c r="AF9" s="72"/>
      <c r="AG9" s="72" t="s">
        <v>124</v>
      </c>
      <c r="AH9" s="451" t="s">
        <v>31</v>
      </c>
      <c r="AI9" s="451"/>
    </row>
    <row r="10" spans="1:35" ht="21" thickBot="1" x14ac:dyDescent="0.25">
      <c r="A10" s="73"/>
      <c r="B10" s="73"/>
      <c r="C10" s="73"/>
      <c r="D10" s="73"/>
      <c r="E10" s="73"/>
      <c r="F10" s="64"/>
      <c r="G10" s="64"/>
      <c r="H10" s="64"/>
      <c r="I10" s="74"/>
      <c r="J10" s="65" t="s">
        <v>136</v>
      </c>
      <c r="K10" s="65" t="s">
        <v>137</v>
      </c>
      <c r="L10" s="75"/>
      <c r="M10" s="64"/>
      <c r="N10" s="64"/>
      <c r="O10" s="64"/>
      <c r="P10" s="74"/>
      <c r="Q10" s="65" t="s">
        <v>136</v>
      </c>
      <c r="R10" s="65" t="s">
        <v>137</v>
      </c>
      <c r="T10" s="73"/>
      <c r="U10" s="73"/>
      <c r="V10" s="73"/>
      <c r="W10" s="73"/>
      <c r="X10" s="73"/>
      <c r="Y10" s="64"/>
      <c r="Z10" s="64"/>
      <c r="AA10" s="74"/>
      <c r="AB10" s="65" t="s">
        <v>136</v>
      </c>
      <c r="AC10" s="65" t="s">
        <v>137</v>
      </c>
      <c r="AD10" s="75"/>
      <c r="AE10" s="64"/>
      <c r="AF10" s="64"/>
      <c r="AG10" s="74"/>
      <c r="AH10" s="65" t="s">
        <v>136</v>
      </c>
      <c r="AI10" s="65" t="s">
        <v>137</v>
      </c>
    </row>
    <row r="11" spans="1:35" x14ac:dyDescent="0.2">
      <c r="A11" s="60"/>
      <c r="B11" s="60"/>
      <c r="C11" s="60"/>
      <c r="D11" s="60"/>
      <c r="E11" s="60"/>
      <c r="F11" s="63"/>
      <c r="G11" s="63"/>
      <c r="H11" s="63"/>
      <c r="I11" s="200"/>
      <c r="J11" s="200"/>
      <c r="K11" s="200"/>
      <c r="L11" s="200"/>
      <c r="M11" s="63"/>
      <c r="N11" s="63"/>
      <c r="O11" s="63"/>
      <c r="P11" s="200"/>
      <c r="Q11" s="200"/>
      <c r="R11" s="200"/>
      <c r="T11" s="60"/>
      <c r="U11" s="60"/>
      <c r="V11" s="60"/>
      <c r="W11" s="60"/>
      <c r="X11" s="60"/>
      <c r="Y11" s="63"/>
      <c r="Z11" s="63"/>
      <c r="AA11" s="200"/>
      <c r="AB11" s="200"/>
      <c r="AC11" s="200"/>
      <c r="AD11" s="200"/>
      <c r="AE11" s="63"/>
      <c r="AF11" s="63"/>
      <c r="AG11" s="200"/>
      <c r="AH11" s="200"/>
      <c r="AI11" s="200"/>
    </row>
    <row r="12" spans="1:35" ht="11.25" hidden="1" customHeight="1" x14ac:dyDescent="0.2">
      <c r="A12" s="60"/>
      <c r="B12" s="60"/>
      <c r="C12" s="60"/>
      <c r="D12" s="60"/>
      <c r="E12" s="60"/>
      <c r="F12" s="63"/>
      <c r="G12" s="63"/>
      <c r="H12" s="63"/>
      <c r="I12" s="200"/>
      <c r="J12" s="200"/>
      <c r="K12" s="200"/>
      <c r="L12" s="200"/>
      <c r="M12" s="63"/>
      <c r="N12" s="63"/>
      <c r="O12" s="63"/>
      <c r="P12" s="200"/>
      <c r="Q12" s="200"/>
      <c r="R12" s="200"/>
      <c r="T12" s="60"/>
      <c r="U12" s="60"/>
      <c r="V12" s="60"/>
      <c r="W12" s="60"/>
      <c r="X12" s="60"/>
      <c r="Y12" s="63"/>
      <c r="Z12" s="63"/>
      <c r="AA12" s="200"/>
      <c r="AB12" s="200"/>
      <c r="AC12" s="200"/>
      <c r="AD12" s="200"/>
      <c r="AE12" s="63"/>
      <c r="AF12" s="63"/>
      <c r="AG12" s="200"/>
      <c r="AH12" s="200"/>
      <c r="AI12" s="200"/>
    </row>
    <row r="13" spans="1:35" x14ac:dyDescent="0.2">
      <c r="A13" s="66" t="s">
        <v>22</v>
      </c>
      <c r="B13" s="66"/>
      <c r="C13" s="66"/>
      <c r="D13" s="66"/>
      <c r="E13" s="66"/>
      <c r="F13" s="67">
        <v>421376.98700000002</v>
      </c>
      <c r="G13" s="67" t="s">
        <v>277</v>
      </c>
      <c r="H13" s="201" t="s">
        <v>4</v>
      </c>
      <c r="I13" s="67">
        <v>21797.440999999999</v>
      </c>
      <c r="J13" s="67">
        <v>75.123000000000005</v>
      </c>
      <c r="K13" s="67">
        <v>24.876999999999999</v>
      </c>
      <c r="L13" s="67"/>
      <c r="M13" s="67">
        <v>421376.98700000002</v>
      </c>
      <c r="N13" s="67" t="s">
        <v>277</v>
      </c>
      <c r="O13" s="201" t="s">
        <v>4</v>
      </c>
      <c r="P13" s="67">
        <v>21797.440999999999</v>
      </c>
      <c r="Q13" s="67">
        <v>75.123000000000005</v>
      </c>
      <c r="R13" s="228">
        <v>24.876999999999999</v>
      </c>
      <c r="T13" s="66" t="s">
        <v>22</v>
      </c>
      <c r="U13" s="66"/>
      <c r="V13" s="66"/>
      <c r="W13" s="66"/>
      <c r="X13" s="66"/>
      <c r="Y13" s="67">
        <v>421622.35700000002</v>
      </c>
      <c r="Z13" s="201" t="s">
        <v>4</v>
      </c>
      <c r="AA13" s="67">
        <v>21399.702000000001</v>
      </c>
      <c r="AB13" s="67">
        <v>74.231999999999999</v>
      </c>
      <c r="AC13" s="67">
        <v>25.768000000000001</v>
      </c>
      <c r="AD13" s="67"/>
      <c r="AE13" s="67">
        <v>421622.35700000002</v>
      </c>
      <c r="AF13" s="201" t="s">
        <v>4</v>
      </c>
      <c r="AG13" s="67">
        <v>21399.702000000001</v>
      </c>
      <c r="AH13" s="67">
        <v>74.231999999999999</v>
      </c>
      <c r="AI13" s="228">
        <v>25.768000000000001</v>
      </c>
    </row>
    <row r="14" spans="1:35" ht="9.75" customHeight="1" x14ac:dyDescent="0.2">
      <c r="A14" s="66"/>
      <c r="B14" s="66"/>
      <c r="C14" s="66"/>
      <c r="D14" s="66"/>
      <c r="E14" s="66"/>
      <c r="F14" s="67"/>
      <c r="G14" s="67"/>
      <c r="H14" s="218"/>
      <c r="I14" s="69"/>
      <c r="J14" s="69"/>
      <c r="K14" s="69"/>
      <c r="L14" s="69"/>
      <c r="M14" s="67"/>
      <c r="N14" s="67"/>
      <c r="O14" s="218"/>
      <c r="P14" s="69"/>
      <c r="Q14" s="69"/>
      <c r="R14" s="229"/>
      <c r="T14" s="66"/>
      <c r="U14" s="66"/>
      <c r="V14" s="66"/>
      <c r="W14" s="66"/>
      <c r="X14" s="66"/>
      <c r="Y14" s="67"/>
      <c r="Z14" s="218"/>
      <c r="AA14" s="69"/>
      <c r="AB14" s="69"/>
      <c r="AC14" s="69"/>
      <c r="AD14" s="69"/>
      <c r="AE14" s="67"/>
      <c r="AF14" s="218"/>
      <c r="AG14" s="69"/>
      <c r="AH14" s="69"/>
      <c r="AI14" s="229"/>
    </row>
    <row r="15" spans="1:35" x14ac:dyDescent="0.2">
      <c r="A15" s="68" t="s">
        <v>247</v>
      </c>
      <c r="B15" s="227"/>
      <c r="C15" s="68"/>
      <c r="D15" s="68"/>
      <c r="E15" s="68"/>
      <c r="F15" s="69">
        <v>46847.773999999998</v>
      </c>
      <c r="G15" s="69" t="s">
        <v>277</v>
      </c>
      <c r="H15" s="201" t="s">
        <v>4</v>
      </c>
      <c r="I15" s="69">
        <v>6989.7489999999998</v>
      </c>
      <c r="J15" s="69">
        <v>83.763999999999996</v>
      </c>
      <c r="K15" s="69">
        <v>16.236000000000001</v>
      </c>
      <c r="L15" s="69"/>
      <c r="M15" s="69">
        <v>48925.49</v>
      </c>
      <c r="N15" s="69" t="s">
        <v>277</v>
      </c>
      <c r="O15" s="201" t="s">
        <v>4</v>
      </c>
      <c r="P15" s="69">
        <v>6992.9350000000004</v>
      </c>
      <c r="Q15" s="69">
        <v>80.206999999999994</v>
      </c>
      <c r="R15" s="229">
        <v>19.792999999999999</v>
      </c>
      <c r="T15" s="68" t="s">
        <v>247</v>
      </c>
      <c r="U15" s="227"/>
      <c r="V15" s="68"/>
      <c r="W15" s="68"/>
      <c r="X15" s="68"/>
      <c r="Y15" s="69">
        <v>50589.11</v>
      </c>
      <c r="Z15" s="201" t="s">
        <v>4</v>
      </c>
      <c r="AA15" s="69">
        <v>7352.3220000000001</v>
      </c>
      <c r="AB15" s="69">
        <v>79.204999999999998</v>
      </c>
      <c r="AC15" s="69">
        <v>20.795000000000002</v>
      </c>
      <c r="AD15" s="69"/>
      <c r="AE15" s="69">
        <v>51750.582999999999</v>
      </c>
      <c r="AF15" s="201" t="s">
        <v>4</v>
      </c>
      <c r="AG15" s="69">
        <v>7267.4669999999996</v>
      </c>
      <c r="AH15" s="69">
        <v>77.427999999999997</v>
      </c>
      <c r="AI15" s="229">
        <v>22.571999999999999</v>
      </c>
    </row>
    <row r="16" spans="1:35" x14ac:dyDescent="0.2">
      <c r="A16" s="68" t="s">
        <v>248</v>
      </c>
      <c r="B16" s="222"/>
      <c r="C16" s="68"/>
      <c r="D16" s="68"/>
      <c r="E16" s="68"/>
      <c r="F16" s="69">
        <v>14408.620999999999</v>
      </c>
      <c r="G16" s="69" t="s">
        <v>277</v>
      </c>
      <c r="H16" s="201" t="s">
        <v>4</v>
      </c>
      <c r="I16" s="69">
        <v>7442.0820000000003</v>
      </c>
      <c r="J16" s="69">
        <v>66.998999999999995</v>
      </c>
      <c r="K16" s="69">
        <v>33.000999999999998</v>
      </c>
      <c r="L16" s="69"/>
      <c r="M16" s="69">
        <v>13892.188</v>
      </c>
      <c r="N16" s="69" t="s">
        <v>277</v>
      </c>
      <c r="O16" s="201" t="s">
        <v>4</v>
      </c>
      <c r="P16" s="69">
        <v>7411.1419999999998</v>
      </c>
      <c r="Q16" s="69">
        <v>69.489000000000004</v>
      </c>
      <c r="R16" s="229">
        <v>30.510999999999999</v>
      </c>
      <c r="T16" s="68" t="s">
        <v>248</v>
      </c>
      <c r="U16" s="222"/>
      <c r="V16" s="68"/>
      <c r="W16" s="68"/>
      <c r="X16" s="68"/>
      <c r="Y16" s="69">
        <v>10769.852999999999</v>
      </c>
      <c r="Z16" s="201" t="s">
        <v>4</v>
      </c>
      <c r="AA16" s="69">
        <v>2617.402</v>
      </c>
      <c r="AB16" s="69">
        <v>45.499000000000002</v>
      </c>
      <c r="AC16" s="69">
        <v>54.500999999999998</v>
      </c>
      <c r="AD16" s="69"/>
      <c r="AE16" s="69">
        <v>10325.695</v>
      </c>
      <c r="AF16" s="201" t="s">
        <v>4</v>
      </c>
      <c r="AG16" s="69">
        <v>2438.848</v>
      </c>
      <c r="AH16" s="69">
        <v>47.456000000000003</v>
      </c>
      <c r="AI16" s="229">
        <v>52.543999999999997</v>
      </c>
    </row>
    <row r="17" spans="1:35" x14ac:dyDescent="0.2">
      <c r="A17" s="68" t="s">
        <v>249</v>
      </c>
      <c r="B17" s="222"/>
      <c r="C17" s="68"/>
      <c r="D17" s="68"/>
      <c r="E17" s="68"/>
      <c r="F17" s="69">
        <v>13900.137000000001</v>
      </c>
      <c r="G17" s="69" t="s">
        <v>277</v>
      </c>
      <c r="H17" s="201" t="s">
        <v>4</v>
      </c>
      <c r="I17" s="69">
        <v>3541.0450000000001</v>
      </c>
      <c r="J17" s="69">
        <v>66.549000000000007</v>
      </c>
      <c r="K17" s="69">
        <v>33.451000000000001</v>
      </c>
      <c r="L17" s="69"/>
      <c r="M17" s="69">
        <v>13552.232</v>
      </c>
      <c r="N17" s="69" t="s">
        <v>277</v>
      </c>
      <c r="O17" s="201" t="s">
        <v>4</v>
      </c>
      <c r="P17" s="69">
        <v>3373.5529999999999</v>
      </c>
      <c r="Q17" s="69">
        <v>68.257999999999996</v>
      </c>
      <c r="R17" s="229">
        <v>31.742000000000001</v>
      </c>
      <c r="T17" s="68" t="s">
        <v>249</v>
      </c>
      <c r="U17" s="222"/>
      <c r="V17" s="68"/>
      <c r="W17" s="68"/>
      <c r="X17" s="68"/>
      <c r="Y17" s="69">
        <v>14005.492</v>
      </c>
      <c r="Z17" s="201" t="s">
        <v>4</v>
      </c>
      <c r="AA17" s="69">
        <v>3498.4340000000002</v>
      </c>
      <c r="AB17" s="69">
        <v>58.856999999999999</v>
      </c>
      <c r="AC17" s="69">
        <v>41.143000000000001</v>
      </c>
      <c r="AD17" s="69"/>
      <c r="AE17" s="69">
        <v>13354.118</v>
      </c>
      <c r="AF17" s="201" t="s">
        <v>4</v>
      </c>
      <c r="AG17" s="69">
        <v>3384.7849999999999</v>
      </c>
      <c r="AH17" s="69">
        <v>61.728000000000002</v>
      </c>
      <c r="AI17" s="229">
        <v>38.271999999999998</v>
      </c>
    </row>
    <row r="18" spans="1:35" x14ac:dyDescent="0.2">
      <c r="A18" s="68" t="s">
        <v>250</v>
      </c>
      <c r="B18" s="222"/>
      <c r="C18" s="68"/>
      <c r="D18" s="68"/>
      <c r="E18" s="68"/>
      <c r="F18" s="69">
        <v>17836.993999999999</v>
      </c>
      <c r="G18" s="69" t="s">
        <v>277</v>
      </c>
      <c r="H18" s="201" t="s">
        <v>4</v>
      </c>
      <c r="I18" s="69">
        <v>3917.547</v>
      </c>
      <c r="J18" s="69">
        <v>68.14</v>
      </c>
      <c r="K18" s="69">
        <v>31.86</v>
      </c>
      <c r="L18" s="69"/>
      <c r="M18" s="69">
        <v>18129.031999999999</v>
      </c>
      <c r="N18" s="69" t="s">
        <v>277</v>
      </c>
      <c r="O18" s="201" t="s">
        <v>4</v>
      </c>
      <c r="P18" s="69">
        <v>3909.0259999999998</v>
      </c>
      <c r="Q18" s="69">
        <v>67.042000000000002</v>
      </c>
      <c r="R18" s="229">
        <v>32.957999999999998</v>
      </c>
      <c r="T18" s="68" t="s">
        <v>250</v>
      </c>
      <c r="U18" s="222"/>
      <c r="V18" s="68"/>
      <c r="W18" s="68"/>
      <c r="X18" s="68"/>
      <c r="Y18" s="69">
        <v>19196.844000000001</v>
      </c>
      <c r="Z18" s="201" t="s">
        <v>4</v>
      </c>
      <c r="AA18" s="69">
        <v>4448.857</v>
      </c>
      <c r="AB18" s="69">
        <v>63.006999999999998</v>
      </c>
      <c r="AC18" s="69">
        <v>36.993000000000002</v>
      </c>
      <c r="AD18" s="69"/>
      <c r="AE18" s="69">
        <v>19691.147000000001</v>
      </c>
      <c r="AF18" s="201" t="s">
        <v>4</v>
      </c>
      <c r="AG18" s="69">
        <v>4462.1840000000002</v>
      </c>
      <c r="AH18" s="69">
        <v>61.426000000000002</v>
      </c>
      <c r="AI18" s="229">
        <v>38.573999999999998</v>
      </c>
    </row>
    <row r="19" spans="1:35" ht="9.75" customHeight="1" x14ac:dyDescent="0.2">
      <c r="A19" s="68"/>
      <c r="B19" s="223"/>
      <c r="C19" s="68"/>
      <c r="D19" s="68"/>
      <c r="E19" s="68"/>
      <c r="F19" s="69"/>
      <c r="G19" s="69"/>
      <c r="H19" s="218"/>
      <c r="I19" s="69"/>
      <c r="J19" s="69"/>
      <c r="K19" s="69"/>
      <c r="L19" s="69"/>
      <c r="M19" s="69"/>
      <c r="N19" s="69"/>
      <c r="O19" s="218"/>
      <c r="P19" s="69"/>
      <c r="Q19" s="69"/>
      <c r="R19" s="229"/>
      <c r="T19" s="68"/>
      <c r="U19" s="223"/>
      <c r="V19" s="68"/>
      <c r="W19" s="68"/>
      <c r="X19" s="68"/>
      <c r="Y19" s="69"/>
      <c r="Z19" s="218"/>
      <c r="AA19" s="69"/>
      <c r="AB19" s="69"/>
      <c r="AC19" s="69"/>
      <c r="AD19" s="69"/>
      <c r="AE19" s="69"/>
      <c r="AF19" s="218"/>
      <c r="AG19" s="69"/>
      <c r="AH19" s="69"/>
      <c r="AI19" s="229"/>
    </row>
    <row r="20" spans="1:35" ht="11.4" x14ac:dyDescent="0.2">
      <c r="A20" s="68" t="s">
        <v>251</v>
      </c>
      <c r="B20" s="222"/>
      <c r="C20" s="68"/>
      <c r="D20" s="68"/>
      <c r="E20" s="68"/>
      <c r="F20" s="69">
        <v>21669.031999999999</v>
      </c>
      <c r="G20" s="378" t="s">
        <v>277</v>
      </c>
      <c r="H20" s="201" t="s">
        <v>4</v>
      </c>
      <c r="I20" s="69">
        <v>4438.34</v>
      </c>
      <c r="J20" s="69">
        <v>59.881999999999998</v>
      </c>
      <c r="K20" s="69">
        <v>40.118000000000002</v>
      </c>
      <c r="L20" s="69"/>
      <c r="M20" s="69">
        <v>19460.418000000001</v>
      </c>
      <c r="N20" s="69" t="s">
        <v>277</v>
      </c>
      <c r="O20" s="201" t="s">
        <v>4</v>
      </c>
      <c r="P20" s="69">
        <v>4066.982</v>
      </c>
      <c r="Q20" s="69">
        <v>66.677999999999997</v>
      </c>
      <c r="R20" s="229">
        <v>33.322000000000003</v>
      </c>
      <c r="T20" s="68" t="s">
        <v>251</v>
      </c>
      <c r="U20" s="222"/>
      <c r="V20" s="68"/>
      <c r="W20" s="68"/>
      <c r="X20" s="68"/>
      <c r="Y20" s="69">
        <v>19889.833999999999</v>
      </c>
      <c r="Z20" s="201" t="s">
        <v>4</v>
      </c>
      <c r="AA20" s="69">
        <v>4182.5460000000003</v>
      </c>
      <c r="AB20" s="69">
        <v>54.481999999999999</v>
      </c>
      <c r="AC20" s="69">
        <v>45.518000000000001</v>
      </c>
      <c r="AD20" s="69"/>
      <c r="AE20" s="69">
        <v>18835.616999999998</v>
      </c>
      <c r="AF20" s="201" t="s">
        <v>4</v>
      </c>
      <c r="AG20" s="69">
        <v>3833.096</v>
      </c>
      <c r="AH20" s="69">
        <v>57.530999999999999</v>
      </c>
      <c r="AI20" s="229">
        <v>42.469000000000001</v>
      </c>
    </row>
    <row r="21" spans="1:35" x14ac:dyDescent="0.2">
      <c r="A21" s="68" t="s">
        <v>278</v>
      </c>
      <c r="B21" s="222"/>
      <c r="C21" s="68"/>
      <c r="D21" s="68"/>
      <c r="E21" s="68"/>
      <c r="F21" s="69">
        <v>11604.351000000001</v>
      </c>
      <c r="G21" s="69" t="s">
        <v>277</v>
      </c>
      <c r="H21" s="201" t="s">
        <v>4</v>
      </c>
      <c r="I21" s="69">
        <v>5653.7420000000002</v>
      </c>
      <c r="J21" s="69">
        <v>70.146000000000001</v>
      </c>
      <c r="K21" s="69">
        <v>29.853999999999999</v>
      </c>
      <c r="L21" s="69"/>
      <c r="M21" s="69">
        <v>12261.093999999999</v>
      </c>
      <c r="N21" s="69" t="s">
        <v>277</v>
      </c>
      <c r="O21" s="201" t="s">
        <v>4</v>
      </c>
      <c r="P21" s="69">
        <v>5612.924</v>
      </c>
      <c r="Q21" s="69">
        <v>66.388999999999996</v>
      </c>
      <c r="R21" s="229">
        <v>33.610999999999997</v>
      </c>
      <c r="T21" s="68" t="s">
        <v>278</v>
      </c>
      <c r="U21" s="222"/>
      <c r="V21" s="68"/>
      <c r="W21" s="68"/>
      <c r="X21" s="68"/>
      <c r="Y21" s="69">
        <v>11798.683000000001</v>
      </c>
      <c r="Z21" s="201" t="s">
        <v>4</v>
      </c>
      <c r="AA21" s="69">
        <v>4197.04</v>
      </c>
      <c r="AB21" s="69">
        <v>71.281000000000006</v>
      </c>
      <c r="AC21" s="69">
        <v>28.719000000000001</v>
      </c>
      <c r="AD21" s="69"/>
      <c r="AE21" s="69">
        <v>11676.763999999999</v>
      </c>
      <c r="AF21" s="201" t="s">
        <v>4</v>
      </c>
      <c r="AG21" s="69">
        <v>4132.442</v>
      </c>
      <c r="AH21" s="69">
        <v>72.025000000000006</v>
      </c>
      <c r="AI21" s="229">
        <v>27.975000000000001</v>
      </c>
    </row>
    <row r="22" spans="1:35" x14ac:dyDescent="0.2">
      <c r="A22" s="68" t="s">
        <v>252</v>
      </c>
      <c r="B22" s="222"/>
      <c r="C22" s="68"/>
      <c r="D22" s="68"/>
      <c r="E22" s="68"/>
      <c r="F22" s="69">
        <v>12469.778</v>
      </c>
      <c r="G22" s="69" t="s">
        <v>277</v>
      </c>
      <c r="H22" s="201" t="s">
        <v>4</v>
      </c>
      <c r="I22" s="69">
        <v>3416.88</v>
      </c>
      <c r="J22" s="69">
        <v>69.986000000000004</v>
      </c>
      <c r="K22" s="69">
        <v>30.013999999999999</v>
      </c>
      <c r="L22" s="69"/>
      <c r="M22" s="69">
        <v>13879.313</v>
      </c>
      <c r="N22" s="69" t="s">
        <v>277</v>
      </c>
      <c r="O22" s="201" t="s">
        <v>4</v>
      </c>
      <c r="P22" s="69">
        <v>3692.3029999999999</v>
      </c>
      <c r="Q22" s="69">
        <v>62.878</v>
      </c>
      <c r="R22" s="229">
        <v>37.122</v>
      </c>
      <c r="T22" s="68" t="s">
        <v>252</v>
      </c>
      <c r="U22" s="222"/>
      <c r="V22" s="68"/>
      <c r="W22" s="68"/>
      <c r="X22" s="68"/>
      <c r="Y22" s="69">
        <v>9199.0750000000007</v>
      </c>
      <c r="Z22" s="201" t="s">
        <v>4</v>
      </c>
      <c r="AA22" s="69">
        <v>2883.98</v>
      </c>
      <c r="AB22" s="69">
        <v>66.061000000000007</v>
      </c>
      <c r="AC22" s="69">
        <v>33.939</v>
      </c>
      <c r="AD22" s="69"/>
      <c r="AE22" s="69">
        <v>9829.2199999999993</v>
      </c>
      <c r="AF22" s="201" t="s">
        <v>4</v>
      </c>
      <c r="AG22" s="69">
        <v>2982.0859999999998</v>
      </c>
      <c r="AH22" s="69">
        <v>61.825000000000003</v>
      </c>
      <c r="AI22" s="229">
        <v>38.174999999999997</v>
      </c>
    </row>
    <row r="23" spans="1:35" x14ac:dyDescent="0.2">
      <c r="A23" s="68" t="s">
        <v>253</v>
      </c>
      <c r="B23" s="222"/>
      <c r="C23" s="68"/>
      <c r="D23" s="68"/>
      <c r="E23" s="68"/>
      <c r="F23" s="69">
        <v>1973.5889999999999</v>
      </c>
      <c r="G23" s="69" t="s">
        <v>277</v>
      </c>
      <c r="H23" s="201" t="s">
        <v>4</v>
      </c>
      <c r="I23" s="69">
        <v>1026.223</v>
      </c>
      <c r="J23" s="69">
        <v>92.192999999999998</v>
      </c>
      <c r="K23" s="69">
        <v>7.8070000000000004</v>
      </c>
      <c r="L23" s="69"/>
      <c r="M23" s="69">
        <v>2113.2399999999998</v>
      </c>
      <c r="N23" s="69" t="s">
        <v>277</v>
      </c>
      <c r="O23" s="201" t="s">
        <v>4</v>
      </c>
      <c r="P23" s="69">
        <v>1037.8489999999999</v>
      </c>
      <c r="Q23" s="69">
        <v>86.100999999999999</v>
      </c>
      <c r="R23" s="229">
        <v>13.898999999999999</v>
      </c>
      <c r="T23" s="68" t="s">
        <v>253</v>
      </c>
      <c r="U23" s="222"/>
      <c r="V23" s="68"/>
      <c r="W23" s="68"/>
      <c r="X23" s="68"/>
      <c r="Y23" s="69">
        <v>1960.69</v>
      </c>
      <c r="Z23" s="201" t="s">
        <v>4</v>
      </c>
      <c r="AA23" s="69">
        <v>1409.7190000000001</v>
      </c>
      <c r="AB23" s="69">
        <v>97.975999999999999</v>
      </c>
      <c r="AC23" s="69">
        <v>2.024</v>
      </c>
      <c r="AD23" s="69"/>
      <c r="AE23" s="69">
        <v>2034.6089999999999</v>
      </c>
      <c r="AF23" s="201" t="s">
        <v>4</v>
      </c>
      <c r="AG23" s="69">
        <v>1414.973</v>
      </c>
      <c r="AH23" s="69">
        <v>94.417000000000002</v>
      </c>
      <c r="AI23" s="229">
        <v>5.5830000000000002</v>
      </c>
    </row>
    <row r="24" spans="1:35" ht="9.75" customHeight="1" x14ac:dyDescent="0.2">
      <c r="A24" s="68"/>
      <c r="B24" s="223"/>
      <c r="C24" s="68"/>
      <c r="D24" s="68"/>
      <c r="E24" s="68"/>
      <c r="F24" s="69"/>
      <c r="G24" s="69"/>
      <c r="H24" s="201"/>
      <c r="I24" s="69"/>
      <c r="J24" s="69"/>
      <c r="K24" s="69"/>
      <c r="L24" s="69"/>
      <c r="M24" s="69"/>
      <c r="N24" s="69"/>
      <c r="O24" s="201"/>
      <c r="P24" s="69"/>
      <c r="Q24" s="69"/>
      <c r="R24" s="229"/>
      <c r="T24" s="68"/>
      <c r="U24" s="223"/>
      <c r="V24" s="68"/>
      <c r="W24" s="68"/>
      <c r="X24" s="68"/>
      <c r="Y24" s="69"/>
      <c r="Z24" s="201"/>
      <c r="AA24" s="69"/>
      <c r="AB24" s="69"/>
      <c r="AC24" s="69"/>
      <c r="AD24" s="69"/>
      <c r="AE24" s="69"/>
      <c r="AF24" s="201"/>
      <c r="AG24" s="69"/>
      <c r="AH24" s="69"/>
      <c r="AI24" s="229"/>
    </row>
    <row r="25" spans="1:35" x14ac:dyDescent="0.2">
      <c r="A25" s="68" t="s">
        <v>254</v>
      </c>
      <c r="B25" s="226"/>
      <c r="C25" s="68"/>
      <c r="D25" s="68"/>
      <c r="E25" s="68"/>
      <c r="F25" s="69">
        <v>4956.1620000000003</v>
      </c>
      <c r="G25" s="69" t="s">
        <v>277</v>
      </c>
      <c r="H25" s="201" t="s">
        <v>4</v>
      </c>
      <c r="I25" s="69">
        <v>1799.854</v>
      </c>
      <c r="J25" s="69">
        <v>54.375999999999998</v>
      </c>
      <c r="K25" s="69">
        <v>45.624000000000002</v>
      </c>
      <c r="L25" s="69"/>
      <c r="M25" s="69">
        <v>4373.2169999999996</v>
      </c>
      <c r="N25" s="69" t="s">
        <v>277</v>
      </c>
      <c r="O25" s="201" t="s">
        <v>4</v>
      </c>
      <c r="P25" s="69">
        <v>1626.1489999999999</v>
      </c>
      <c r="Q25" s="69">
        <v>61.625</v>
      </c>
      <c r="R25" s="229">
        <v>38.375</v>
      </c>
      <c r="T25" s="68" t="s">
        <v>254</v>
      </c>
      <c r="U25" s="226"/>
      <c r="V25" s="68"/>
      <c r="W25" s="68"/>
      <c r="X25" s="68"/>
      <c r="Y25" s="69">
        <v>5832.6</v>
      </c>
      <c r="Z25" s="201" t="s">
        <v>4</v>
      </c>
      <c r="AA25" s="69">
        <v>2986.5479999999998</v>
      </c>
      <c r="AB25" s="69">
        <v>64.625</v>
      </c>
      <c r="AC25" s="69">
        <v>35.375</v>
      </c>
      <c r="AD25" s="69"/>
      <c r="AE25" s="69">
        <v>6122.5460000000003</v>
      </c>
      <c r="AF25" s="201" t="s">
        <v>4</v>
      </c>
      <c r="AG25" s="69">
        <v>3014.5740000000001</v>
      </c>
      <c r="AH25" s="69">
        <v>61.564</v>
      </c>
      <c r="AI25" s="229">
        <v>38.436</v>
      </c>
    </row>
    <row r="26" spans="1:35" x14ac:dyDescent="0.2">
      <c r="A26" s="68" t="s">
        <v>255</v>
      </c>
      <c r="B26" s="223"/>
      <c r="C26" s="68"/>
      <c r="D26" s="68"/>
      <c r="E26" s="68"/>
      <c r="F26" s="69">
        <v>52317.86</v>
      </c>
      <c r="G26" s="69" t="s">
        <v>277</v>
      </c>
      <c r="H26" s="201" t="s">
        <v>4</v>
      </c>
      <c r="I26" s="69">
        <v>7137.0280000000002</v>
      </c>
      <c r="J26" s="69">
        <v>78.680000000000007</v>
      </c>
      <c r="K26" s="69">
        <v>21.32</v>
      </c>
      <c r="L26" s="69"/>
      <c r="M26" s="69">
        <v>50239.205000000002</v>
      </c>
      <c r="N26" s="69" t="s">
        <v>277</v>
      </c>
      <c r="O26" s="201" t="s">
        <v>4</v>
      </c>
      <c r="P26" s="69">
        <v>7101.8209999999999</v>
      </c>
      <c r="Q26" s="69">
        <v>81.936000000000007</v>
      </c>
      <c r="R26" s="229">
        <v>18.064</v>
      </c>
      <c r="T26" s="68" t="s">
        <v>255</v>
      </c>
      <c r="U26" s="223"/>
      <c r="V26" s="68"/>
      <c r="W26" s="68"/>
      <c r="X26" s="68"/>
      <c r="Y26" s="69">
        <v>51568.050999999999</v>
      </c>
      <c r="Z26" s="201" t="s">
        <v>4</v>
      </c>
      <c r="AA26" s="69">
        <v>7521.3609999999999</v>
      </c>
      <c r="AB26" s="69">
        <v>78.680000000000007</v>
      </c>
      <c r="AC26" s="69">
        <v>21.32</v>
      </c>
      <c r="AD26" s="69"/>
      <c r="AE26" s="69">
        <v>51552.120999999999</v>
      </c>
      <c r="AF26" s="201" t="s">
        <v>4</v>
      </c>
      <c r="AG26" s="69">
        <v>7426.0829999999996</v>
      </c>
      <c r="AH26" s="69">
        <v>78.704999999999998</v>
      </c>
      <c r="AI26" s="229">
        <v>21.295000000000002</v>
      </c>
    </row>
    <row r="27" spans="1:35" ht="11.4" x14ac:dyDescent="0.2">
      <c r="A27" s="68" t="s">
        <v>256</v>
      </c>
      <c r="B27" s="223"/>
      <c r="C27" s="68"/>
      <c r="D27" s="68"/>
      <c r="E27" s="68"/>
      <c r="F27" s="69">
        <v>15752.535</v>
      </c>
      <c r="G27" s="69" t="s">
        <v>277</v>
      </c>
      <c r="H27" s="201" t="s">
        <v>4</v>
      </c>
      <c r="I27" s="69">
        <v>4184.8580000000002</v>
      </c>
      <c r="J27" s="69">
        <v>61.988</v>
      </c>
      <c r="K27" s="69">
        <v>38.012</v>
      </c>
      <c r="L27" s="69"/>
      <c r="M27" s="69">
        <v>16206.043</v>
      </c>
      <c r="N27" s="378" t="s">
        <v>277</v>
      </c>
      <c r="O27" s="201" t="s">
        <v>4</v>
      </c>
      <c r="P27" s="69">
        <v>3777.5859999999998</v>
      </c>
      <c r="Q27" s="69">
        <v>60.253999999999998</v>
      </c>
      <c r="R27" s="229">
        <v>39.746000000000002</v>
      </c>
      <c r="T27" s="68" t="s">
        <v>256</v>
      </c>
      <c r="U27" s="223"/>
      <c r="V27" s="68"/>
      <c r="W27" s="68"/>
      <c r="X27" s="68"/>
      <c r="Y27" s="69">
        <v>13832.462</v>
      </c>
      <c r="Z27" s="201" t="s">
        <v>4</v>
      </c>
      <c r="AA27" s="69">
        <v>3458.4540000000002</v>
      </c>
      <c r="AB27" s="69">
        <v>64.706999999999994</v>
      </c>
      <c r="AC27" s="69">
        <v>35.292999999999999</v>
      </c>
      <c r="AD27" s="69"/>
      <c r="AE27" s="69">
        <v>13734.427</v>
      </c>
      <c r="AF27" s="201" t="s">
        <v>4</v>
      </c>
      <c r="AG27" s="69">
        <v>3261.6550000000002</v>
      </c>
      <c r="AH27" s="69">
        <v>65.168999999999997</v>
      </c>
      <c r="AI27" s="229">
        <v>34.831000000000003</v>
      </c>
    </row>
    <row r="28" spans="1:35" x14ac:dyDescent="0.2">
      <c r="A28" s="68" t="s">
        <v>257</v>
      </c>
      <c r="B28" s="223"/>
      <c r="C28" s="68"/>
      <c r="D28" s="68"/>
      <c r="E28" s="68"/>
      <c r="F28" s="69">
        <v>68350.244000000006</v>
      </c>
      <c r="G28" s="69" t="s">
        <v>277</v>
      </c>
      <c r="H28" s="201" t="s">
        <v>4</v>
      </c>
      <c r="I28" s="69">
        <v>8020.5519999999997</v>
      </c>
      <c r="J28" s="69">
        <v>79.701999999999998</v>
      </c>
      <c r="K28" s="69">
        <v>20.297999999999998</v>
      </c>
      <c r="L28" s="69"/>
      <c r="M28" s="69">
        <v>69354.69</v>
      </c>
      <c r="N28" s="69" t="s">
        <v>277</v>
      </c>
      <c r="O28" s="201" t="s">
        <v>4</v>
      </c>
      <c r="P28" s="69">
        <v>8013.5370000000003</v>
      </c>
      <c r="Q28" s="69">
        <v>78.548000000000002</v>
      </c>
      <c r="R28" s="229">
        <v>21.452000000000002</v>
      </c>
      <c r="T28" s="68" t="s">
        <v>257</v>
      </c>
      <c r="U28" s="223"/>
      <c r="V28" s="68"/>
      <c r="W28" s="68"/>
      <c r="X28" s="68"/>
      <c r="Y28" s="69">
        <v>73183.159</v>
      </c>
      <c r="Z28" s="201" t="s">
        <v>4</v>
      </c>
      <c r="AA28" s="69">
        <v>9294.4040000000005</v>
      </c>
      <c r="AB28" s="69">
        <v>83.346000000000004</v>
      </c>
      <c r="AC28" s="69">
        <v>16.654</v>
      </c>
      <c r="AD28" s="69"/>
      <c r="AE28" s="69">
        <v>72707.34</v>
      </c>
      <c r="AF28" s="201" t="s">
        <v>4</v>
      </c>
      <c r="AG28" s="69">
        <v>9293.1309999999994</v>
      </c>
      <c r="AH28" s="69">
        <v>83.891999999999996</v>
      </c>
      <c r="AI28" s="229">
        <v>16.108000000000001</v>
      </c>
    </row>
    <row r="29" spans="1:35" ht="9.75" customHeight="1" x14ac:dyDescent="0.2">
      <c r="A29" s="68"/>
      <c r="B29" s="223"/>
      <c r="C29" s="68"/>
      <c r="D29" s="68"/>
      <c r="E29" s="68"/>
      <c r="F29" s="69"/>
      <c r="G29" s="69"/>
      <c r="H29" s="201"/>
      <c r="I29" s="69"/>
      <c r="J29" s="69"/>
      <c r="K29" s="69"/>
      <c r="L29" s="69"/>
      <c r="M29" s="69"/>
      <c r="N29" s="69"/>
      <c r="O29" s="201"/>
      <c r="P29" s="69"/>
      <c r="Q29" s="69"/>
      <c r="R29" s="229"/>
      <c r="T29" s="68"/>
      <c r="U29" s="223"/>
      <c r="V29" s="68"/>
      <c r="W29" s="68"/>
      <c r="X29" s="68"/>
      <c r="Y29" s="69"/>
      <c r="Z29" s="201"/>
      <c r="AA29" s="69"/>
      <c r="AB29" s="69"/>
      <c r="AC29" s="69"/>
      <c r="AD29" s="69"/>
      <c r="AE29" s="69"/>
      <c r="AF29" s="201"/>
      <c r="AG29" s="69"/>
      <c r="AH29" s="69"/>
      <c r="AI29" s="229"/>
    </row>
    <row r="30" spans="1:35" ht="11.4" x14ac:dyDescent="0.2">
      <c r="A30" s="68" t="s">
        <v>258</v>
      </c>
      <c r="B30" s="223"/>
      <c r="C30" s="68"/>
      <c r="D30" s="68"/>
      <c r="E30" s="68"/>
      <c r="F30" s="69">
        <v>15366.209000000001</v>
      </c>
      <c r="G30" s="378" t="s">
        <v>277</v>
      </c>
      <c r="H30" s="201" t="s">
        <v>4</v>
      </c>
      <c r="I30" s="69">
        <v>3970.7289999999998</v>
      </c>
      <c r="J30" s="69">
        <v>75.691000000000003</v>
      </c>
      <c r="K30" s="69">
        <v>24.309000000000001</v>
      </c>
      <c r="L30" s="69"/>
      <c r="M30" s="69">
        <v>15194.224</v>
      </c>
      <c r="N30" s="378" t="s">
        <v>277</v>
      </c>
      <c r="O30" s="201" t="s">
        <v>4</v>
      </c>
      <c r="P30" s="69">
        <v>3927.518</v>
      </c>
      <c r="Q30" s="69">
        <v>76.548000000000002</v>
      </c>
      <c r="R30" s="229">
        <v>23.452000000000002</v>
      </c>
      <c r="T30" s="68" t="s">
        <v>258</v>
      </c>
      <c r="U30" s="223"/>
      <c r="V30" s="68"/>
      <c r="W30" s="68"/>
      <c r="X30" s="68"/>
      <c r="Y30" s="69">
        <v>13008.164000000001</v>
      </c>
      <c r="Z30" s="201" t="s">
        <v>4</v>
      </c>
      <c r="AA30" s="69">
        <v>3575.9540000000002</v>
      </c>
      <c r="AB30" s="69">
        <v>77.308999999999997</v>
      </c>
      <c r="AC30" s="69">
        <v>22.690999999999999</v>
      </c>
      <c r="AD30" s="69"/>
      <c r="AE30" s="69">
        <v>13329.609</v>
      </c>
      <c r="AF30" s="201" t="s">
        <v>4</v>
      </c>
      <c r="AG30" s="69">
        <v>3547.3589999999999</v>
      </c>
      <c r="AH30" s="69">
        <v>75.444999999999993</v>
      </c>
      <c r="AI30" s="229">
        <v>24.555</v>
      </c>
    </row>
    <row r="31" spans="1:35" x14ac:dyDescent="0.2">
      <c r="A31" s="68" t="s">
        <v>259</v>
      </c>
      <c r="B31" s="223"/>
      <c r="C31" s="68"/>
      <c r="D31" s="68"/>
      <c r="E31" s="68"/>
      <c r="F31" s="69">
        <v>14179.519</v>
      </c>
      <c r="G31" s="69" t="s">
        <v>277</v>
      </c>
      <c r="H31" s="201" t="s">
        <v>4</v>
      </c>
      <c r="I31" s="69">
        <v>4387.1239999999998</v>
      </c>
      <c r="J31" s="69">
        <v>60.213999999999999</v>
      </c>
      <c r="K31" s="69">
        <v>39.786000000000001</v>
      </c>
      <c r="L31" s="69"/>
      <c r="M31" s="69">
        <v>14582.178</v>
      </c>
      <c r="N31" s="69" t="s">
        <v>277</v>
      </c>
      <c r="O31" s="201" t="s">
        <v>4</v>
      </c>
      <c r="P31" s="69">
        <v>4388.7060000000001</v>
      </c>
      <c r="Q31" s="69">
        <v>58.551000000000002</v>
      </c>
      <c r="R31" s="229">
        <v>41.448999999999998</v>
      </c>
      <c r="T31" s="68" t="s">
        <v>259</v>
      </c>
      <c r="U31" s="223"/>
      <c r="V31" s="68"/>
      <c r="W31" s="68"/>
      <c r="X31" s="68"/>
      <c r="Y31" s="69">
        <v>12926.832</v>
      </c>
      <c r="Z31" s="201" t="s">
        <v>4</v>
      </c>
      <c r="AA31" s="69">
        <v>2935.2910000000002</v>
      </c>
      <c r="AB31" s="69">
        <v>59.249000000000002</v>
      </c>
      <c r="AC31" s="69">
        <v>40.750999999999998</v>
      </c>
      <c r="AD31" s="69"/>
      <c r="AE31" s="69">
        <v>13251.666999999999</v>
      </c>
      <c r="AF31" s="201" t="s">
        <v>4</v>
      </c>
      <c r="AG31" s="69">
        <v>2940.377</v>
      </c>
      <c r="AH31" s="69">
        <v>57.795999999999999</v>
      </c>
      <c r="AI31" s="229">
        <v>42.204000000000001</v>
      </c>
    </row>
    <row r="32" spans="1:35" x14ac:dyDescent="0.2">
      <c r="A32" s="68" t="s">
        <v>260</v>
      </c>
      <c r="B32" s="223"/>
      <c r="C32" s="68"/>
      <c r="D32" s="68"/>
      <c r="E32" s="68"/>
      <c r="F32" s="69">
        <v>13639.476000000001</v>
      </c>
      <c r="G32" s="69" t="s">
        <v>277</v>
      </c>
      <c r="H32" s="201" t="s">
        <v>4</v>
      </c>
      <c r="I32" s="69">
        <v>3566.94</v>
      </c>
      <c r="J32" s="69">
        <v>59.76</v>
      </c>
      <c r="K32" s="69">
        <v>40.24</v>
      </c>
      <c r="L32" s="69"/>
      <c r="M32" s="69">
        <v>13992.841</v>
      </c>
      <c r="N32" s="69" t="s">
        <v>277</v>
      </c>
      <c r="O32" s="201" t="s">
        <v>4</v>
      </c>
      <c r="P32" s="69">
        <v>3797.819</v>
      </c>
      <c r="Q32" s="69">
        <v>58.250999999999998</v>
      </c>
      <c r="R32" s="229">
        <v>41.749000000000002</v>
      </c>
      <c r="T32" s="68" t="s">
        <v>260</v>
      </c>
      <c r="U32" s="223"/>
      <c r="V32" s="68"/>
      <c r="W32" s="68"/>
      <c r="X32" s="68"/>
      <c r="Y32" s="69">
        <v>14293.424999999999</v>
      </c>
      <c r="Z32" s="201" t="s">
        <v>4</v>
      </c>
      <c r="AA32" s="69">
        <v>4683.2780000000002</v>
      </c>
      <c r="AB32" s="69">
        <v>57.991999999999997</v>
      </c>
      <c r="AC32" s="69">
        <v>42.008000000000003</v>
      </c>
      <c r="AD32" s="69"/>
      <c r="AE32" s="69">
        <v>13674.241</v>
      </c>
      <c r="AF32" s="201" t="s">
        <v>4</v>
      </c>
      <c r="AG32" s="69">
        <v>4727.3549999999996</v>
      </c>
      <c r="AH32" s="69">
        <v>60.618000000000002</v>
      </c>
      <c r="AI32" s="229">
        <v>39.381999999999998</v>
      </c>
    </row>
    <row r="33" spans="1:35" x14ac:dyDescent="0.2">
      <c r="A33" s="68" t="s">
        <v>261</v>
      </c>
      <c r="B33" s="223"/>
      <c r="C33" s="68"/>
      <c r="D33" s="68"/>
      <c r="E33" s="68"/>
      <c r="F33" s="69">
        <v>18712.191999999999</v>
      </c>
      <c r="G33" s="69" t="s">
        <v>277</v>
      </c>
      <c r="H33" s="201" t="s">
        <v>4</v>
      </c>
      <c r="I33" s="69">
        <v>4375.55</v>
      </c>
      <c r="J33" s="69">
        <v>69.444999999999993</v>
      </c>
      <c r="K33" s="69">
        <v>30.555</v>
      </c>
      <c r="L33" s="69"/>
      <c r="M33" s="69">
        <v>16586.665000000001</v>
      </c>
      <c r="N33" s="69" t="s">
        <v>277</v>
      </c>
      <c r="O33" s="201" t="s">
        <v>4</v>
      </c>
      <c r="P33" s="69">
        <v>4027.498</v>
      </c>
      <c r="Q33" s="69">
        <v>78.343999999999994</v>
      </c>
      <c r="R33" s="229">
        <v>21.655999999999999</v>
      </c>
      <c r="T33" s="68" t="s">
        <v>261</v>
      </c>
      <c r="U33" s="223"/>
      <c r="V33" s="68"/>
      <c r="W33" s="68"/>
      <c r="X33" s="68"/>
      <c r="Y33" s="69">
        <v>17555.084999999999</v>
      </c>
      <c r="Z33" s="201" t="s">
        <v>4</v>
      </c>
      <c r="AA33" s="69">
        <v>4877.3050000000003</v>
      </c>
      <c r="AB33" s="69">
        <v>62.790999999999997</v>
      </c>
      <c r="AC33" s="69">
        <v>37.209000000000003</v>
      </c>
      <c r="AD33" s="69"/>
      <c r="AE33" s="69">
        <v>16278.977999999999</v>
      </c>
      <c r="AF33" s="201" t="s">
        <v>4</v>
      </c>
      <c r="AG33" s="69">
        <v>4699.8180000000002</v>
      </c>
      <c r="AH33" s="69">
        <v>67.712999999999994</v>
      </c>
      <c r="AI33" s="229">
        <v>32.286999999999999</v>
      </c>
    </row>
    <row r="34" spans="1:35" x14ac:dyDescent="0.2">
      <c r="A34" s="68" t="s">
        <v>262</v>
      </c>
      <c r="B34" s="223"/>
      <c r="C34" s="68"/>
      <c r="D34" s="68"/>
      <c r="E34" s="68"/>
      <c r="F34" s="69">
        <v>15715.67</v>
      </c>
      <c r="G34" s="69" t="s">
        <v>277</v>
      </c>
      <c r="H34" s="201" t="s">
        <v>4</v>
      </c>
      <c r="I34" s="69">
        <v>4199.9070000000002</v>
      </c>
      <c r="J34" s="69">
        <v>73.707999999999998</v>
      </c>
      <c r="K34" s="69">
        <v>26.292000000000002</v>
      </c>
      <c r="L34" s="69"/>
      <c r="M34" s="69">
        <v>16384.989000000001</v>
      </c>
      <c r="N34" s="69" t="s">
        <v>277</v>
      </c>
      <c r="O34" s="201" t="s">
        <v>4</v>
      </c>
      <c r="P34" s="69">
        <v>4119.4669999999996</v>
      </c>
      <c r="Q34" s="69">
        <v>70.697000000000003</v>
      </c>
      <c r="R34" s="229">
        <v>29.303000000000001</v>
      </c>
      <c r="T34" s="68" t="s">
        <v>262</v>
      </c>
      <c r="U34" s="223"/>
      <c r="V34" s="68"/>
      <c r="W34" s="68"/>
      <c r="X34" s="68"/>
      <c r="Y34" s="69">
        <v>16245.378000000001</v>
      </c>
      <c r="Z34" s="201" t="s">
        <v>4</v>
      </c>
      <c r="AA34" s="69">
        <v>3819.07</v>
      </c>
      <c r="AB34" s="69">
        <v>74.950999999999993</v>
      </c>
      <c r="AC34" s="69">
        <v>25.048999999999999</v>
      </c>
      <c r="AD34" s="69"/>
      <c r="AE34" s="69">
        <v>17511.092000000001</v>
      </c>
      <c r="AF34" s="201" t="s">
        <v>4</v>
      </c>
      <c r="AG34" s="69">
        <v>3831.26</v>
      </c>
      <c r="AH34" s="69">
        <v>69.533000000000001</v>
      </c>
      <c r="AI34" s="229">
        <v>30.466999999999999</v>
      </c>
    </row>
    <row r="35" spans="1:35" ht="9.75" customHeight="1" x14ac:dyDescent="0.2">
      <c r="A35" s="66"/>
      <c r="B35" s="224"/>
      <c r="C35" s="66"/>
      <c r="D35" s="66"/>
      <c r="E35" s="66"/>
      <c r="F35" s="69"/>
      <c r="G35" s="69"/>
      <c r="H35" s="201"/>
      <c r="I35" s="69"/>
      <c r="J35" s="69"/>
      <c r="K35" s="69"/>
      <c r="L35" s="69"/>
      <c r="M35" s="69"/>
      <c r="N35" s="69"/>
      <c r="O35" s="201"/>
      <c r="P35" s="69"/>
      <c r="Q35" s="69"/>
      <c r="R35" s="229"/>
      <c r="T35" s="66"/>
      <c r="U35" s="224"/>
      <c r="V35" s="66"/>
      <c r="W35" s="66"/>
      <c r="X35" s="66"/>
      <c r="Y35" s="69"/>
      <c r="Z35" s="201"/>
      <c r="AA35" s="69"/>
      <c r="AB35" s="69"/>
      <c r="AC35" s="69"/>
      <c r="AD35" s="69"/>
      <c r="AE35" s="69"/>
      <c r="AF35" s="201"/>
      <c r="AG35" s="69"/>
      <c r="AH35" s="69"/>
      <c r="AI35" s="229"/>
    </row>
    <row r="36" spans="1:35" x14ac:dyDescent="0.2">
      <c r="A36" s="68" t="s">
        <v>263</v>
      </c>
      <c r="B36" s="223"/>
      <c r="C36" s="68"/>
      <c r="D36" s="68"/>
      <c r="E36" s="68"/>
      <c r="F36" s="69">
        <v>12337.325999999999</v>
      </c>
      <c r="G36" s="69" t="s">
        <v>277</v>
      </c>
      <c r="H36" s="201" t="s">
        <v>4</v>
      </c>
      <c r="I36" s="69">
        <v>4546.4970000000003</v>
      </c>
      <c r="J36" s="69">
        <v>82.031000000000006</v>
      </c>
      <c r="K36" s="69">
        <v>17.969000000000001</v>
      </c>
      <c r="L36" s="69"/>
      <c r="M36" s="69">
        <v>13622.26</v>
      </c>
      <c r="N36" s="69" t="s">
        <v>277</v>
      </c>
      <c r="O36" s="201" t="s">
        <v>4</v>
      </c>
      <c r="P36" s="69">
        <v>4579.0060000000003</v>
      </c>
      <c r="Q36" s="69">
        <v>74.293000000000006</v>
      </c>
      <c r="R36" s="229">
        <v>25.707000000000001</v>
      </c>
      <c r="T36" s="68" t="s">
        <v>263</v>
      </c>
      <c r="U36" s="223"/>
      <c r="V36" s="68"/>
      <c r="W36" s="68"/>
      <c r="X36" s="68"/>
      <c r="Y36" s="69">
        <v>10761.638999999999</v>
      </c>
      <c r="Z36" s="201" t="s">
        <v>4</v>
      </c>
      <c r="AA36" s="69">
        <v>3016.7689999999998</v>
      </c>
      <c r="AB36" s="69">
        <v>72.715999999999994</v>
      </c>
      <c r="AC36" s="69">
        <v>27.283999999999999</v>
      </c>
      <c r="AD36" s="69"/>
      <c r="AE36" s="69">
        <v>11404.652</v>
      </c>
      <c r="AF36" s="201" t="s">
        <v>4</v>
      </c>
      <c r="AG36" s="69">
        <v>2983.2269999999999</v>
      </c>
      <c r="AH36" s="69">
        <v>68.616</v>
      </c>
      <c r="AI36" s="229">
        <v>31.384</v>
      </c>
    </row>
    <row r="37" spans="1:35" x14ac:dyDescent="0.2">
      <c r="A37" s="68" t="s">
        <v>264</v>
      </c>
      <c r="B37" s="223"/>
      <c r="C37" s="68"/>
      <c r="D37" s="68"/>
      <c r="E37" s="68"/>
      <c r="F37" s="69">
        <v>6316.7730000000001</v>
      </c>
      <c r="G37" s="69" t="s">
        <v>277</v>
      </c>
      <c r="H37" s="201" t="s">
        <v>4</v>
      </c>
      <c r="I37" s="69">
        <v>2253.3760000000002</v>
      </c>
      <c r="J37" s="69">
        <v>80.248000000000005</v>
      </c>
      <c r="K37" s="69">
        <v>19.751999999999999</v>
      </c>
      <c r="L37" s="69"/>
      <c r="M37" s="69">
        <v>6122.79</v>
      </c>
      <c r="N37" s="69" t="s">
        <v>277</v>
      </c>
      <c r="O37" s="201" t="s">
        <v>4</v>
      </c>
      <c r="P37" s="69">
        <v>2252.9079999999999</v>
      </c>
      <c r="Q37" s="69">
        <v>82.79</v>
      </c>
      <c r="R37" s="229">
        <v>17.21</v>
      </c>
      <c r="T37" s="68" t="s">
        <v>264</v>
      </c>
      <c r="U37" s="223"/>
      <c r="V37" s="68"/>
      <c r="W37" s="68"/>
      <c r="X37" s="68"/>
      <c r="Y37" s="69">
        <v>8173.6120000000001</v>
      </c>
      <c r="Z37" s="201" t="s">
        <v>4</v>
      </c>
      <c r="AA37" s="69">
        <v>3025.335</v>
      </c>
      <c r="AB37" s="69">
        <v>80.685000000000002</v>
      </c>
      <c r="AC37" s="69">
        <v>19.315000000000001</v>
      </c>
      <c r="AD37" s="69"/>
      <c r="AE37" s="69">
        <v>8031.3040000000001</v>
      </c>
      <c r="AF37" s="201" t="s">
        <v>4</v>
      </c>
      <c r="AG37" s="69">
        <v>3033.59</v>
      </c>
      <c r="AH37" s="69">
        <v>82.114000000000004</v>
      </c>
      <c r="AI37" s="229">
        <v>17.885999999999999</v>
      </c>
    </row>
    <row r="38" spans="1:35" x14ac:dyDescent="0.2">
      <c r="A38" s="68" t="s">
        <v>265</v>
      </c>
      <c r="B38" s="223"/>
      <c r="C38" s="68"/>
      <c r="D38" s="68"/>
      <c r="E38" s="68"/>
      <c r="F38" s="69">
        <v>22378.575000000001</v>
      </c>
      <c r="G38" s="69" t="s">
        <v>277</v>
      </c>
      <c r="H38" s="201" t="s">
        <v>4</v>
      </c>
      <c r="I38" s="69">
        <v>5671.1419999999998</v>
      </c>
      <c r="J38" s="69">
        <v>86.751999999999995</v>
      </c>
      <c r="K38" s="69">
        <v>13.247999999999999</v>
      </c>
      <c r="L38" s="69"/>
      <c r="M38" s="69">
        <v>21297.19</v>
      </c>
      <c r="N38" s="69" t="s">
        <v>277</v>
      </c>
      <c r="O38" s="201" t="s">
        <v>4</v>
      </c>
      <c r="P38" s="69">
        <v>5520.8410000000003</v>
      </c>
      <c r="Q38" s="69">
        <v>91.156999999999996</v>
      </c>
      <c r="R38" s="229">
        <v>8.843</v>
      </c>
      <c r="T38" s="68" t="s">
        <v>265</v>
      </c>
      <c r="U38" s="223"/>
      <c r="V38" s="68"/>
      <c r="W38" s="68"/>
      <c r="X38" s="68"/>
      <c r="Y38" s="69">
        <v>27817.780999999999</v>
      </c>
      <c r="Z38" s="201" t="s">
        <v>4</v>
      </c>
      <c r="AA38" s="69">
        <v>8654.0069999999996</v>
      </c>
      <c r="AB38" s="69">
        <v>87.867000000000004</v>
      </c>
      <c r="AC38" s="69">
        <v>12.132999999999999</v>
      </c>
      <c r="AD38" s="69"/>
      <c r="AE38" s="69">
        <v>26377.544000000002</v>
      </c>
      <c r="AF38" s="201" t="s">
        <v>4</v>
      </c>
      <c r="AG38" s="69">
        <v>8423.4920000000002</v>
      </c>
      <c r="AH38" s="69">
        <v>92.665000000000006</v>
      </c>
      <c r="AI38" s="229">
        <v>7.335</v>
      </c>
    </row>
    <row r="39" spans="1:35" x14ac:dyDescent="0.2">
      <c r="A39" s="68" t="s">
        <v>266</v>
      </c>
      <c r="B39" s="223"/>
      <c r="C39" s="68"/>
      <c r="D39" s="68"/>
      <c r="E39" s="68"/>
      <c r="F39" s="69">
        <v>20644.170999999998</v>
      </c>
      <c r="G39" s="69" t="s">
        <v>277</v>
      </c>
      <c r="H39" s="201" t="s">
        <v>4</v>
      </c>
      <c r="I39" s="69">
        <v>7282.9390000000003</v>
      </c>
      <c r="J39" s="69">
        <v>91.974999999999994</v>
      </c>
      <c r="K39" s="69">
        <v>8.0250000000000004</v>
      </c>
      <c r="L39" s="69"/>
      <c r="M39" s="69">
        <v>21207.687000000002</v>
      </c>
      <c r="N39" s="69" t="s">
        <v>277</v>
      </c>
      <c r="O39" s="201" t="s">
        <v>4</v>
      </c>
      <c r="P39" s="69">
        <v>7298.9080000000004</v>
      </c>
      <c r="Q39" s="69">
        <v>89.531000000000006</v>
      </c>
      <c r="R39" s="229">
        <v>10.468999999999999</v>
      </c>
      <c r="T39" s="68" t="s">
        <v>266</v>
      </c>
      <c r="U39" s="223"/>
      <c r="V39" s="68"/>
      <c r="W39" s="68"/>
      <c r="X39" s="68"/>
      <c r="Y39" s="69">
        <v>19014.588</v>
      </c>
      <c r="Z39" s="201" t="s">
        <v>4</v>
      </c>
      <c r="AA39" s="69">
        <v>5178.8789999999999</v>
      </c>
      <c r="AB39" s="69">
        <v>95.028999999999996</v>
      </c>
      <c r="AC39" s="69">
        <v>4.9710000000000001</v>
      </c>
      <c r="AD39" s="69"/>
      <c r="AE39" s="69">
        <v>20149.082999999999</v>
      </c>
      <c r="AF39" s="201" t="s">
        <v>4</v>
      </c>
      <c r="AG39" s="69">
        <v>5248.527</v>
      </c>
      <c r="AH39" s="69">
        <v>89.679000000000002</v>
      </c>
      <c r="AI39" s="229">
        <v>10.321</v>
      </c>
    </row>
    <row r="40" spans="1:35" ht="9.75" customHeight="1" x14ac:dyDescent="0.2">
      <c r="A40" s="68"/>
      <c r="B40" s="223"/>
      <c r="C40" s="68"/>
      <c r="D40" s="68"/>
      <c r="E40" s="68"/>
      <c r="F40" s="69"/>
      <c r="G40" s="69"/>
      <c r="H40" s="201"/>
      <c r="I40" s="69"/>
      <c r="J40" s="69"/>
      <c r="K40" s="69"/>
      <c r="L40" s="69"/>
      <c r="M40" s="69"/>
      <c r="N40" s="69"/>
      <c r="O40" s="201"/>
      <c r="P40" s="69"/>
      <c r="Q40" s="69"/>
      <c r="R40" s="229"/>
      <c r="T40" s="68"/>
      <c r="U40" s="223"/>
      <c r="V40" s="68"/>
      <c r="W40" s="68"/>
      <c r="X40" s="68"/>
      <c r="Y40" s="69"/>
      <c r="Z40" s="201"/>
      <c r="AA40" s="69"/>
      <c r="AB40" s="69"/>
      <c r="AC40" s="69"/>
      <c r="AD40" s="69"/>
      <c r="AE40" s="69"/>
      <c r="AF40" s="201"/>
      <c r="AG40" s="69"/>
      <c r="AH40" s="69"/>
      <c r="AI40" s="229"/>
    </row>
    <row r="41" spans="1:35" x14ac:dyDescent="0.2">
      <c r="A41" s="66" t="s">
        <v>243</v>
      </c>
      <c r="B41" s="223"/>
      <c r="C41" s="68"/>
      <c r="D41" s="68"/>
      <c r="E41" s="68"/>
      <c r="F41" s="69"/>
      <c r="G41" s="69"/>
      <c r="H41" s="201"/>
      <c r="I41" s="69"/>
      <c r="J41" s="69"/>
      <c r="K41" s="69"/>
      <c r="L41" s="69"/>
      <c r="M41" s="69"/>
      <c r="N41" s="69"/>
      <c r="O41" s="201"/>
      <c r="P41" s="69"/>
      <c r="Q41" s="69"/>
      <c r="R41" s="229"/>
      <c r="T41" s="66" t="s">
        <v>243</v>
      </c>
      <c r="U41" s="223"/>
      <c r="V41" s="68"/>
      <c r="W41" s="68"/>
      <c r="X41" s="68"/>
      <c r="Y41" s="69"/>
      <c r="Z41" s="201"/>
      <c r="AA41" s="69"/>
      <c r="AB41" s="69"/>
      <c r="AC41" s="69"/>
      <c r="AD41" s="69"/>
      <c r="AE41" s="69"/>
      <c r="AF41" s="201"/>
      <c r="AG41" s="69"/>
      <c r="AH41" s="69"/>
      <c r="AI41" s="229"/>
    </row>
    <row r="42" spans="1:35" x14ac:dyDescent="0.2">
      <c r="A42" s="66" t="s">
        <v>22</v>
      </c>
      <c r="B42" s="223"/>
      <c r="C42" s="68"/>
      <c r="D42" s="68"/>
      <c r="E42" s="68"/>
      <c r="F42" s="67">
        <v>102923.06299999999</v>
      </c>
      <c r="G42" s="67" t="s">
        <v>277</v>
      </c>
      <c r="H42" s="272" t="s">
        <v>4</v>
      </c>
      <c r="I42" s="67">
        <v>10423.449000000001</v>
      </c>
      <c r="J42" s="67">
        <v>82.241</v>
      </c>
      <c r="K42" s="67">
        <v>17.759</v>
      </c>
      <c r="L42" s="67"/>
      <c r="M42" s="67">
        <v>107225.409</v>
      </c>
      <c r="N42" s="67" t="s">
        <v>277</v>
      </c>
      <c r="O42" s="272" t="s">
        <v>4</v>
      </c>
      <c r="P42" s="67">
        <v>10729.282999999999</v>
      </c>
      <c r="Q42" s="67">
        <v>79.662999999999997</v>
      </c>
      <c r="R42" s="228">
        <v>20.337</v>
      </c>
      <c r="T42" s="66" t="s">
        <v>22</v>
      </c>
      <c r="U42" s="223"/>
      <c r="V42" s="68"/>
      <c r="W42" s="68"/>
      <c r="X42" s="68"/>
      <c r="Y42" s="67">
        <v>117617.81299999999</v>
      </c>
      <c r="Z42" s="272" t="s">
        <v>4</v>
      </c>
      <c r="AA42" s="67">
        <v>11609.977999999999</v>
      </c>
      <c r="AB42" s="67">
        <v>82.518000000000001</v>
      </c>
      <c r="AC42" s="67">
        <v>17.481999999999999</v>
      </c>
      <c r="AD42" s="67"/>
      <c r="AE42" s="67">
        <v>115134.694</v>
      </c>
      <c r="AF42" s="272" t="s">
        <v>4</v>
      </c>
      <c r="AG42" s="67">
        <v>11315.906999999999</v>
      </c>
      <c r="AH42" s="67">
        <v>80.534000000000006</v>
      </c>
      <c r="AI42" s="228">
        <v>19.466000000000001</v>
      </c>
    </row>
    <row r="43" spans="1:35" ht="7.5" customHeight="1" x14ac:dyDescent="0.2">
      <c r="A43" s="66"/>
      <c r="B43" s="223"/>
      <c r="C43" s="68"/>
      <c r="D43" s="68"/>
      <c r="E43" s="68"/>
      <c r="F43" s="69"/>
      <c r="G43" s="69"/>
      <c r="H43" s="201"/>
      <c r="I43" s="69"/>
      <c r="J43" s="69"/>
      <c r="K43" s="69"/>
      <c r="L43" s="69"/>
      <c r="M43" s="69"/>
      <c r="N43" s="69"/>
      <c r="O43" s="201"/>
      <c r="P43" s="69"/>
      <c r="Q43" s="69"/>
      <c r="R43" s="229"/>
      <c r="T43" s="66"/>
      <c r="U43" s="223"/>
      <c r="V43" s="68"/>
      <c r="W43" s="68"/>
      <c r="X43" s="68"/>
      <c r="Y43" s="69"/>
      <c r="Z43" s="201"/>
      <c r="AA43" s="69"/>
      <c r="AB43" s="69"/>
      <c r="AC43" s="69"/>
      <c r="AD43" s="69"/>
      <c r="AE43" s="69"/>
      <c r="AF43" s="201"/>
      <c r="AG43" s="69"/>
      <c r="AH43" s="69"/>
      <c r="AI43" s="229"/>
    </row>
    <row r="44" spans="1:35" ht="11.4" x14ac:dyDescent="0.2">
      <c r="A44" s="68" t="s">
        <v>245</v>
      </c>
      <c r="B44" s="223"/>
      <c r="C44" s="68"/>
      <c r="D44" s="68"/>
      <c r="E44" s="68"/>
      <c r="F44" s="69">
        <v>46847.773999999998</v>
      </c>
      <c r="G44" s="69" t="s">
        <v>277</v>
      </c>
      <c r="H44" s="201" t="s">
        <v>4</v>
      </c>
      <c r="I44" s="69">
        <v>6989.7489999999998</v>
      </c>
      <c r="J44" s="69">
        <v>83.763999999999996</v>
      </c>
      <c r="K44" s="69">
        <v>16.236000000000001</v>
      </c>
      <c r="L44" s="69"/>
      <c r="M44" s="69">
        <v>48925.49</v>
      </c>
      <c r="N44" s="69" t="s">
        <v>277</v>
      </c>
      <c r="O44" s="201" t="s">
        <v>4</v>
      </c>
      <c r="P44" s="69">
        <v>6992.9350000000004</v>
      </c>
      <c r="Q44" s="69">
        <v>80.206999999999994</v>
      </c>
      <c r="R44" s="229">
        <v>19.792999999999999</v>
      </c>
      <c r="T44" s="68" t="s">
        <v>245</v>
      </c>
      <c r="U44" s="223"/>
      <c r="V44" s="68"/>
      <c r="W44" s="68"/>
      <c r="X44" s="68"/>
      <c r="Y44" s="69">
        <v>50589.11</v>
      </c>
      <c r="Z44" s="201" t="s">
        <v>4</v>
      </c>
      <c r="AA44" s="69">
        <v>7352.3220000000001</v>
      </c>
      <c r="AB44" s="69">
        <v>79.204999999999998</v>
      </c>
      <c r="AC44" s="69">
        <v>20.795000000000002</v>
      </c>
      <c r="AD44" s="69"/>
      <c r="AE44" s="69">
        <v>51750.582999999999</v>
      </c>
      <c r="AF44" s="201" t="s">
        <v>4</v>
      </c>
      <c r="AG44" s="69">
        <v>7267.4669999999996</v>
      </c>
      <c r="AH44" s="69">
        <v>77.427999999999997</v>
      </c>
      <c r="AI44" s="229">
        <v>22.571999999999999</v>
      </c>
    </row>
    <row r="45" spans="1:35" ht="11.4" x14ac:dyDescent="0.2">
      <c r="A45" s="68" t="s">
        <v>246</v>
      </c>
      <c r="B45" s="223"/>
      <c r="C45" s="68"/>
      <c r="D45" s="68"/>
      <c r="E45" s="68"/>
      <c r="F45" s="69">
        <v>19405.562999999998</v>
      </c>
      <c r="G45" s="69" t="s">
        <v>277</v>
      </c>
      <c r="H45" s="201" t="s">
        <v>4</v>
      </c>
      <c r="I45" s="69">
        <v>4616.6980000000003</v>
      </c>
      <c r="J45" s="69">
        <v>83.016000000000005</v>
      </c>
      <c r="K45" s="69">
        <v>16.984000000000002</v>
      </c>
      <c r="L45" s="69"/>
      <c r="M45" s="69">
        <v>20743.566999999999</v>
      </c>
      <c r="N45" s="69" t="s">
        <v>277</v>
      </c>
      <c r="O45" s="201" t="s">
        <v>4</v>
      </c>
      <c r="P45" s="69">
        <v>5102.2719999999999</v>
      </c>
      <c r="Q45" s="69">
        <v>85.454999999999998</v>
      </c>
      <c r="R45" s="230">
        <v>14.545</v>
      </c>
      <c r="T45" s="68" t="s">
        <v>246</v>
      </c>
      <c r="U45" s="223"/>
      <c r="V45" s="68"/>
      <c r="W45" s="68"/>
      <c r="X45" s="68"/>
      <c r="Y45" s="69">
        <v>23808.52</v>
      </c>
      <c r="Z45" s="201" t="s">
        <v>4</v>
      </c>
      <c r="AA45" s="69">
        <v>5216.2960000000003</v>
      </c>
      <c r="AB45" s="69">
        <v>86.016000000000005</v>
      </c>
      <c r="AC45" s="69">
        <v>13.984</v>
      </c>
      <c r="AD45" s="69"/>
      <c r="AE45" s="69">
        <v>22035.145</v>
      </c>
      <c r="AF45" s="201" t="s">
        <v>4</v>
      </c>
      <c r="AG45" s="69">
        <v>4827.95</v>
      </c>
      <c r="AH45" s="69">
        <v>84.962999999999994</v>
      </c>
      <c r="AI45" s="230">
        <v>15.037000000000001</v>
      </c>
    </row>
    <row r="46" spans="1:35" ht="11.4" x14ac:dyDescent="0.2">
      <c r="A46" s="68" t="s">
        <v>244</v>
      </c>
      <c r="B46" s="225"/>
      <c r="F46" s="69">
        <v>36669.726999999999</v>
      </c>
      <c r="G46" s="378" t="s">
        <v>277</v>
      </c>
      <c r="H46" s="201" t="s">
        <v>4</v>
      </c>
      <c r="I46" s="69">
        <v>6260.8450000000003</v>
      </c>
      <c r="J46" s="69">
        <v>79.885000000000005</v>
      </c>
      <c r="K46" s="69">
        <v>20.114999999999998</v>
      </c>
      <c r="L46" s="69"/>
      <c r="M46" s="69">
        <v>37556.353000000003</v>
      </c>
      <c r="N46" s="378" t="s">
        <v>277</v>
      </c>
      <c r="O46" s="201" t="s">
        <v>4</v>
      </c>
      <c r="P46" s="69">
        <v>6383.1660000000002</v>
      </c>
      <c r="Q46" s="69">
        <v>75.756</v>
      </c>
      <c r="R46" s="230">
        <v>24.244</v>
      </c>
      <c r="T46" s="68" t="s">
        <v>244</v>
      </c>
      <c r="U46" s="225"/>
      <c r="Y46" s="69">
        <v>43220.182999999997</v>
      </c>
      <c r="Z46" s="201" t="s">
        <v>4</v>
      </c>
      <c r="AA46" s="69">
        <v>7469.1549999999997</v>
      </c>
      <c r="AB46" s="69">
        <v>84.468000000000004</v>
      </c>
      <c r="AC46" s="69">
        <v>15.532</v>
      </c>
      <c r="AD46" s="69"/>
      <c r="AE46" s="69">
        <v>41348.966</v>
      </c>
      <c r="AF46" s="201" t="s">
        <v>4</v>
      </c>
      <c r="AG46" s="69">
        <v>7332.799</v>
      </c>
      <c r="AH46" s="69">
        <v>82.061999999999998</v>
      </c>
      <c r="AI46" s="230">
        <v>17.937999999999999</v>
      </c>
    </row>
    <row r="47" spans="1:35" ht="12" customHeight="1" thickBot="1" x14ac:dyDescent="0.25">
      <c r="A47" s="202"/>
      <c r="B47" s="202"/>
      <c r="C47" s="202"/>
      <c r="D47" s="202"/>
      <c r="E47" s="202"/>
      <c r="F47" s="203"/>
      <c r="G47" s="203"/>
      <c r="H47" s="70"/>
      <c r="I47" s="71"/>
      <c r="J47" s="70"/>
      <c r="K47" s="71"/>
      <c r="L47" s="71"/>
      <c r="M47" s="203"/>
      <c r="N47" s="203"/>
      <c r="O47" s="70"/>
      <c r="P47" s="71"/>
      <c r="Q47" s="70"/>
      <c r="R47" s="71"/>
      <c r="T47" s="202"/>
      <c r="U47" s="202"/>
      <c r="V47" s="202"/>
      <c r="W47" s="202"/>
      <c r="X47" s="202"/>
      <c r="Y47" s="203"/>
      <c r="Z47" s="70"/>
      <c r="AA47" s="71"/>
      <c r="AB47" s="70"/>
      <c r="AC47" s="71"/>
      <c r="AD47" s="71"/>
      <c r="AE47" s="203"/>
      <c r="AF47" s="70"/>
      <c r="AG47" s="71"/>
      <c r="AH47" s="70"/>
      <c r="AI47" s="71"/>
    </row>
    <row r="48" spans="1:35" ht="12.75" customHeight="1" thickTop="1" x14ac:dyDescent="0.2">
      <c r="A48" s="231" t="s">
        <v>429</v>
      </c>
      <c r="T48" s="231"/>
    </row>
  </sheetData>
  <mergeCells count="8">
    <mergeCell ref="AE8:AI8"/>
    <mergeCell ref="AB9:AC9"/>
    <mergeCell ref="AH9:AI9"/>
    <mergeCell ref="J9:K9"/>
    <mergeCell ref="F8:K8"/>
    <mergeCell ref="M8:R8"/>
    <mergeCell ref="Q9:R9"/>
    <mergeCell ref="Y8:AC8"/>
  </mergeCells>
  <phoneticPr fontId="19" type="noConversion"/>
  <pageMargins left="0.75" right="0.75" top="1" bottom="1" header="0.5" footer="0.5"/>
  <pageSetup paperSize="9" scale="8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6"/>
  <dimension ref="A1:AB39"/>
  <sheetViews>
    <sheetView zoomScaleNormal="100" workbookViewId="0"/>
  </sheetViews>
  <sheetFormatPr defaultColWidth="9.33203125" defaultRowHeight="13.2" x14ac:dyDescent="0.25"/>
  <cols>
    <col min="1" max="1" width="2.5546875" style="1" customWidth="1"/>
    <col min="2" max="2" width="13.6640625" style="1" customWidth="1"/>
    <col min="3" max="5" width="13.6640625" style="1" hidden="1" customWidth="1"/>
    <col min="6" max="26" width="5.44140625" style="1" customWidth="1"/>
    <col min="27" max="27" width="7.6640625" style="1" bestFit="1" customWidth="1"/>
    <col min="28" max="28" width="5.5546875" style="1" customWidth="1"/>
    <col min="29" max="16384" width="9.33203125" style="1"/>
  </cols>
  <sheetData>
    <row r="1" spans="1:28" ht="6.75" customHeight="1" x14ac:dyDescent="0.25"/>
    <row r="2" spans="1:28" ht="13.8" x14ac:dyDescent="0.25">
      <c r="A2" s="24" t="s">
        <v>566</v>
      </c>
      <c r="B2" s="24"/>
      <c r="C2" s="24"/>
      <c r="D2" s="24"/>
      <c r="E2" s="24"/>
    </row>
    <row r="3" spans="1:28" ht="13.8" hidden="1" x14ac:dyDescent="0.25">
      <c r="A3" s="77"/>
      <c r="B3" s="24"/>
      <c r="C3" s="24"/>
      <c r="D3" s="24"/>
      <c r="E3" s="24"/>
    </row>
    <row r="4" spans="1:28" ht="14.4" thickBot="1" x14ac:dyDescent="0.3">
      <c r="A4" s="148" t="s">
        <v>567</v>
      </c>
      <c r="B4" s="24"/>
      <c r="C4" s="24"/>
      <c r="D4" s="24"/>
      <c r="E4" s="24"/>
      <c r="AA4" s="35"/>
    </row>
    <row r="5" spans="1:28" ht="14.4" hidden="1" thickBot="1" x14ac:dyDescent="0.3">
      <c r="A5" s="24"/>
      <c r="B5" s="24"/>
      <c r="C5" s="24"/>
      <c r="D5" s="24"/>
      <c r="E5" s="24"/>
      <c r="AA5" s="35"/>
    </row>
    <row r="6" spans="1:28" x14ac:dyDescent="0.25">
      <c r="A6" s="195" t="s">
        <v>52</v>
      </c>
      <c r="B6" s="195"/>
      <c r="C6" s="195"/>
      <c r="D6" s="195"/>
      <c r="E6" s="195"/>
      <c r="F6" s="443" t="s">
        <v>53</v>
      </c>
      <c r="G6" s="452"/>
      <c r="H6" s="452"/>
      <c r="I6" s="452"/>
      <c r="J6" s="452"/>
      <c r="K6" s="452"/>
      <c r="L6" s="452"/>
      <c r="M6" s="452"/>
      <c r="N6" s="452"/>
      <c r="O6" s="452"/>
      <c r="P6" s="452"/>
      <c r="Q6" s="452"/>
      <c r="R6" s="452"/>
      <c r="S6" s="452"/>
      <c r="T6" s="452"/>
      <c r="U6" s="452"/>
      <c r="V6" s="452"/>
      <c r="W6" s="452"/>
      <c r="X6" s="452"/>
      <c r="Y6" s="452"/>
      <c r="Z6" s="452"/>
      <c r="AA6" s="78"/>
      <c r="AB6" s="453" t="s">
        <v>118</v>
      </c>
    </row>
    <row r="7" spans="1:28" ht="36.75" customHeight="1" thickBot="1" x14ac:dyDescent="0.3">
      <c r="A7" s="35"/>
      <c r="B7" s="82"/>
      <c r="C7" s="82"/>
      <c r="D7" s="82"/>
      <c r="E7" s="82"/>
      <c r="F7" s="80">
        <v>1</v>
      </c>
      <c r="G7" s="80">
        <v>3</v>
      </c>
      <c r="H7" s="80">
        <v>4</v>
      </c>
      <c r="I7" s="80">
        <v>5</v>
      </c>
      <c r="J7" s="80">
        <v>6</v>
      </c>
      <c r="K7" s="80">
        <v>7</v>
      </c>
      <c r="L7" s="80">
        <v>8</v>
      </c>
      <c r="M7" s="80">
        <v>9</v>
      </c>
      <c r="N7" s="80">
        <v>10</v>
      </c>
      <c r="O7" s="80">
        <v>12</v>
      </c>
      <c r="P7" s="80">
        <v>13</v>
      </c>
      <c r="Q7" s="80">
        <v>14</v>
      </c>
      <c r="R7" s="80">
        <v>17</v>
      </c>
      <c r="S7" s="80">
        <v>18</v>
      </c>
      <c r="T7" s="80">
        <v>19</v>
      </c>
      <c r="U7" s="80">
        <v>20</v>
      </c>
      <c r="V7" s="80">
        <v>21</v>
      </c>
      <c r="W7" s="80">
        <v>22</v>
      </c>
      <c r="X7" s="80">
        <v>23</v>
      </c>
      <c r="Y7" s="80">
        <v>24</v>
      </c>
      <c r="Z7" s="80">
        <v>25</v>
      </c>
      <c r="AA7" s="208" t="s">
        <v>22</v>
      </c>
      <c r="AB7" s="454"/>
    </row>
    <row r="8" spans="1:28" ht="11.25" customHeight="1" x14ac:dyDescent="0.25">
      <c r="A8" s="97"/>
      <c r="B8" s="97"/>
      <c r="C8" s="97"/>
      <c r="D8" s="97"/>
      <c r="E8" s="97"/>
      <c r="F8" s="98"/>
      <c r="G8" s="98"/>
      <c r="H8" s="98"/>
      <c r="I8" s="98"/>
      <c r="J8" s="98"/>
      <c r="K8" s="98"/>
      <c r="L8" s="98"/>
      <c r="M8" s="98"/>
      <c r="N8" s="98"/>
      <c r="O8" s="98"/>
      <c r="P8" s="98"/>
      <c r="Q8" s="98"/>
      <c r="R8" s="98"/>
      <c r="S8" s="98"/>
      <c r="T8" s="98"/>
      <c r="U8" s="98"/>
      <c r="V8" s="98"/>
      <c r="W8" s="98"/>
      <c r="X8" s="98"/>
      <c r="Y8" s="98"/>
      <c r="Z8" s="98"/>
      <c r="AA8" s="183"/>
      <c r="AB8" s="98"/>
    </row>
    <row r="9" spans="1:28" ht="11.25" hidden="1" customHeight="1" x14ac:dyDescent="0.25">
      <c r="A9" s="97"/>
      <c r="B9" s="97"/>
      <c r="C9" s="97"/>
      <c r="D9" s="97"/>
      <c r="E9" s="97"/>
      <c r="F9" s="98"/>
      <c r="G9" s="98"/>
      <c r="H9" s="98"/>
      <c r="I9" s="98"/>
      <c r="J9" s="98"/>
      <c r="K9" s="98"/>
      <c r="L9" s="98"/>
      <c r="M9" s="98"/>
      <c r="N9" s="98"/>
      <c r="O9" s="98"/>
      <c r="P9" s="98"/>
      <c r="Q9" s="98"/>
      <c r="R9" s="98"/>
      <c r="S9" s="98"/>
      <c r="T9" s="98"/>
      <c r="U9" s="98"/>
      <c r="V9" s="98"/>
      <c r="W9" s="98"/>
      <c r="X9" s="98"/>
      <c r="Y9" s="98"/>
      <c r="Z9" s="98"/>
      <c r="AA9" s="183"/>
      <c r="AB9" s="98"/>
    </row>
    <row r="10" spans="1:28" ht="11.25" hidden="1" customHeight="1" x14ac:dyDescent="0.25">
      <c r="A10" s="97"/>
      <c r="B10" s="97"/>
      <c r="C10" s="97"/>
      <c r="D10" s="97"/>
      <c r="E10" s="97"/>
      <c r="F10" s="98"/>
      <c r="G10" s="98"/>
      <c r="H10" s="98"/>
      <c r="I10" s="98"/>
      <c r="J10" s="98"/>
      <c r="K10" s="98"/>
      <c r="L10" s="98"/>
      <c r="M10" s="98"/>
      <c r="N10" s="98"/>
      <c r="O10" s="98"/>
      <c r="P10" s="98"/>
      <c r="Q10" s="98"/>
      <c r="R10" s="98"/>
      <c r="S10" s="98"/>
      <c r="T10" s="98"/>
      <c r="U10" s="98"/>
      <c r="V10" s="98"/>
      <c r="W10" s="98"/>
      <c r="X10" s="98"/>
      <c r="Y10" s="98"/>
      <c r="Z10" s="98"/>
      <c r="AA10" s="183"/>
      <c r="AB10" s="98"/>
    </row>
    <row r="11" spans="1:28" ht="11.25" customHeight="1" x14ac:dyDescent="0.25">
      <c r="A11" s="204">
        <v>1</v>
      </c>
      <c r="B11" s="97" t="s">
        <v>116</v>
      </c>
      <c r="C11" s="97"/>
      <c r="D11" s="97"/>
      <c r="E11" s="97"/>
      <c r="F11" s="205">
        <v>39241.462</v>
      </c>
      <c r="G11" s="14">
        <v>939.17100000000005</v>
      </c>
      <c r="H11" s="14">
        <v>722.39200000000005</v>
      </c>
      <c r="I11" s="14">
        <v>798.98</v>
      </c>
      <c r="J11" s="14">
        <v>688.101</v>
      </c>
      <c r="K11" s="14">
        <v>9.3469999999999995</v>
      </c>
      <c r="L11" s="14">
        <v>96.430999999999997</v>
      </c>
      <c r="M11" s="14" t="s">
        <v>276</v>
      </c>
      <c r="N11" s="14">
        <v>15.077999999999999</v>
      </c>
      <c r="O11" s="14">
        <v>1077.252</v>
      </c>
      <c r="P11" s="14">
        <v>292.75599999999997</v>
      </c>
      <c r="Q11" s="14">
        <v>953.43200000000002</v>
      </c>
      <c r="R11" s="14">
        <v>54.429000000000002</v>
      </c>
      <c r="S11" s="14">
        <v>383.92399999999998</v>
      </c>
      <c r="T11" s="14">
        <v>699.70100000000002</v>
      </c>
      <c r="U11" s="14">
        <v>363.291</v>
      </c>
      <c r="V11" s="14">
        <v>118.617</v>
      </c>
      <c r="W11" s="14">
        <v>158.09899999999999</v>
      </c>
      <c r="X11" s="14">
        <v>11.381</v>
      </c>
      <c r="Y11" s="14">
        <v>118.776</v>
      </c>
      <c r="Z11" s="14">
        <v>105.15600000000001</v>
      </c>
      <c r="AA11" s="11">
        <v>46847.773999999998</v>
      </c>
      <c r="AB11" s="206">
        <v>83.763999999999996</v>
      </c>
    </row>
    <row r="12" spans="1:28" ht="11.25" customHeight="1" x14ac:dyDescent="0.25">
      <c r="A12" s="204">
        <v>3</v>
      </c>
      <c r="B12" s="97" t="s">
        <v>32</v>
      </c>
      <c r="C12" s="97"/>
      <c r="D12" s="97"/>
      <c r="E12" s="97"/>
      <c r="F12" s="14">
        <v>1315.962</v>
      </c>
      <c r="G12" s="205">
        <v>9653.6010000000006</v>
      </c>
      <c r="H12" s="14">
        <v>83.825999999999993</v>
      </c>
      <c r="I12" s="14">
        <v>247.48500000000001</v>
      </c>
      <c r="J12" s="14">
        <v>94.188999999999993</v>
      </c>
      <c r="K12" s="14">
        <v>8.2449999999999992</v>
      </c>
      <c r="L12" s="14" t="s">
        <v>276</v>
      </c>
      <c r="M12" s="14" t="s">
        <v>276</v>
      </c>
      <c r="N12" s="14">
        <v>6.6050000000000004</v>
      </c>
      <c r="O12" s="14">
        <v>148.75899999999999</v>
      </c>
      <c r="P12" s="14">
        <v>29.001000000000001</v>
      </c>
      <c r="Q12" s="14">
        <v>273.39499999999998</v>
      </c>
      <c r="R12" s="14">
        <v>140.24199999999999</v>
      </c>
      <c r="S12" s="14">
        <v>145.58099999999999</v>
      </c>
      <c r="T12" s="14">
        <v>860.34</v>
      </c>
      <c r="U12" s="14">
        <v>310.93</v>
      </c>
      <c r="V12" s="14">
        <v>986.23800000000006</v>
      </c>
      <c r="W12" s="14">
        <v>63.009</v>
      </c>
      <c r="X12" s="14" t="s">
        <v>276</v>
      </c>
      <c r="Y12" s="14">
        <v>38.222999999999999</v>
      </c>
      <c r="Z12" s="14">
        <v>2.9889999999999999</v>
      </c>
      <c r="AA12" s="11">
        <v>14408.620999999999</v>
      </c>
      <c r="AB12" s="206">
        <v>66.998999999999995</v>
      </c>
    </row>
    <row r="13" spans="1:28" ht="11.25" customHeight="1" x14ac:dyDescent="0.25">
      <c r="A13" s="204">
        <v>4</v>
      </c>
      <c r="B13" s="97" t="s">
        <v>33</v>
      </c>
      <c r="C13" s="97"/>
      <c r="D13" s="97"/>
      <c r="E13" s="97"/>
      <c r="F13" s="14">
        <v>760.56200000000001</v>
      </c>
      <c r="G13" s="14">
        <v>109.267</v>
      </c>
      <c r="H13" s="205">
        <v>9250.4519999999993</v>
      </c>
      <c r="I13" s="14">
        <v>1168.3140000000001</v>
      </c>
      <c r="J13" s="14">
        <v>72.989999999999995</v>
      </c>
      <c r="K13" s="14">
        <v>82.474000000000004</v>
      </c>
      <c r="L13" s="14">
        <v>150.12899999999999</v>
      </c>
      <c r="M13" s="14">
        <v>86.248999999999995</v>
      </c>
      <c r="N13" s="14" t="s">
        <v>276</v>
      </c>
      <c r="O13" s="14">
        <v>104.85899999999999</v>
      </c>
      <c r="P13" s="14">
        <v>5.6349999999999998</v>
      </c>
      <c r="Q13" s="14">
        <v>197.36</v>
      </c>
      <c r="R13" s="14">
        <v>81.775999999999996</v>
      </c>
      <c r="S13" s="14">
        <v>545.572</v>
      </c>
      <c r="T13" s="14">
        <v>432.17099999999999</v>
      </c>
      <c r="U13" s="14">
        <v>332.01100000000002</v>
      </c>
      <c r="V13" s="14">
        <v>106.98</v>
      </c>
      <c r="W13" s="14">
        <v>290.65499999999997</v>
      </c>
      <c r="X13" s="14" t="s">
        <v>276</v>
      </c>
      <c r="Y13" s="14">
        <v>88.396000000000001</v>
      </c>
      <c r="Z13" s="14">
        <v>34.286000000000001</v>
      </c>
      <c r="AA13" s="11">
        <v>13900.137000000001</v>
      </c>
      <c r="AB13" s="206">
        <v>66.549000000000007</v>
      </c>
    </row>
    <row r="14" spans="1:28" ht="11.25" customHeight="1" x14ac:dyDescent="0.25">
      <c r="A14" s="204">
        <v>5</v>
      </c>
      <c r="B14" s="97" t="s">
        <v>34</v>
      </c>
      <c r="C14" s="97"/>
      <c r="D14" s="97"/>
      <c r="E14" s="97"/>
      <c r="F14" s="14">
        <v>989.88300000000004</v>
      </c>
      <c r="G14" s="14">
        <v>258.47300000000001</v>
      </c>
      <c r="H14" s="14">
        <v>588.19600000000003</v>
      </c>
      <c r="I14" s="205">
        <v>12154.064</v>
      </c>
      <c r="J14" s="14">
        <v>642.15700000000004</v>
      </c>
      <c r="K14" s="14">
        <v>44.146000000000001</v>
      </c>
      <c r="L14" s="14">
        <v>170.80600000000001</v>
      </c>
      <c r="M14" s="14" t="s">
        <v>276</v>
      </c>
      <c r="N14" s="14">
        <v>29.247</v>
      </c>
      <c r="O14" s="14">
        <v>666.827</v>
      </c>
      <c r="P14" s="14">
        <v>37.402999999999999</v>
      </c>
      <c r="Q14" s="14">
        <v>541.94000000000005</v>
      </c>
      <c r="R14" s="14">
        <v>561.428</v>
      </c>
      <c r="S14" s="14">
        <v>621.91899999999998</v>
      </c>
      <c r="T14" s="14">
        <v>183.328</v>
      </c>
      <c r="U14" s="14">
        <v>46.171999999999997</v>
      </c>
      <c r="V14" s="14">
        <v>113.56399999999999</v>
      </c>
      <c r="W14" s="14">
        <v>29.637</v>
      </c>
      <c r="X14" s="14">
        <v>89.003</v>
      </c>
      <c r="Y14" s="14">
        <v>62.408999999999999</v>
      </c>
      <c r="Z14" s="14">
        <v>6.3929999999999998</v>
      </c>
      <c r="AA14" s="11">
        <v>17836.993999999999</v>
      </c>
      <c r="AB14" s="206">
        <v>68.14</v>
      </c>
    </row>
    <row r="15" spans="1:28" ht="11.25" customHeight="1" x14ac:dyDescent="0.25">
      <c r="A15" s="204">
        <v>6</v>
      </c>
      <c r="B15" s="97" t="s">
        <v>35</v>
      </c>
      <c r="C15" s="97"/>
      <c r="D15" s="97"/>
      <c r="E15" s="97"/>
      <c r="F15" s="14">
        <v>792.68700000000001</v>
      </c>
      <c r="G15" s="14">
        <v>30.538</v>
      </c>
      <c r="H15" s="14">
        <v>155.77000000000001</v>
      </c>
      <c r="I15" s="14">
        <v>607.16700000000003</v>
      </c>
      <c r="J15" s="205">
        <v>12975.828</v>
      </c>
      <c r="K15" s="14">
        <v>1381.5650000000001</v>
      </c>
      <c r="L15" s="14">
        <v>1682.0830000000001</v>
      </c>
      <c r="M15" s="14" t="s">
        <v>276</v>
      </c>
      <c r="N15" s="14">
        <v>156.40899999999999</v>
      </c>
      <c r="O15" s="14">
        <v>650.90700000000004</v>
      </c>
      <c r="P15" s="14">
        <v>624.79999999999995</v>
      </c>
      <c r="Q15" s="14">
        <v>1717.0050000000001</v>
      </c>
      <c r="R15" s="14">
        <v>107.57599999999999</v>
      </c>
      <c r="S15" s="14">
        <v>539.149</v>
      </c>
      <c r="T15" s="14">
        <v>72.811999999999998</v>
      </c>
      <c r="U15" s="14">
        <v>127.09</v>
      </c>
      <c r="V15" s="14" t="s">
        <v>276</v>
      </c>
      <c r="W15" s="14">
        <v>5.5110000000000001</v>
      </c>
      <c r="X15" s="14">
        <v>2.9750000000000001</v>
      </c>
      <c r="Y15" s="14">
        <v>11.627000000000001</v>
      </c>
      <c r="Z15" s="14">
        <v>27.533999999999999</v>
      </c>
      <c r="AA15" s="11">
        <v>21669.031999999999</v>
      </c>
      <c r="AB15" s="206">
        <v>59.881999999999998</v>
      </c>
    </row>
    <row r="16" spans="1:28" ht="9.75" customHeight="1" x14ac:dyDescent="0.25">
      <c r="A16" s="204"/>
      <c r="B16" s="97"/>
      <c r="C16" s="97"/>
      <c r="D16" s="97"/>
      <c r="E16" s="97"/>
      <c r="AA16" s="77"/>
      <c r="AB16" s="206"/>
    </row>
    <row r="17" spans="1:28" ht="11.25" customHeight="1" x14ac:dyDescent="0.25">
      <c r="A17" s="204">
        <v>7</v>
      </c>
      <c r="B17" s="97" t="s">
        <v>36</v>
      </c>
      <c r="C17" s="97"/>
      <c r="D17" s="97"/>
      <c r="E17" s="97"/>
      <c r="F17" s="14">
        <v>14.696999999999999</v>
      </c>
      <c r="G17" s="14" t="s">
        <v>276</v>
      </c>
      <c r="H17" s="14">
        <v>37.698999999999998</v>
      </c>
      <c r="I17" s="14">
        <v>43.402000000000001</v>
      </c>
      <c r="J17" s="14">
        <v>550.25699999999995</v>
      </c>
      <c r="K17" s="205">
        <v>8140.0280000000002</v>
      </c>
      <c r="L17" s="14">
        <v>1006.301</v>
      </c>
      <c r="M17" s="14" t="s">
        <v>276</v>
      </c>
      <c r="N17" s="14">
        <v>362.41</v>
      </c>
      <c r="O17" s="14">
        <v>740.49800000000005</v>
      </c>
      <c r="P17" s="14">
        <v>344.82100000000003</v>
      </c>
      <c r="Q17" s="14">
        <v>277.65499999999997</v>
      </c>
      <c r="R17" s="14">
        <v>32.843000000000004</v>
      </c>
      <c r="S17" s="14" t="s">
        <v>276</v>
      </c>
      <c r="T17" s="14">
        <v>21.398</v>
      </c>
      <c r="U17" s="14" t="s">
        <v>276</v>
      </c>
      <c r="V17" s="14">
        <v>5.1689999999999996</v>
      </c>
      <c r="W17" s="14" t="s">
        <v>276</v>
      </c>
      <c r="X17" s="14" t="s">
        <v>276</v>
      </c>
      <c r="Y17" s="14">
        <v>27.17</v>
      </c>
      <c r="Z17" s="14" t="s">
        <v>276</v>
      </c>
      <c r="AA17" s="11">
        <v>11604.351000000001</v>
      </c>
      <c r="AB17" s="206">
        <v>70.146000000000001</v>
      </c>
    </row>
    <row r="18" spans="1:28" ht="11.25" customHeight="1" x14ac:dyDescent="0.25">
      <c r="A18" s="204">
        <v>8</v>
      </c>
      <c r="B18" s="97" t="s">
        <v>37</v>
      </c>
      <c r="C18" s="97"/>
      <c r="D18" s="97"/>
      <c r="E18" s="97"/>
      <c r="F18" s="14">
        <v>194.03399999999999</v>
      </c>
      <c r="G18" s="14" t="s">
        <v>276</v>
      </c>
      <c r="H18" s="14">
        <v>181.96100000000001</v>
      </c>
      <c r="I18" s="14">
        <v>234.40899999999999</v>
      </c>
      <c r="J18" s="14">
        <v>778.95299999999997</v>
      </c>
      <c r="K18" s="14">
        <v>403.005</v>
      </c>
      <c r="L18" s="205">
        <v>8727.0650000000005</v>
      </c>
      <c r="M18" s="14">
        <v>85.516000000000005</v>
      </c>
      <c r="N18" s="14">
        <v>204.964</v>
      </c>
      <c r="O18" s="14">
        <v>612.75199999999995</v>
      </c>
      <c r="P18" s="14">
        <v>191.73699999999999</v>
      </c>
      <c r="Q18" s="14">
        <v>579.98400000000004</v>
      </c>
      <c r="R18" s="14">
        <v>5.4690000000000003</v>
      </c>
      <c r="S18" s="14">
        <v>145.76499999999999</v>
      </c>
      <c r="T18" s="14">
        <v>110.33499999999999</v>
      </c>
      <c r="U18" s="14">
        <v>12.563000000000001</v>
      </c>
      <c r="V18" s="14" t="s">
        <v>276</v>
      </c>
      <c r="W18" s="14" t="s">
        <v>276</v>
      </c>
      <c r="X18" s="14" t="s">
        <v>276</v>
      </c>
      <c r="Y18" s="14" t="s">
        <v>276</v>
      </c>
      <c r="Z18" s="14">
        <v>1.2669999999999999</v>
      </c>
      <c r="AA18" s="11">
        <v>12469.778</v>
      </c>
      <c r="AB18" s="206">
        <v>69.986000000000004</v>
      </c>
    </row>
    <row r="19" spans="1:28" ht="11.25" customHeight="1" x14ac:dyDescent="0.25">
      <c r="A19" s="204">
        <v>9</v>
      </c>
      <c r="B19" s="97" t="s">
        <v>38</v>
      </c>
      <c r="C19" s="97"/>
      <c r="D19" s="97"/>
      <c r="E19" s="97"/>
      <c r="F19" s="14" t="s">
        <v>276</v>
      </c>
      <c r="G19" s="14" t="s">
        <v>276</v>
      </c>
      <c r="H19" s="14" t="s">
        <v>276</v>
      </c>
      <c r="I19" s="14" t="s">
        <v>276</v>
      </c>
      <c r="J19" s="14" t="s">
        <v>276</v>
      </c>
      <c r="K19" s="14" t="s">
        <v>276</v>
      </c>
      <c r="L19" s="14">
        <v>51.131999999999998</v>
      </c>
      <c r="M19" s="205">
        <v>1819.519</v>
      </c>
      <c r="N19" s="14" t="s">
        <v>276</v>
      </c>
      <c r="O19" s="14" t="s">
        <v>276</v>
      </c>
      <c r="P19" s="14" t="s">
        <v>276</v>
      </c>
      <c r="Q19" s="14">
        <v>35.616</v>
      </c>
      <c r="R19" s="14" t="s">
        <v>276</v>
      </c>
      <c r="S19" s="14" t="s">
        <v>276</v>
      </c>
      <c r="T19" s="14">
        <v>67.322000000000003</v>
      </c>
      <c r="U19" s="14" t="s">
        <v>276</v>
      </c>
      <c r="V19" s="14" t="s">
        <v>276</v>
      </c>
      <c r="W19" s="14" t="s">
        <v>276</v>
      </c>
      <c r="X19" s="14" t="s">
        <v>276</v>
      </c>
      <c r="Y19" s="14" t="s">
        <v>276</v>
      </c>
      <c r="Z19" s="14" t="s">
        <v>276</v>
      </c>
      <c r="AA19" s="11">
        <v>1973.5889999999999</v>
      </c>
      <c r="AB19" s="206">
        <v>92.192999999999998</v>
      </c>
    </row>
    <row r="20" spans="1:28" ht="11.25" customHeight="1" x14ac:dyDescent="0.25">
      <c r="A20" s="204">
        <v>10</v>
      </c>
      <c r="B20" s="97" t="s">
        <v>39</v>
      </c>
      <c r="C20" s="97"/>
      <c r="D20" s="97"/>
      <c r="E20" s="97"/>
      <c r="F20" s="14">
        <v>79.138999999999996</v>
      </c>
      <c r="G20" s="14">
        <v>17.161000000000001</v>
      </c>
      <c r="H20" s="14">
        <v>8.0329999999999995</v>
      </c>
      <c r="I20" s="14">
        <v>45.962000000000003</v>
      </c>
      <c r="J20" s="14">
        <v>116.045</v>
      </c>
      <c r="K20" s="14">
        <v>520.15800000000002</v>
      </c>
      <c r="L20" s="14">
        <v>172.309</v>
      </c>
      <c r="M20" s="14" t="s">
        <v>276</v>
      </c>
      <c r="N20" s="205">
        <v>2694.9789999999998</v>
      </c>
      <c r="O20" s="14">
        <v>1002.651</v>
      </c>
      <c r="P20" s="14">
        <v>61.784999999999997</v>
      </c>
      <c r="Q20" s="14">
        <v>149.78200000000001</v>
      </c>
      <c r="R20" s="14" t="s">
        <v>276</v>
      </c>
      <c r="S20" s="14">
        <v>35.076000000000001</v>
      </c>
      <c r="T20" s="14">
        <v>29.05</v>
      </c>
      <c r="U20" s="14" t="s">
        <v>276</v>
      </c>
      <c r="V20" s="14" t="s">
        <v>276</v>
      </c>
      <c r="W20" s="14" t="s">
        <v>276</v>
      </c>
      <c r="X20" s="14" t="s">
        <v>276</v>
      </c>
      <c r="Y20" s="14">
        <v>24.033000000000001</v>
      </c>
      <c r="Z20" s="14" t="s">
        <v>276</v>
      </c>
      <c r="AA20" s="11">
        <v>4956.1620000000003</v>
      </c>
      <c r="AB20" s="206">
        <v>54.375999999999998</v>
      </c>
    </row>
    <row r="21" spans="1:28" ht="11.25" customHeight="1" x14ac:dyDescent="0.25">
      <c r="A21" s="204">
        <v>12</v>
      </c>
      <c r="B21" s="97" t="s">
        <v>40</v>
      </c>
      <c r="C21" s="97"/>
      <c r="D21" s="97"/>
      <c r="E21" s="97"/>
      <c r="F21" s="14">
        <v>1423.385</v>
      </c>
      <c r="G21" s="14">
        <v>377.01100000000002</v>
      </c>
      <c r="H21" s="14">
        <v>171.27799999999999</v>
      </c>
      <c r="I21" s="14">
        <v>706.06200000000001</v>
      </c>
      <c r="J21" s="14">
        <v>1038.885</v>
      </c>
      <c r="K21" s="14">
        <v>687.77099999999996</v>
      </c>
      <c r="L21" s="14">
        <v>1079.04</v>
      </c>
      <c r="M21" s="14">
        <v>27.49</v>
      </c>
      <c r="N21" s="14">
        <v>555.577</v>
      </c>
      <c r="O21" s="205">
        <v>41163.832000000002</v>
      </c>
      <c r="P21" s="14">
        <v>1438.798</v>
      </c>
      <c r="Q21" s="14">
        <v>2146.4569999999999</v>
      </c>
      <c r="R21" s="14">
        <v>149.28200000000001</v>
      </c>
      <c r="S21" s="14">
        <v>501.76299999999998</v>
      </c>
      <c r="T21" s="14">
        <v>408.83600000000001</v>
      </c>
      <c r="U21" s="14">
        <v>194.19</v>
      </c>
      <c r="V21" s="14">
        <v>43.889000000000003</v>
      </c>
      <c r="W21" s="14">
        <v>118.599</v>
      </c>
      <c r="X21" s="14">
        <v>24.512</v>
      </c>
      <c r="Y21" s="14">
        <v>37.048999999999999</v>
      </c>
      <c r="Z21" s="14">
        <v>24.155000000000001</v>
      </c>
      <c r="AA21" s="11">
        <v>52317.86</v>
      </c>
      <c r="AB21" s="206">
        <v>78.680000000000007</v>
      </c>
    </row>
    <row r="22" spans="1:28" ht="9.75" customHeight="1" x14ac:dyDescent="0.25">
      <c r="A22" s="204"/>
      <c r="B22" s="97"/>
      <c r="C22" s="97"/>
      <c r="D22" s="97"/>
      <c r="E22" s="97"/>
      <c r="AA22" s="77"/>
      <c r="AB22" s="206"/>
    </row>
    <row r="23" spans="1:28" ht="11.25" customHeight="1" x14ac:dyDescent="0.25">
      <c r="A23" s="204">
        <v>13</v>
      </c>
      <c r="B23" s="97" t="s">
        <v>41</v>
      </c>
      <c r="C23" s="97"/>
      <c r="D23" s="97"/>
      <c r="E23" s="97"/>
      <c r="F23" s="14">
        <v>279.65100000000001</v>
      </c>
      <c r="G23" s="14">
        <v>108.38500000000001</v>
      </c>
      <c r="H23" s="14">
        <v>65.462000000000003</v>
      </c>
      <c r="I23" s="14">
        <v>94.379000000000005</v>
      </c>
      <c r="J23" s="14">
        <v>134.13800000000001</v>
      </c>
      <c r="K23" s="14">
        <v>382.625</v>
      </c>
      <c r="L23" s="14">
        <v>104.804</v>
      </c>
      <c r="M23" s="14" t="s">
        <v>276</v>
      </c>
      <c r="N23" s="14">
        <v>117.035</v>
      </c>
      <c r="O23" s="14">
        <v>840.57399999999996</v>
      </c>
      <c r="P23" s="205">
        <v>9764.74</v>
      </c>
      <c r="Q23" s="14">
        <v>3503.0549999999998</v>
      </c>
      <c r="R23" s="14">
        <v>43.366999999999997</v>
      </c>
      <c r="S23" s="14">
        <v>48.795000000000002</v>
      </c>
      <c r="T23" s="14">
        <v>95.429000000000002</v>
      </c>
      <c r="U23" s="14">
        <v>5.6779999999999999</v>
      </c>
      <c r="V23" s="14">
        <v>49.633000000000003</v>
      </c>
      <c r="W23" s="14">
        <v>3.8010000000000002</v>
      </c>
      <c r="X23" s="14" t="s">
        <v>276</v>
      </c>
      <c r="Y23" s="14">
        <v>28.949000000000002</v>
      </c>
      <c r="Z23" s="14">
        <v>82.036000000000001</v>
      </c>
      <c r="AA23" s="11">
        <v>15752.535</v>
      </c>
      <c r="AB23" s="206">
        <v>61.988</v>
      </c>
    </row>
    <row r="24" spans="1:28" ht="11.25" customHeight="1" x14ac:dyDescent="0.25">
      <c r="A24" s="204">
        <v>14</v>
      </c>
      <c r="B24" s="97" t="s">
        <v>42</v>
      </c>
      <c r="C24" s="97"/>
      <c r="D24" s="97"/>
      <c r="E24" s="97"/>
      <c r="F24" s="14">
        <v>1227.0070000000001</v>
      </c>
      <c r="G24" s="14">
        <v>367.20699999999999</v>
      </c>
      <c r="H24" s="14">
        <v>370.47500000000002</v>
      </c>
      <c r="I24" s="14">
        <v>430.46800000000002</v>
      </c>
      <c r="J24" s="14">
        <v>1523.471</v>
      </c>
      <c r="K24" s="14">
        <v>425.97800000000001</v>
      </c>
      <c r="L24" s="14">
        <v>436.34100000000001</v>
      </c>
      <c r="M24" s="14">
        <v>31.85</v>
      </c>
      <c r="N24" s="14">
        <v>201.86600000000001</v>
      </c>
      <c r="O24" s="14">
        <v>2117.6210000000001</v>
      </c>
      <c r="P24" s="14">
        <v>3099.1390000000001</v>
      </c>
      <c r="Q24" s="205">
        <v>54476.718999999997</v>
      </c>
      <c r="R24" s="14">
        <v>1310.7449999999999</v>
      </c>
      <c r="S24" s="14">
        <v>1025.797</v>
      </c>
      <c r="T24" s="14">
        <v>601.48199999999997</v>
      </c>
      <c r="U24" s="14">
        <v>227.47300000000001</v>
      </c>
      <c r="V24" s="14">
        <v>174.292</v>
      </c>
      <c r="W24" s="14">
        <v>205.09700000000001</v>
      </c>
      <c r="X24" s="14" t="s">
        <v>276</v>
      </c>
      <c r="Y24" s="14">
        <v>73.891999999999996</v>
      </c>
      <c r="Z24" s="14">
        <v>23.321000000000002</v>
      </c>
      <c r="AA24" s="11">
        <v>68350.244000000006</v>
      </c>
      <c r="AB24" s="206">
        <v>79.701999999999998</v>
      </c>
    </row>
    <row r="25" spans="1:28" ht="11.25" customHeight="1" x14ac:dyDescent="0.25">
      <c r="A25" s="204">
        <v>17</v>
      </c>
      <c r="B25" s="97" t="s">
        <v>43</v>
      </c>
      <c r="C25" s="97"/>
      <c r="D25" s="97"/>
      <c r="E25" s="97"/>
      <c r="F25" s="14">
        <v>65.42</v>
      </c>
      <c r="G25" s="14">
        <v>43.543999999999997</v>
      </c>
      <c r="H25" s="14">
        <v>365.66199999999998</v>
      </c>
      <c r="I25" s="14">
        <v>161.68199999999999</v>
      </c>
      <c r="J25" s="14">
        <v>158.447</v>
      </c>
      <c r="K25" s="14">
        <v>69.405000000000001</v>
      </c>
      <c r="L25" s="14">
        <v>16.294</v>
      </c>
      <c r="M25" s="14" t="s">
        <v>276</v>
      </c>
      <c r="N25" s="14" t="s">
        <v>276</v>
      </c>
      <c r="O25" s="14">
        <v>173.86500000000001</v>
      </c>
      <c r="P25" s="14">
        <v>95.825000000000003</v>
      </c>
      <c r="Q25" s="14">
        <v>1521.336</v>
      </c>
      <c r="R25" s="205">
        <v>11630.814</v>
      </c>
      <c r="S25" s="14">
        <v>773.82100000000003</v>
      </c>
      <c r="T25" s="14">
        <v>20.791</v>
      </c>
      <c r="U25" s="14">
        <v>218.88300000000001</v>
      </c>
      <c r="V25" s="14">
        <v>44.634999999999998</v>
      </c>
      <c r="W25" s="14" t="s">
        <v>276</v>
      </c>
      <c r="X25" s="14" t="s">
        <v>276</v>
      </c>
      <c r="Y25" s="14">
        <v>5.7859999999999996</v>
      </c>
      <c r="Z25" s="14" t="s">
        <v>276</v>
      </c>
      <c r="AA25" s="11">
        <v>15366.209000000001</v>
      </c>
      <c r="AB25" s="206">
        <v>75.691000000000003</v>
      </c>
    </row>
    <row r="26" spans="1:28" ht="11.25" customHeight="1" x14ac:dyDescent="0.25">
      <c r="A26" s="204">
        <v>18</v>
      </c>
      <c r="B26" s="97" t="s">
        <v>44</v>
      </c>
      <c r="C26" s="97"/>
      <c r="D26" s="97"/>
      <c r="E26" s="97"/>
      <c r="F26" s="14">
        <v>411.53399999999999</v>
      </c>
      <c r="G26" s="14">
        <v>62.68</v>
      </c>
      <c r="H26" s="14">
        <v>357.74099999999999</v>
      </c>
      <c r="I26" s="14">
        <v>764.30799999999999</v>
      </c>
      <c r="J26" s="14">
        <v>396.49200000000002</v>
      </c>
      <c r="K26" s="14">
        <v>26.488</v>
      </c>
      <c r="L26" s="14">
        <v>22.225999999999999</v>
      </c>
      <c r="M26" s="14">
        <v>31.49</v>
      </c>
      <c r="N26" s="14" t="s">
        <v>276</v>
      </c>
      <c r="O26" s="14">
        <v>229.64</v>
      </c>
      <c r="P26" s="14">
        <v>114.877</v>
      </c>
      <c r="Q26" s="14">
        <v>1334.7190000000001</v>
      </c>
      <c r="R26" s="14">
        <v>628.63900000000001</v>
      </c>
      <c r="S26" s="205">
        <v>8538.0759999999991</v>
      </c>
      <c r="T26" s="14">
        <v>578.41899999999998</v>
      </c>
      <c r="U26" s="14">
        <v>304.92</v>
      </c>
      <c r="V26" s="14">
        <v>63.517000000000003</v>
      </c>
      <c r="W26" s="14">
        <v>84.331000000000003</v>
      </c>
      <c r="X26" s="14">
        <v>82.513999999999996</v>
      </c>
      <c r="Y26" s="14">
        <v>68.998999999999995</v>
      </c>
      <c r="Z26" s="14">
        <v>77.906999999999996</v>
      </c>
      <c r="AA26" s="11">
        <v>14179.519</v>
      </c>
      <c r="AB26" s="206">
        <v>60.213999999999999</v>
      </c>
    </row>
    <row r="27" spans="1:28" ht="11.25" customHeight="1" x14ac:dyDescent="0.25">
      <c r="A27" s="204">
        <v>19</v>
      </c>
      <c r="B27" s="97" t="s">
        <v>45</v>
      </c>
      <c r="C27" s="97"/>
      <c r="D27" s="97"/>
      <c r="E27" s="97"/>
      <c r="F27" s="14">
        <v>839.80899999999997</v>
      </c>
      <c r="G27" s="14">
        <v>630.149</v>
      </c>
      <c r="H27" s="14">
        <v>702.83299999999997</v>
      </c>
      <c r="I27" s="14">
        <v>312.8</v>
      </c>
      <c r="J27" s="14">
        <v>43.52</v>
      </c>
      <c r="K27" s="14">
        <v>30.193999999999999</v>
      </c>
      <c r="L27" s="14">
        <v>111.65300000000001</v>
      </c>
      <c r="M27" s="14">
        <v>31.125</v>
      </c>
      <c r="N27" s="14" t="s">
        <v>276</v>
      </c>
      <c r="O27" s="14">
        <v>336.25299999999999</v>
      </c>
      <c r="P27" s="14">
        <v>11.901</v>
      </c>
      <c r="Q27" s="14">
        <v>797.65599999999995</v>
      </c>
      <c r="R27" s="14">
        <v>132.703</v>
      </c>
      <c r="S27" s="14">
        <v>671.04600000000005</v>
      </c>
      <c r="T27" s="205">
        <v>8150.9380000000001</v>
      </c>
      <c r="U27" s="14">
        <v>307.05900000000003</v>
      </c>
      <c r="V27" s="14">
        <v>299.97500000000002</v>
      </c>
      <c r="W27" s="14">
        <v>62.116</v>
      </c>
      <c r="X27" s="14">
        <v>8.9559999999999995</v>
      </c>
      <c r="Y27" s="14">
        <v>33.488</v>
      </c>
      <c r="Z27" s="14">
        <v>125.303</v>
      </c>
      <c r="AA27" s="11">
        <v>13639.476000000001</v>
      </c>
      <c r="AB27" s="206">
        <v>59.76</v>
      </c>
    </row>
    <row r="28" spans="1:28" ht="9.75" customHeight="1" x14ac:dyDescent="0.25">
      <c r="A28" s="204"/>
      <c r="B28" s="97"/>
      <c r="C28" s="97"/>
      <c r="D28" s="97"/>
      <c r="E28" s="97"/>
      <c r="AA28" s="77"/>
      <c r="AB28" s="206"/>
    </row>
    <row r="29" spans="1:28" ht="11.25" customHeight="1" x14ac:dyDescent="0.25">
      <c r="A29" s="204">
        <v>20</v>
      </c>
      <c r="B29" s="97" t="s">
        <v>46</v>
      </c>
      <c r="C29" s="97"/>
      <c r="D29" s="97"/>
      <c r="E29" s="97"/>
      <c r="F29" s="14">
        <v>419.12799999999999</v>
      </c>
      <c r="G29" s="14">
        <v>218.92</v>
      </c>
      <c r="H29" s="14">
        <v>158.364</v>
      </c>
      <c r="I29" s="14">
        <v>20.414000000000001</v>
      </c>
      <c r="J29" s="14">
        <v>139.137</v>
      </c>
      <c r="K29" s="14" t="s">
        <v>276</v>
      </c>
      <c r="L29" s="14">
        <v>37.814999999999998</v>
      </c>
      <c r="M29" s="14" t="s">
        <v>276</v>
      </c>
      <c r="N29" s="14">
        <v>21.457000000000001</v>
      </c>
      <c r="O29" s="14">
        <v>137.70400000000001</v>
      </c>
      <c r="P29" s="14">
        <v>27.309000000000001</v>
      </c>
      <c r="Q29" s="14">
        <v>215.44200000000001</v>
      </c>
      <c r="R29" s="14">
        <v>142.56100000000001</v>
      </c>
      <c r="S29" s="14">
        <v>237.74700000000001</v>
      </c>
      <c r="T29" s="14">
        <v>1364.143</v>
      </c>
      <c r="U29" s="205">
        <v>12994.715</v>
      </c>
      <c r="V29" s="14">
        <v>2114.547</v>
      </c>
      <c r="W29" s="14">
        <v>80.915999999999997</v>
      </c>
      <c r="X29" s="14">
        <v>179.958</v>
      </c>
      <c r="Y29" s="14">
        <v>118.321</v>
      </c>
      <c r="Z29" s="14">
        <v>83.593999999999994</v>
      </c>
      <c r="AA29" s="11">
        <v>18712.191999999999</v>
      </c>
      <c r="AB29" s="206">
        <v>69.444999999999993</v>
      </c>
    </row>
    <row r="30" spans="1:28" ht="11.25" customHeight="1" x14ac:dyDescent="0.25">
      <c r="A30" s="204">
        <v>21</v>
      </c>
      <c r="B30" s="97" t="s">
        <v>47</v>
      </c>
      <c r="C30" s="97"/>
      <c r="D30" s="97"/>
      <c r="E30" s="97"/>
      <c r="F30" s="14">
        <v>417.90899999999999</v>
      </c>
      <c r="G30" s="14">
        <v>1036.2650000000001</v>
      </c>
      <c r="H30" s="14">
        <v>162.68</v>
      </c>
      <c r="I30" s="14">
        <v>195.87899999999999</v>
      </c>
      <c r="J30" s="14">
        <v>8.4559999999999995</v>
      </c>
      <c r="K30" s="14">
        <v>13.896000000000001</v>
      </c>
      <c r="L30" s="14">
        <v>14.882999999999999</v>
      </c>
      <c r="M30" s="14" t="s">
        <v>276</v>
      </c>
      <c r="N30" s="14" t="s">
        <v>276</v>
      </c>
      <c r="O30" s="14">
        <v>37.116</v>
      </c>
      <c r="P30" s="14">
        <v>29.802</v>
      </c>
      <c r="Q30" s="14">
        <v>303.904</v>
      </c>
      <c r="R30" s="14">
        <v>164.24100000000001</v>
      </c>
      <c r="S30" s="14">
        <v>138.374</v>
      </c>
      <c r="T30" s="14">
        <v>127.943</v>
      </c>
      <c r="U30" s="14">
        <v>933.09500000000003</v>
      </c>
      <c r="V30" s="205">
        <v>11583.666999999999</v>
      </c>
      <c r="W30" s="14">
        <v>346.96600000000001</v>
      </c>
      <c r="X30" s="14">
        <v>37.487000000000002</v>
      </c>
      <c r="Y30" s="14">
        <v>70.641000000000005</v>
      </c>
      <c r="Z30" s="14">
        <v>92.465999999999994</v>
      </c>
      <c r="AA30" s="11">
        <v>15715.67</v>
      </c>
      <c r="AB30" s="206">
        <v>73.707999999999998</v>
      </c>
    </row>
    <row r="31" spans="1:28" ht="11.25" customHeight="1" x14ac:dyDescent="0.25">
      <c r="A31" s="204">
        <v>22</v>
      </c>
      <c r="B31" s="97" t="s">
        <v>48</v>
      </c>
      <c r="C31" s="97"/>
      <c r="D31" s="97"/>
      <c r="E31" s="97"/>
      <c r="F31" s="14">
        <v>234.93700000000001</v>
      </c>
      <c r="G31" s="14">
        <v>38.165999999999997</v>
      </c>
      <c r="H31" s="14">
        <v>45.252000000000002</v>
      </c>
      <c r="I31" s="14">
        <v>34.401000000000003</v>
      </c>
      <c r="J31" s="14" t="s">
        <v>276</v>
      </c>
      <c r="K31" s="14" t="s">
        <v>276</v>
      </c>
      <c r="L31" s="14" t="s">
        <v>276</v>
      </c>
      <c r="M31" s="14" t="s">
        <v>276</v>
      </c>
      <c r="N31" s="14" t="s">
        <v>276</v>
      </c>
      <c r="O31" s="14">
        <v>138.48099999999999</v>
      </c>
      <c r="P31" s="14">
        <v>4.6340000000000003</v>
      </c>
      <c r="Q31" s="14">
        <v>164.285</v>
      </c>
      <c r="R31" s="14" t="s">
        <v>276</v>
      </c>
      <c r="S31" s="14">
        <v>86.816999999999993</v>
      </c>
      <c r="T31" s="14">
        <v>61.972999999999999</v>
      </c>
      <c r="U31" s="14">
        <v>61.94</v>
      </c>
      <c r="V31" s="14">
        <v>394.59899999999999</v>
      </c>
      <c r="W31" s="205">
        <v>10120.41</v>
      </c>
      <c r="X31" s="14">
        <v>232.072</v>
      </c>
      <c r="Y31" s="14">
        <v>273.334</v>
      </c>
      <c r="Z31" s="14">
        <v>446.02499999999998</v>
      </c>
      <c r="AA31" s="11">
        <v>12337.325999999999</v>
      </c>
      <c r="AB31" s="206">
        <v>82.031000000000006</v>
      </c>
    </row>
    <row r="32" spans="1:28" ht="11.25" customHeight="1" x14ac:dyDescent="0.25">
      <c r="A32" s="204">
        <v>23</v>
      </c>
      <c r="B32" s="97" t="s">
        <v>49</v>
      </c>
      <c r="C32" s="97"/>
      <c r="D32" s="97"/>
      <c r="E32" s="97"/>
      <c r="F32" s="14">
        <v>13.622999999999999</v>
      </c>
      <c r="G32" s="14" t="s">
        <v>276</v>
      </c>
      <c r="H32" s="14" t="s">
        <v>276</v>
      </c>
      <c r="I32" s="14">
        <v>38.811999999999998</v>
      </c>
      <c r="J32" s="14" t="s">
        <v>276</v>
      </c>
      <c r="K32" s="14" t="s">
        <v>276</v>
      </c>
      <c r="L32" s="14" t="s">
        <v>276</v>
      </c>
      <c r="M32" s="14" t="s">
        <v>276</v>
      </c>
      <c r="N32" s="14" t="s">
        <v>276</v>
      </c>
      <c r="O32" s="14">
        <v>19.238</v>
      </c>
      <c r="P32" s="14" t="s">
        <v>276</v>
      </c>
      <c r="Q32" s="14">
        <v>19.238</v>
      </c>
      <c r="R32" s="14">
        <v>2.3220000000000001</v>
      </c>
      <c r="S32" s="14">
        <v>44.335999999999999</v>
      </c>
      <c r="T32" s="14">
        <v>13.917999999999999</v>
      </c>
      <c r="U32" s="14">
        <v>43.048000000000002</v>
      </c>
      <c r="V32" s="14">
        <v>78.591999999999999</v>
      </c>
      <c r="W32" s="14">
        <v>934.13699999999994</v>
      </c>
      <c r="X32" s="205">
        <v>5069.0730000000003</v>
      </c>
      <c r="Y32" s="14">
        <v>40.436</v>
      </c>
      <c r="Z32" s="14" t="s">
        <v>276</v>
      </c>
      <c r="AA32" s="11">
        <v>6316.7730000000001</v>
      </c>
      <c r="AB32" s="206">
        <v>80.248000000000005</v>
      </c>
    </row>
    <row r="33" spans="1:28" ht="11.25" customHeight="1" x14ac:dyDescent="0.25">
      <c r="A33" s="204">
        <v>24</v>
      </c>
      <c r="B33" s="97" t="s">
        <v>50</v>
      </c>
      <c r="C33" s="97"/>
      <c r="D33" s="97"/>
      <c r="E33" s="97"/>
      <c r="F33" s="14">
        <v>113.617</v>
      </c>
      <c r="G33" s="14">
        <v>1.651</v>
      </c>
      <c r="H33" s="14">
        <v>90.003</v>
      </c>
      <c r="I33" s="14" t="s">
        <v>276</v>
      </c>
      <c r="J33" s="14">
        <v>87.454999999999998</v>
      </c>
      <c r="K33" s="14">
        <v>35.770000000000003</v>
      </c>
      <c r="L33" s="14" t="s">
        <v>276</v>
      </c>
      <c r="M33" s="14" t="s">
        <v>276</v>
      </c>
      <c r="N33" s="14">
        <v>7.5890000000000004</v>
      </c>
      <c r="O33" s="14">
        <v>8.16</v>
      </c>
      <c r="P33" s="14" t="s">
        <v>276</v>
      </c>
      <c r="Q33" s="14">
        <v>97.566000000000003</v>
      </c>
      <c r="R33" s="14">
        <v>5.7859999999999996</v>
      </c>
      <c r="S33" s="14">
        <v>98.622</v>
      </c>
      <c r="T33" s="14">
        <v>36.493000000000002</v>
      </c>
      <c r="U33" s="14">
        <v>61.634999999999998</v>
      </c>
      <c r="V33" s="14">
        <v>123.28100000000001</v>
      </c>
      <c r="W33" s="14">
        <v>744.39</v>
      </c>
      <c r="X33" s="14">
        <v>364.93099999999998</v>
      </c>
      <c r="Y33" s="205">
        <v>19413.88</v>
      </c>
      <c r="Z33" s="14">
        <v>1087.7460000000001</v>
      </c>
      <c r="AA33" s="11">
        <v>22378.575000000001</v>
      </c>
      <c r="AB33" s="206">
        <v>86.751999999999995</v>
      </c>
    </row>
    <row r="34" spans="1:28" ht="11.25" customHeight="1" x14ac:dyDescent="0.25">
      <c r="A34" s="204">
        <v>25</v>
      </c>
      <c r="B34" s="97" t="s">
        <v>51</v>
      </c>
      <c r="C34" s="97"/>
      <c r="D34" s="97"/>
      <c r="E34" s="97"/>
      <c r="F34" s="14">
        <v>91.045000000000002</v>
      </c>
      <c r="G34" s="14" t="s">
        <v>276</v>
      </c>
      <c r="H34" s="14">
        <v>34.155999999999999</v>
      </c>
      <c r="I34" s="14">
        <v>70.045000000000002</v>
      </c>
      <c r="J34" s="14">
        <v>11.896000000000001</v>
      </c>
      <c r="K34" s="14" t="s">
        <v>276</v>
      </c>
      <c r="L34" s="14" t="s">
        <v>276</v>
      </c>
      <c r="M34" s="14" t="s">
        <v>276</v>
      </c>
      <c r="N34" s="14" t="s">
        <v>276</v>
      </c>
      <c r="O34" s="14">
        <v>32.216000000000001</v>
      </c>
      <c r="P34" s="14">
        <v>31.08</v>
      </c>
      <c r="Q34" s="14">
        <v>48.143000000000001</v>
      </c>
      <c r="R34" s="14" t="s">
        <v>276</v>
      </c>
      <c r="S34" s="14" t="s">
        <v>276</v>
      </c>
      <c r="T34" s="14">
        <v>56.018999999999998</v>
      </c>
      <c r="U34" s="14">
        <v>41.972999999999999</v>
      </c>
      <c r="V34" s="14">
        <v>83.795000000000002</v>
      </c>
      <c r="W34" s="14">
        <v>374.58699999999999</v>
      </c>
      <c r="X34" s="14">
        <v>19.928999999999998</v>
      </c>
      <c r="Y34" s="14">
        <v>761.779</v>
      </c>
      <c r="Z34" s="205">
        <v>18987.508999999998</v>
      </c>
      <c r="AA34" s="11">
        <v>20644.170999999998</v>
      </c>
      <c r="AB34" s="206">
        <v>91.974999999999994</v>
      </c>
    </row>
    <row r="35" spans="1:28" ht="9.75" customHeight="1" x14ac:dyDescent="0.25">
      <c r="A35" s="204"/>
      <c r="B35" s="97"/>
      <c r="C35" s="97"/>
      <c r="D35" s="97"/>
      <c r="E35" s="97"/>
      <c r="F35" s="14"/>
      <c r="G35" s="14"/>
      <c r="H35" s="14"/>
      <c r="I35" s="14"/>
      <c r="J35" s="14"/>
      <c r="K35" s="14"/>
      <c r="L35" s="14"/>
      <c r="M35" s="14"/>
      <c r="N35" s="14"/>
      <c r="O35" s="14"/>
      <c r="P35" s="14"/>
      <c r="Q35" s="14"/>
      <c r="R35" s="14"/>
      <c r="S35" s="14"/>
      <c r="T35" s="14"/>
      <c r="U35" s="14"/>
      <c r="V35" s="14"/>
      <c r="W35" s="14"/>
      <c r="X35" s="14"/>
      <c r="Y35" s="14"/>
      <c r="Z35" s="14"/>
      <c r="AA35" s="11"/>
      <c r="AB35" s="206"/>
    </row>
    <row r="36" spans="1:28" ht="11.25" customHeight="1" x14ac:dyDescent="0.25">
      <c r="A36" s="99" t="s">
        <v>22</v>
      </c>
      <c r="B36" s="99"/>
      <c r="C36" s="99"/>
      <c r="D36" s="99"/>
      <c r="E36" s="99"/>
      <c r="F36" s="11">
        <v>48925.49</v>
      </c>
      <c r="G36" s="11">
        <v>13892.188</v>
      </c>
      <c r="H36" s="11">
        <v>13552.232</v>
      </c>
      <c r="I36" s="11">
        <v>18129.031999999999</v>
      </c>
      <c r="J36" s="11">
        <v>19460.418000000001</v>
      </c>
      <c r="K36" s="11">
        <v>12261.093999999999</v>
      </c>
      <c r="L36" s="11">
        <v>13879.313</v>
      </c>
      <c r="M36" s="11">
        <v>2113.2399999999998</v>
      </c>
      <c r="N36" s="11">
        <v>4373.2169999999996</v>
      </c>
      <c r="O36" s="11">
        <v>50239.205000000002</v>
      </c>
      <c r="P36" s="11">
        <v>16206.043</v>
      </c>
      <c r="Q36" s="11">
        <v>69354.69</v>
      </c>
      <c r="R36" s="11">
        <v>15194.224</v>
      </c>
      <c r="S36" s="11">
        <v>14582.178</v>
      </c>
      <c r="T36" s="11">
        <v>13992.841</v>
      </c>
      <c r="U36" s="11">
        <v>16586.665000000001</v>
      </c>
      <c r="V36" s="11">
        <v>16384.989000000001</v>
      </c>
      <c r="W36" s="11">
        <v>13622.26</v>
      </c>
      <c r="X36" s="11">
        <v>6122.79</v>
      </c>
      <c r="Y36" s="11">
        <v>21297.19</v>
      </c>
      <c r="Z36" s="11">
        <v>21207.687000000002</v>
      </c>
      <c r="AA36" s="207">
        <v>421376.98700000002</v>
      </c>
      <c r="AB36" s="206"/>
    </row>
    <row r="37" spans="1:28" ht="11.25" customHeight="1" x14ac:dyDescent="0.25">
      <c r="A37" s="97" t="s">
        <v>194</v>
      </c>
      <c r="B37" s="97"/>
      <c r="C37" s="97"/>
      <c r="D37" s="97"/>
      <c r="E37" s="97"/>
      <c r="F37" s="206">
        <v>80.206999999999994</v>
      </c>
      <c r="G37" s="206">
        <v>69.489000000000004</v>
      </c>
      <c r="H37" s="206">
        <v>68.257999999999996</v>
      </c>
      <c r="I37" s="206">
        <v>67.042000000000002</v>
      </c>
      <c r="J37" s="206">
        <v>66.677999999999997</v>
      </c>
      <c r="K37" s="206">
        <v>66.388999999999996</v>
      </c>
      <c r="L37" s="206">
        <v>62.878</v>
      </c>
      <c r="M37" s="206">
        <v>86.100999999999999</v>
      </c>
      <c r="N37" s="206">
        <v>61.625</v>
      </c>
      <c r="O37" s="206">
        <v>81.936000000000007</v>
      </c>
      <c r="P37" s="206">
        <v>60.253999999999998</v>
      </c>
      <c r="Q37" s="206">
        <v>78.548000000000002</v>
      </c>
      <c r="R37" s="206">
        <v>76.548000000000002</v>
      </c>
      <c r="S37" s="206">
        <v>58.551000000000002</v>
      </c>
      <c r="T37" s="206">
        <v>58.250999999999998</v>
      </c>
      <c r="U37" s="206">
        <v>78.343999999999994</v>
      </c>
      <c r="V37" s="206">
        <v>70.697000000000003</v>
      </c>
      <c r="W37" s="206">
        <v>74.293000000000006</v>
      </c>
      <c r="X37" s="206">
        <v>82.79</v>
      </c>
      <c r="Y37" s="206">
        <v>91.156999999999996</v>
      </c>
      <c r="Z37" s="206">
        <v>89.531000000000006</v>
      </c>
      <c r="AA37" s="183" t="s">
        <v>276</v>
      </c>
      <c r="AB37" s="206">
        <v>75.123000000000005</v>
      </c>
    </row>
    <row r="38" spans="1:28" ht="12" customHeight="1" thickBot="1" x14ac:dyDescent="0.3">
      <c r="A38" s="87"/>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ht="12.75" customHeight="1" x14ac:dyDescent="0.25">
      <c r="A39" s="231" t="s">
        <v>272</v>
      </c>
    </row>
  </sheetData>
  <sheetProtection formatCells="0" formatColumns="0" formatRows="0"/>
  <mergeCells count="2">
    <mergeCell ref="F6:Z6"/>
    <mergeCell ref="AB6:AB7"/>
  </mergeCells>
  <phoneticPr fontId="14" type="noConversion"/>
  <pageMargins left="0.75" right="0.75" top="1" bottom="1" header="0.5" footer="0.5"/>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AB39"/>
  <sheetViews>
    <sheetView zoomScaleNormal="100" workbookViewId="0"/>
  </sheetViews>
  <sheetFormatPr defaultColWidth="9.33203125" defaultRowHeight="13.2" x14ac:dyDescent="0.25"/>
  <cols>
    <col min="1" max="1" width="2.5546875" style="1" customWidth="1"/>
    <col min="2" max="2" width="13.6640625" style="1" customWidth="1"/>
    <col min="3" max="5" width="13.6640625" style="1" hidden="1" customWidth="1"/>
    <col min="6" max="26" width="5.44140625" style="1" customWidth="1"/>
    <col min="27" max="27" width="6.5546875" style="1" bestFit="1" customWidth="1"/>
    <col min="28" max="28" width="6.5546875" style="1" customWidth="1"/>
    <col min="29" max="16384" width="9.33203125" style="1"/>
  </cols>
  <sheetData>
    <row r="1" spans="1:28" ht="6.75" customHeight="1" x14ac:dyDescent="0.25"/>
    <row r="2" spans="1:28" ht="13.8" x14ac:dyDescent="0.25">
      <c r="A2" s="24" t="s">
        <v>568</v>
      </c>
      <c r="B2" s="24"/>
      <c r="C2" s="24"/>
      <c r="D2" s="24"/>
      <c r="E2" s="24"/>
    </row>
    <row r="3" spans="1:28" ht="13.8" hidden="1" x14ac:dyDescent="0.25">
      <c r="A3" s="77"/>
      <c r="B3" s="24"/>
      <c r="C3" s="24"/>
      <c r="D3" s="24"/>
      <c r="E3" s="24"/>
    </row>
    <row r="4" spans="1:28" ht="14.4" thickBot="1" x14ac:dyDescent="0.3">
      <c r="A4" s="148" t="s">
        <v>569</v>
      </c>
      <c r="B4" s="24"/>
      <c r="C4" s="24"/>
      <c r="D4" s="24"/>
      <c r="E4" s="24"/>
      <c r="AA4" s="35"/>
    </row>
    <row r="5" spans="1:28" ht="14.4" hidden="1" thickBot="1" x14ac:dyDescent="0.3">
      <c r="A5" s="24"/>
      <c r="B5" s="24"/>
      <c r="C5" s="24"/>
      <c r="D5" s="24"/>
      <c r="E5" s="24"/>
      <c r="AA5" s="35"/>
    </row>
    <row r="6" spans="1:28" ht="12.75" customHeight="1" x14ac:dyDescent="0.25">
      <c r="A6" s="455" t="s">
        <v>52</v>
      </c>
      <c r="B6" s="455"/>
      <c r="C6" s="122"/>
      <c r="D6" s="122"/>
      <c r="E6" s="122"/>
      <c r="F6" s="443" t="s">
        <v>53</v>
      </c>
      <c r="G6" s="443"/>
      <c r="H6" s="443"/>
      <c r="I6" s="443"/>
      <c r="J6" s="443"/>
      <c r="K6" s="443"/>
      <c r="L6" s="443"/>
      <c r="M6" s="443"/>
      <c r="N6" s="443"/>
      <c r="O6" s="443"/>
      <c r="P6" s="443"/>
      <c r="Q6" s="443"/>
      <c r="R6" s="443"/>
      <c r="S6" s="443"/>
      <c r="T6" s="443"/>
      <c r="U6" s="443"/>
      <c r="V6" s="443"/>
      <c r="W6" s="443"/>
      <c r="X6" s="443"/>
      <c r="Y6" s="443"/>
      <c r="Z6" s="443"/>
      <c r="AA6" s="78"/>
      <c r="AB6" s="453" t="s">
        <v>118</v>
      </c>
    </row>
    <row r="7" spans="1:28" ht="36.75" customHeight="1" thickBot="1" x14ac:dyDescent="0.3">
      <c r="A7" s="35"/>
      <c r="B7" s="82"/>
      <c r="C7" s="82"/>
      <c r="D7" s="82"/>
      <c r="E7" s="82"/>
      <c r="F7" s="80">
        <v>1</v>
      </c>
      <c r="G7" s="80">
        <v>3</v>
      </c>
      <c r="H7" s="80">
        <v>4</v>
      </c>
      <c r="I7" s="80">
        <v>5</v>
      </c>
      <c r="J7" s="80">
        <v>6</v>
      </c>
      <c r="K7" s="80">
        <v>7</v>
      </c>
      <c r="L7" s="80">
        <v>8</v>
      </c>
      <c r="M7" s="80">
        <v>9</v>
      </c>
      <c r="N7" s="80">
        <v>10</v>
      </c>
      <c r="O7" s="80">
        <v>12</v>
      </c>
      <c r="P7" s="80">
        <v>13</v>
      </c>
      <c r="Q7" s="80">
        <v>14</v>
      </c>
      <c r="R7" s="80">
        <v>17</v>
      </c>
      <c r="S7" s="80">
        <v>18</v>
      </c>
      <c r="T7" s="80">
        <v>19</v>
      </c>
      <c r="U7" s="80">
        <v>20</v>
      </c>
      <c r="V7" s="80">
        <v>21</v>
      </c>
      <c r="W7" s="80">
        <v>22</v>
      </c>
      <c r="X7" s="80">
        <v>23</v>
      </c>
      <c r="Y7" s="80">
        <v>24</v>
      </c>
      <c r="Z7" s="80">
        <v>25</v>
      </c>
      <c r="AA7" s="81" t="s">
        <v>22</v>
      </c>
      <c r="AB7" s="454"/>
    </row>
    <row r="8" spans="1:28" ht="11.25" customHeight="1" x14ac:dyDescent="0.25">
      <c r="A8" s="49"/>
      <c r="B8" s="49"/>
      <c r="C8" s="49"/>
      <c r="D8" s="49"/>
      <c r="E8" s="49"/>
      <c r="F8" s="48"/>
      <c r="G8" s="48"/>
      <c r="H8" s="48"/>
      <c r="I8" s="48"/>
      <c r="J8" s="48"/>
      <c r="K8" s="48"/>
      <c r="L8" s="48"/>
      <c r="M8" s="48"/>
      <c r="N8" s="48"/>
      <c r="O8" s="48"/>
      <c r="P8" s="48"/>
      <c r="Q8" s="48"/>
      <c r="R8" s="48"/>
      <c r="S8" s="48"/>
      <c r="T8" s="48"/>
      <c r="U8" s="48"/>
      <c r="V8" s="48"/>
      <c r="W8" s="48"/>
      <c r="X8" s="48"/>
      <c r="Y8" s="48"/>
      <c r="Z8" s="48"/>
      <c r="AA8" s="6"/>
      <c r="AB8" s="48"/>
    </row>
    <row r="9" spans="1:28" ht="11.25" hidden="1" customHeight="1" x14ac:dyDescent="0.25">
      <c r="A9" s="49"/>
      <c r="B9" s="49"/>
      <c r="C9" s="49"/>
      <c r="D9" s="49"/>
      <c r="E9" s="49"/>
      <c r="F9" s="48"/>
      <c r="G9" s="48"/>
      <c r="H9" s="48"/>
      <c r="I9" s="48"/>
      <c r="J9" s="48"/>
      <c r="K9" s="48"/>
      <c r="L9" s="48"/>
      <c r="M9" s="48"/>
      <c r="N9" s="48"/>
      <c r="O9" s="48"/>
      <c r="P9" s="48"/>
      <c r="Q9" s="48"/>
      <c r="R9" s="48"/>
      <c r="S9" s="48"/>
      <c r="T9" s="48"/>
      <c r="U9" s="48"/>
      <c r="V9" s="48"/>
      <c r="W9" s="48"/>
      <c r="X9" s="48"/>
      <c r="Y9" s="48"/>
      <c r="Z9" s="48"/>
      <c r="AA9" s="6"/>
      <c r="AB9" s="48"/>
    </row>
    <row r="10" spans="1:28" ht="11.25" hidden="1" customHeight="1" x14ac:dyDescent="0.25">
      <c r="A10" s="49"/>
      <c r="B10" s="49"/>
      <c r="C10" s="49"/>
      <c r="D10" s="49"/>
      <c r="E10" s="49"/>
      <c r="F10" s="48"/>
      <c r="G10" s="48"/>
      <c r="H10" s="48"/>
      <c r="I10" s="48"/>
      <c r="J10" s="48"/>
      <c r="K10" s="48"/>
      <c r="L10" s="48"/>
      <c r="M10" s="48"/>
      <c r="N10" s="48"/>
      <c r="O10" s="48"/>
      <c r="P10" s="48"/>
      <c r="Q10" s="48"/>
      <c r="R10" s="48"/>
      <c r="S10" s="48"/>
      <c r="T10" s="48"/>
      <c r="U10" s="48"/>
      <c r="V10" s="48"/>
      <c r="W10" s="48"/>
      <c r="X10" s="48"/>
      <c r="Y10" s="48"/>
      <c r="Z10" s="48"/>
      <c r="AA10" s="6"/>
      <c r="AB10" s="48"/>
    </row>
    <row r="11" spans="1:28" ht="11.25" customHeight="1" x14ac:dyDescent="0.25">
      <c r="A11" s="83">
        <v>1</v>
      </c>
      <c r="B11" s="49" t="s">
        <v>116</v>
      </c>
      <c r="C11" s="49"/>
      <c r="D11" s="49"/>
      <c r="E11" s="49"/>
      <c r="F11" s="161">
        <v>1462.981</v>
      </c>
      <c r="G11" s="27">
        <v>63.838000000000001</v>
      </c>
      <c r="H11" s="27">
        <v>91.308000000000007</v>
      </c>
      <c r="I11" s="27">
        <v>180.25700000000001</v>
      </c>
      <c r="J11" s="27">
        <v>242.23599999999999</v>
      </c>
      <c r="K11" s="27">
        <v>2.0619999999999998</v>
      </c>
      <c r="L11" s="27">
        <v>35.685000000000002</v>
      </c>
      <c r="M11" s="27" t="s">
        <v>276</v>
      </c>
      <c r="N11" s="27">
        <v>8.0370000000000008</v>
      </c>
      <c r="O11" s="27">
        <v>585.60599999999999</v>
      </c>
      <c r="P11" s="27">
        <v>137.52500000000001</v>
      </c>
      <c r="Q11" s="27">
        <v>428.78300000000002</v>
      </c>
      <c r="R11" s="27">
        <v>17.152999999999999</v>
      </c>
      <c r="S11" s="27">
        <v>92.088999999999999</v>
      </c>
      <c r="T11" s="27">
        <v>84.32</v>
      </c>
      <c r="U11" s="27">
        <v>86.617999999999995</v>
      </c>
      <c r="V11" s="27">
        <v>24.064</v>
      </c>
      <c r="W11" s="27">
        <v>73.37</v>
      </c>
      <c r="X11" s="27">
        <v>3.871</v>
      </c>
      <c r="Y11" s="27">
        <v>74.492000000000004</v>
      </c>
      <c r="Z11" s="27">
        <v>94.584999999999994</v>
      </c>
      <c r="AA11" s="28">
        <v>3788.88</v>
      </c>
      <c r="AB11" s="76">
        <v>38.612000000000002</v>
      </c>
    </row>
    <row r="12" spans="1:28" ht="11.25" customHeight="1" x14ac:dyDescent="0.25">
      <c r="A12" s="83">
        <v>3</v>
      </c>
      <c r="B12" s="49" t="s">
        <v>32</v>
      </c>
      <c r="C12" s="49"/>
      <c r="D12" s="49"/>
      <c r="E12" s="49"/>
      <c r="F12" s="27">
        <v>94.661000000000001</v>
      </c>
      <c r="G12" s="161">
        <v>364.286</v>
      </c>
      <c r="H12" s="27">
        <v>17.846</v>
      </c>
      <c r="I12" s="27">
        <v>54.572000000000003</v>
      </c>
      <c r="J12" s="27">
        <v>41.08</v>
      </c>
      <c r="K12" s="27">
        <v>4.798</v>
      </c>
      <c r="L12" s="27" t="s">
        <v>276</v>
      </c>
      <c r="M12" s="27" t="s">
        <v>276</v>
      </c>
      <c r="N12" s="27">
        <v>4.016</v>
      </c>
      <c r="O12" s="27">
        <v>97.974000000000004</v>
      </c>
      <c r="P12" s="27">
        <v>17.547000000000001</v>
      </c>
      <c r="Q12" s="27">
        <v>122.471</v>
      </c>
      <c r="R12" s="27">
        <v>48.585999999999999</v>
      </c>
      <c r="S12" s="27">
        <v>30.643000000000001</v>
      </c>
      <c r="T12" s="27">
        <v>63.378999999999998</v>
      </c>
      <c r="U12" s="27">
        <v>44.768000000000001</v>
      </c>
      <c r="V12" s="27">
        <v>86.581000000000003</v>
      </c>
      <c r="W12" s="27">
        <v>21.507000000000001</v>
      </c>
      <c r="X12" s="27" t="s">
        <v>276</v>
      </c>
      <c r="Y12" s="27">
        <v>23.228999999999999</v>
      </c>
      <c r="Z12" s="27">
        <v>2.84</v>
      </c>
      <c r="AA12" s="28">
        <v>1140.7860000000001</v>
      </c>
      <c r="AB12" s="76">
        <v>31.933</v>
      </c>
    </row>
    <row r="13" spans="1:28" ht="11.25" customHeight="1" x14ac:dyDescent="0.25">
      <c r="A13" s="83">
        <v>4</v>
      </c>
      <c r="B13" s="49" t="s">
        <v>33</v>
      </c>
      <c r="C13" s="49"/>
      <c r="D13" s="49"/>
      <c r="E13" s="49"/>
      <c r="F13" s="27">
        <v>94.171999999999997</v>
      </c>
      <c r="G13" s="27">
        <v>12.531000000000001</v>
      </c>
      <c r="H13" s="161">
        <v>303.666</v>
      </c>
      <c r="I13" s="27">
        <v>91.79</v>
      </c>
      <c r="J13" s="27">
        <v>18.596</v>
      </c>
      <c r="K13" s="27">
        <v>27.675000000000001</v>
      </c>
      <c r="L13" s="27">
        <v>37.122999999999998</v>
      </c>
      <c r="M13" s="27">
        <v>21.178999999999998</v>
      </c>
      <c r="N13" s="27" t="s">
        <v>276</v>
      </c>
      <c r="O13" s="27">
        <v>45.231000000000002</v>
      </c>
      <c r="P13" s="27">
        <v>2.6819999999999999</v>
      </c>
      <c r="Q13" s="27">
        <v>54.805999999999997</v>
      </c>
      <c r="R13" s="27">
        <v>17.323</v>
      </c>
      <c r="S13" s="27">
        <v>55.13</v>
      </c>
      <c r="T13" s="27">
        <v>28.891999999999999</v>
      </c>
      <c r="U13" s="27">
        <v>60.212000000000003</v>
      </c>
      <c r="V13" s="27">
        <v>20.452000000000002</v>
      </c>
      <c r="W13" s="27">
        <v>117.21599999999999</v>
      </c>
      <c r="X13" s="27" t="s">
        <v>276</v>
      </c>
      <c r="Y13" s="27">
        <v>63.808</v>
      </c>
      <c r="Z13" s="27">
        <v>31.370999999999999</v>
      </c>
      <c r="AA13" s="28">
        <v>1103.854</v>
      </c>
      <c r="AB13" s="76">
        <v>27.51</v>
      </c>
    </row>
    <row r="14" spans="1:28" ht="11.25" customHeight="1" x14ac:dyDescent="0.25">
      <c r="A14" s="83">
        <v>5</v>
      </c>
      <c r="B14" s="49" t="s">
        <v>34</v>
      </c>
      <c r="C14" s="49"/>
      <c r="D14" s="49"/>
      <c r="E14" s="49"/>
      <c r="F14" s="27">
        <v>223.376</v>
      </c>
      <c r="G14" s="27">
        <v>63.982999999999997</v>
      </c>
      <c r="H14" s="27">
        <v>61.606000000000002</v>
      </c>
      <c r="I14" s="161">
        <v>555.298</v>
      </c>
      <c r="J14" s="27">
        <v>94.823999999999998</v>
      </c>
      <c r="K14" s="27">
        <v>13.045999999999999</v>
      </c>
      <c r="L14" s="27">
        <v>28.44</v>
      </c>
      <c r="M14" s="27" t="s">
        <v>276</v>
      </c>
      <c r="N14" s="27">
        <v>7.5449999999999999</v>
      </c>
      <c r="O14" s="27">
        <v>246.98699999999999</v>
      </c>
      <c r="P14" s="27">
        <v>10.999000000000001</v>
      </c>
      <c r="Q14" s="27">
        <v>140.02099999999999</v>
      </c>
      <c r="R14" s="27">
        <v>134.001</v>
      </c>
      <c r="S14" s="27">
        <v>81.707999999999998</v>
      </c>
      <c r="T14" s="27">
        <v>31.244</v>
      </c>
      <c r="U14" s="27">
        <v>12.62</v>
      </c>
      <c r="V14" s="27">
        <v>35.631999999999998</v>
      </c>
      <c r="W14" s="27">
        <v>15.936</v>
      </c>
      <c r="X14" s="27">
        <v>62.234000000000002</v>
      </c>
      <c r="Y14" s="27">
        <v>48.834000000000003</v>
      </c>
      <c r="Z14" s="27">
        <v>4.4749999999999996</v>
      </c>
      <c r="AA14" s="28">
        <v>1872.81</v>
      </c>
      <c r="AB14" s="76">
        <v>29.651</v>
      </c>
    </row>
    <row r="15" spans="1:28" ht="11.25" customHeight="1" x14ac:dyDescent="0.25">
      <c r="A15" s="83">
        <v>6</v>
      </c>
      <c r="B15" s="49" t="s">
        <v>35</v>
      </c>
      <c r="C15" s="49"/>
      <c r="D15" s="49"/>
      <c r="E15" s="49"/>
      <c r="F15" s="27">
        <v>276.89499999999998</v>
      </c>
      <c r="G15" s="27">
        <v>12.369</v>
      </c>
      <c r="H15" s="27">
        <v>38.095999999999997</v>
      </c>
      <c r="I15" s="27">
        <v>95.167000000000002</v>
      </c>
      <c r="J15" s="161">
        <v>662.53899999999999</v>
      </c>
      <c r="K15" s="27">
        <v>103.89400000000001</v>
      </c>
      <c r="L15" s="27">
        <v>228.03299999999999</v>
      </c>
      <c r="M15" s="27" t="s">
        <v>276</v>
      </c>
      <c r="N15" s="27">
        <v>26.166</v>
      </c>
      <c r="O15" s="27">
        <v>160.95099999999999</v>
      </c>
      <c r="P15" s="27">
        <v>82.379000000000005</v>
      </c>
      <c r="Q15" s="27">
        <v>228.80199999999999</v>
      </c>
      <c r="R15" s="27">
        <v>28.085999999999999</v>
      </c>
      <c r="S15" s="27">
        <v>120.092</v>
      </c>
      <c r="T15" s="27">
        <v>23.198</v>
      </c>
      <c r="U15" s="27">
        <v>62.886000000000003</v>
      </c>
      <c r="V15" s="27" t="s">
        <v>276</v>
      </c>
      <c r="W15" s="27">
        <v>2.0640000000000001</v>
      </c>
      <c r="X15" s="27">
        <v>1.9930000000000001</v>
      </c>
      <c r="Y15" s="27">
        <v>12.79</v>
      </c>
      <c r="Z15" s="27">
        <v>34.417000000000002</v>
      </c>
      <c r="AA15" s="28">
        <v>2200.8180000000002</v>
      </c>
      <c r="AB15" s="76">
        <v>30.103999999999999</v>
      </c>
    </row>
    <row r="16" spans="1:28" ht="9.75" customHeight="1" x14ac:dyDescent="0.25">
      <c r="A16" s="83"/>
      <c r="B16" s="49"/>
      <c r="C16" s="49"/>
      <c r="D16" s="49"/>
      <c r="E16" s="49"/>
      <c r="AB16" s="76"/>
    </row>
    <row r="17" spans="1:28" ht="11.25" customHeight="1" x14ac:dyDescent="0.25">
      <c r="A17" s="83">
        <v>7</v>
      </c>
      <c r="B17" s="49" t="s">
        <v>36</v>
      </c>
      <c r="C17" s="49"/>
      <c r="D17" s="49"/>
      <c r="E17" s="49"/>
      <c r="F17" s="27">
        <v>4.8860000000000001</v>
      </c>
      <c r="G17" s="27" t="s">
        <v>276</v>
      </c>
      <c r="H17" s="27">
        <v>17.006</v>
      </c>
      <c r="I17" s="27">
        <v>9.9559999999999995</v>
      </c>
      <c r="J17" s="27">
        <v>45.567</v>
      </c>
      <c r="K17" s="161">
        <v>305.20800000000003</v>
      </c>
      <c r="L17" s="27">
        <v>103.955</v>
      </c>
      <c r="M17" s="27" t="s">
        <v>276</v>
      </c>
      <c r="N17" s="27">
        <v>35.209000000000003</v>
      </c>
      <c r="O17" s="27">
        <v>106.736</v>
      </c>
      <c r="P17" s="27">
        <v>59.094999999999999</v>
      </c>
      <c r="Q17" s="27">
        <v>61.424999999999997</v>
      </c>
      <c r="R17" s="27">
        <v>13.465999999999999</v>
      </c>
      <c r="S17" s="27" t="s">
        <v>276</v>
      </c>
      <c r="T17" s="27">
        <v>2.996</v>
      </c>
      <c r="U17" s="27" t="s">
        <v>276</v>
      </c>
      <c r="V17" s="27">
        <v>2.7450000000000001</v>
      </c>
      <c r="W17" s="27" t="s">
        <v>276</v>
      </c>
      <c r="X17" s="27" t="s">
        <v>276</v>
      </c>
      <c r="Y17" s="27">
        <v>34.478999999999999</v>
      </c>
      <c r="Z17" s="27" t="s">
        <v>276</v>
      </c>
      <c r="AA17" s="28">
        <v>802.72900000000004</v>
      </c>
      <c r="AB17" s="76">
        <v>38.021000000000001</v>
      </c>
    </row>
    <row r="18" spans="1:28" ht="11.25" customHeight="1" x14ac:dyDescent="0.25">
      <c r="A18" s="83">
        <v>8</v>
      </c>
      <c r="B18" s="49" t="s">
        <v>37</v>
      </c>
      <c r="C18" s="49"/>
      <c r="D18" s="49"/>
      <c r="E18" s="49"/>
      <c r="F18" s="27">
        <v>66.962999999999994</v>
      </c>
      <c r="G18" s="27" t="s">
        <v>276</v>
      </c>
      <c r="H18" s="27">
        <v>64.02</v>
      </c>
      <c r="I18" s="27">
        <v>38.097999999999999</v>
      </c>
      <c r="J18" s="27">
        <v>130.24199999999999</v>
      </c>
      <c r="K18" s="27">
        <v>45.625999999999998</v>
      </c>
      <c r="L18" s="161">
        <v>369.62400000000002</v>
      </c>
      <c r="M18" s="27">
        <v>6.4889999999999999</v>
      </c>
      <c r="N18" s="27">
        <v>31.26</v>
      </c>
      <c r="O18" s="27">
        <v>143.87200000000001</v>
      </c>
      <c r="P18" s="27">
        <v>49.853000000000002</v>
      </c>
      <c r="Q18" s="27">
        <v>177.09299999999999</v>
      </c>
      <c r="R18" s="27">
        <v>0.67300000000000004</v>
      </c>
      <c r="S18" s="27">
        <v>52.475000000000001</v>
      </c>
      <c r="T18" s="27">
        <v>36.527999999999999</v>
      </c>
      <c r="U18" s="27">
        <v>3.4990000000000001</v>
      </c>
      <c r="V18" s="27" t="s">
        <v>276</v>
      </c>
      <c r="W18" s="27" t="s">
        <v>276</v>
      </c>
      <c r="X18" s="27" t="s">
        <v>276</v>
      </c>
      <c r="Y18" s="27" t="s">
        <v>276</v>
      </c>
      <c r="Z18" s="27">
        <v>1.4950000000000001</v>
      </c>
      <c r="AA18" s="28">
        <v>1217.81</v>
      </c>
      <c r="AB18" s="76">
        <v>30.352</v>
      </c>
    </row>
    <row r="19" spans="1:28" ht="11.25" customHeight="1" x14ac:dyDescent="0.25">
      <c r="A19" s="83">
        <v>9</v>
      </c>
      <c r="B19" s="49" t="s">
        <v>38</v>
      </c>
      <c r="C19" s="49"/>
      <c r="D19" s="49"/>
      <c r="E19" s="49"/>
      <c r="F19" s="27" t="s">
        <v>276</v>
      </c>
      <c r="G19" s="27" t="s">
        <v>276</v>
      </c>
      <c r="H19" s="27" t="s">
        <v>276</v>
      </c>
      <c r="I19" s="27" t="s">
        <v>276</v>
      </c>
      <c r="J19" s="27" t="s">
        <v>276</v>
      </c>
      <c r="K19" s="27" t="s">
        <v>276</v>
      </c>
      <c r="L19" s="27">
        <v>4.0190000000000001</v>
      </c>
      <c r="M19" s="161">
        <v>78.882999999999996</v>
      </c>
      <c r="N19" s="27" t="s">
        <v>276</v>
      </c>
      <c r="O19" s="27" t="s">
        <v>276</v>
      </c>
      <c r="P19" s="27" t="s">
        <v>276</v>
      </c>
      <c r="Q19" s="27">
        <v>12.65</v>
      </c>
      <c r="R19" s="27" t="s">
        <v>276</v>
      </c>
      <c r="S19" s="27" t="s">
        <v>276</v>
      </c>
      <c r="T19" s="27">
        <v>11.628</v>
      </c>
      <c r="U19" s="27" t="s">
        <v>276</v>
      </c>
      <c r="V19" s="27" t="s">
        <v>276</v>
      </c>
      <c r="W19" s="27" t="s">
        <v>276</v>
      </c>
      <c r="X19" s="27" t="s">
        <v>276</v>
      </c>
      <c r="Y19" s="27" t="s">
        <v>276</v>
      </c>
      <c r="Z19" s="27" t="s">
        <v>276</v>
      </c>
      <c r="AA19" s="28">
        <v>107.18</v>
      </c>
      <c r="AB19" s="76">
        <v>73.597999999999999</v>
      </c>
    </row>
    <row r="20" spans="1:28" ht="11.25" customHeight="1" x14ac:dyDescent="0.25">
      <c r="A20" s="83">
        <v>10</v>
      </c>
      <c r="B20" s="49" t="s">
        <v>39</v>
      </c>
      <c r="C20" s="49"/>
      <c r="D20" s="49"/>
      <c r="E20" s="49"/>
      <c r="F20" s="27">
        <v>42.161000000000001</v>
      </c>
      <c r="G20" s="27">
        <v>11.326000000000001</v>
      </c>
      <c r="H20" s="27">
        <v>3.43</v>
      </c>
      <c r="I20" s="27">
        <v>13.705</v>
      </c>
      <c r="J20" s="27">
        <v>26.939</v>
      </c>
      <c r="K20" s="27">
        <v>39.978000000000002</v>
      </c>
      <c r="L20" s="27">
        <v>21.94</v>
      </c>
      <c r="M20" s="27" t="s">
        <v>276</v>
      </c>
      <c r="N20" s="161">
        <v>106.965</v>
      </c>
      <c r="O20" s="27">
        <v>107.608</v>
      </c>
      <c r="P20" s="27">
        <v>23.62</v>
      </c>
      <c r="Q20" s="27">
        <v>45.197000000000003</v>
      </c>
      <c r="R20" s="27" t="s">
        <v>276</v>
      </c>
      <c r="S20" s="27">
        <v>14.430999999999999</v>
      </c>
      <c r="T20" s="27">
        <v>14.234</v>
      </c>
      <c r="U20" s="27" t="s">
        <v>276</v>
      </c>
      <c r="V20" s="27" t="s">
        <v>276</v>
      </c>
      <c r="W20" s="27" t="s">
        <v>276</v>
      </c>
      <c r="X20" s="27" t="s">
        <v>276</v>
      </c>
      <c r="Y20" s="27">
        <v>28.84</v>
      </c>
      <c r="Z20" s="27" t="s">
        <v>276</v>
      </c>
      <c r="AA20" s="28">
        <v>500.37400000000002</v>
      </c>
      <c r="AB20" s="76">
        <v>21.376999999999999</v>
      </c>
    </row>
    <row r="21" spans="1:28" ht="11.25" customHeight="1" x14ac:dyDescent="0.25">
      <c r="A21" s="83">
        <v>12</v>
      </c>
      <c r="B21" s="49" t="s">
        <v>40</v>
      </c>
      <c r="C21" s="49"/>
      <c r="D21" s="49"/>
      <c r="E21" s="49"/>
      <c r="F21" s="27">
        <v>731.70699999999999</v>
      </c>
      <c r="G21" s="27">
        <v>217.25299999999999</v>
      </c>
      <c r="H21" s="27">
        <v>79.738</v>
      </c>
      <c r="I21" s="27">
        <v>270.19200000000001</v>
      </c>
      <c r="J21" s="27">
        <v>233.62200000000001</v>
      </c>
      <c r="K21" s="27">
        <v>95.733000000000004</v>
      </c>
      <c r="L21" s="27">
        <v>257.57400000000001</v>
      </c>
      <c r="M21" s="27">
        <v>9.9510000000000005</v>
      </c>
      <c r="N21" s="27">
        <v>60.325000000000003</v>
      </c>
      <c r="O21" s="161">
        <v>2261.1770000000001</v>
      </c>
      <c r="P21" s="27">
        <v>209.88800000000001</v>
      </c>
      <c r="Q21" s="27">
        <v>583.85299999999995</v>
      </c>
      <c r="R21" s="27">
        <v>58.354999999999997</v>
      </c>
      <c r="S21" s="27">
        <v>239.81899999999999</v>
      </c>
      <c r="T21" s="27">
        <v>212.78</v>
      </c>
      <c r="U21" s="27">
        <v>112.24</v>
      </c>
      <c r="V21" s="27">
        <v>31.15</v>
      </c>
      <c r="W21" s="27">
        <v>92.587000000000003</v>
      </c>
      <c r="X21" s="27">
        <v>25.346</v>
      </c>
      <c r="Y21" s="27">
        <v>49.651000000000003</v>
      </c>
      <c r="Z21" s="27">
        <v>23.369</v>
      </c>
      <c r="AA21" s="28">
        <v>5856.3069999999998</v>
      </c>
      <c r="AB21" s="76">
        <v>38.610999999999997</v>
      </c>
    </row>
    <row r="22" spans="1:28" ht="9.75" customHeight="1" x14ac:dyDescent="0.25">
      <c r="A22" s="83"/>
      <c r="B22" s="49"/>
      <c r="C22" s="49"/>
      <c r="D22" s="49"/>
      <c r="E22" s="49"/>
      <c r="AB22" s="76"/>
    </row>
    <row r="23" spans="1:28" ht="11.25" customHeight="1" x14ac:dyDescent="0.25">
      <c r="A23" s="83">
        <v>13</v>
      </c>
      <c r="B23" s="49" t="s">
        <v>41</v>
      </c>
      <c r="C23" s="49"/>
      <c r="D23" s="49"/>
      <c r="E23" s="49"/>
      <c r="F23" s="27">
        <v>137.96199999999999</v>
      </c>
      <c r="G23" s="27">
        <v>56.552</v>
      </c>
      <c r="H23" s="27">
        <v>30.675000000000001</v>
      </c>
      <c r="I23" s="27">
        <v>27.744</v>
      </c>
      <c r="J23" s="27">
        <v>23.768999999999998</v>
      </c>
      <c r="K23" s="27">
        <v>50.058</v>
      </c>
      <c r="L23" s="27">
        <v>30.145</v>
      </c>
      <c r="M23" s="27" t="s">
        <v>276</v>
      </c>
      <c r="N23" s="27">
        <v>20.149999999999999</v>
      </c>
      <c r="O23" s="27">
        <v>113.203</v>
      </c>
      <c r="P23" s="161">
        <v>398.67599999999999</v>
      </c>
      <c r="Q23" s="27">
        <v>252.351</v>
      </c>
      <c r="R23" s="27">
        <v>15.571</v>
      </c>
      <c r="S23" s="27">
        <v>18.64</v>
      </c>
      <c r="T23" s="27">
        <v>43.070999999999998</v>
      </c>
      <c r="U23" s="27">
        <v>3.2080000000000002</v>
      </c>
      <c r="V23" s="27">
        <v>31.094999999999999</v>
      </c>
      <c r="W23" s="27">
        <v>3.0979999999999999</v>
      </c>
      <c r="X23" s="27" t="s">
        <v>276</v>
      </c>
      <c r="Y23" s="27">
        <v>32.712000000000003</v>
      </c>
      <c r="Z23" s="27">
        <v>91.768000000000001</v>
      </c>
      <c r="AA23" s="28">
        <v>1380.4480000000001</v>
      </c>
      <c r="AB23" s="76">
        <v>28.88</v>
      </c>
    </row>
    <row r="24" spans="1:28" ht="11.25" customHeight="1" x14ac:dyDescent="0.25">
      <c r="A24" s="83">
        <v>14</v>
      </c>
      <c r="B24" s="49" t="s">
        <v>42</v>
      </c>
      <c r="C24" s="49"/>
      <c r="D24" s="49"/>
      <c r="E24" s="49"/>
      <c r="F24" s="27">
        <v>526.92700000000002</v>
      </c>
      <c r="G24" s="27">
        <v>148.096</v>
      </c>
      <c r="H24" s="27">
        <v>107.011</v>
      </c>
      <c r="I24" s="27">
        <v>124.232</v>
      </c>
      <c r="J24" s="27">
        <v>242.65600000000001</v>
      </c>
      <c r="K24" s="27">
        <v>99.846000000000004</v>
      </c>
      <c r="L24" s="27">
        <v>135.47499999999999</v>
      </c>
      <c r="M24" s="27">
        <v>11.465999999999999</v>
      </c>
      <c r="N24" s="27">
        <v>60.774999999999999</v>
      </c>
      <c r="O24" s="27">
        <v>595.702</v>
      </c>
      <c r="P24" s="27">
        <v>367.03100000000001</v>
      </c>
      <c r="Q24" s="161">
        <v>2821.6109999999999</v>
      </c>
      <c r="R24" s="27">
        <v>253.608</v>
      </c>
      <c r="S24" s="27">
        <v>205.923</v>
      </c>
      <c r="T24" s="27">
        <v>175.126</v>
      </c>
      <c r="U24" s="27">
        <v>97.12</v>
      </c>
      <c r="V24" s="27">
        <v>92.438999999999993</v>
      </c>
      <c r="W24" s="27">
        <v>150.125</v>
      </c>
      <c r="X24" s="27" t="s">
        <v>276</v>
      </c>
      <c r="Y24" s="27">
        <v>50.624000000000002</v>
      </c>
      <c r="Z24" s="27">
        <v>28.387</v>
      </c>
      <c r="AA24" s="28">
        <v>6294.1809999999996</v>
      </c>
      <c r="AB24" s="76">
        <v>44.829000000000001</v>
      </c>
    </row>
    <row r="25" spans="1:28" ht="11.25" customHeight="1" x14ac:dyDescent="0.25">
      <c r="A25" s="83">
        <v>17</v>
      </c>
      <c r="B25" s="49" t="s">
        <v>43</v>
      </c>
      <c r="C25" s="49"/>
      <c r="D25" s="49"/>
      <c r="E25" s="49"/>
      <c r="F25" s="27">
        <v>24.129000000000001</v>
      </c>
      <c r="G25" s="27">
        <v>25.472999999999999</v>
      </c>
      <c r="H25" s="27">
        <v>84.480999999999995</v>
      </c>
      <c r="I25" s="27">
        <v>35.026000000000003</v>
      </c>
      <c r="J25" s="27">
        <v>39.284999999999997</v>
      </c>
      <c r="K25" s="27">
        <v>28.844000000000001</v>
      </c>
      <c r="L25" s="27">
        <v>2.9489999999999998</v>
      </c>
      <c r="M25" s="27" t="s">
        <v>276</v>
      </c>
      <c r="N25" s="27" t="s">
        <v>276</v>
      </c>
      <c r="O25" s="27">
        <v>70.587000000000003</v>
      </c>
      <c r="P25" s="27">
        <v>26.356000000000002</v>
      </c>
      <c r="Q25" s="27">
        <v>299.34699999999998</v>
      </c>
      <c r="R25" s="161">
        <v>591.88900000000001</v>
      </c>
      <c r="S25" s="27">
        <v>84.757000000000005</v>
      </c>
      <c r="T25" s="27">
        <v>3.34</v>
      </c>
      <c r="U25" s="27">
        <v>37.851999999999997</v>
      </c>
      <c r="V25" s="27">
        <v>21.111999999999998</v>
      </c>
      <c r="W25" s="27" t="s">
        <v>276</v>
      </c>
      <c r="X25" s="27" t="s">
        <v>276</v>
      </c>
      <c r="Y25" s="27">
        <v>4.3109999999999999</v>
      </c>
      <c r="Z25" s="27" t="s">
        <v>276</v>
      </c>
      <c r="AA25" s="28">
        <v>1379.739</v>
      </c>
      <c r="AB25" s="76">
        <v>42.899000000000001</v>
      </c>
    </row>
    <row r="26" spans="1:28" ht="11.25" customHeight="1" x14ac:dyDescent="0.25">
      <c r="A26" s="83">
        <v>18</v>
      </c>
      <c r="B26" s="49" t="s">
        <v>44</v>
      </c>
      <c r="C26" s="49"/>
      <c r="D26" s="49"/>
      <c r="E26" s="49"/>
      <c r="F26" s="27">
        <v>94.106999999999999</v>
      </c>
      <c r="G26" s="27">
        <v>8.641</v>
      </c>
      <c r="H26" s="27">
        <v>40.847000000000001</v>
      </c>
      <c r="I26" s="27">
        <v>89.177000000000007</v>
      </c>
      <c r="J26" s="27">
        <v>102.11199999999999</v>
      </c>
      <c r="K26" s="27">
        <v>9.7279999999999998</v>
      </c>
      <c r="L26" s="27">
        <v>7.2539999999999996</v>
      </c>
      <c r="M26" s="27">
        <v>10.651</v>
      </c>
      <c r="N26" s="27" t="s">
        <v>276</v>
      </c>
      <c r="O26" s="27">
        <v>96.078999999999994</v>
      </c>
      <c r="P26" s="27">
        <v>49.234999999999999</v>
      </c>
      <c r="Q26" s="27">
        <v>280.17</v>
      </c>
      <c r="R26" s="27">
        <v>57.844999999999999</v>
      </c>
      <c r="S26" s="161">
        <v>263.00599999999997</v>
      </c>
      <c r="T26" s="27">
        <v>76.39</v>
      </c>
      <c r="U26" s="27">
        <v>65.376999999999995</v>
      </c>
      <c r="V26" s="27">
        <v>19.968</v>
      </c>
      <c r="W26" s="27">
        <v>35.170999999999999</v>
      </c>
      <c r="X26" s="27">
        <v>45.381</v>
      </c>
      <c r="Y26" s="27">
        <v>53.040999999999997</v>
      </c>
      <c r="Z26" s="27">
        <v>78.134</v>
      </c>
      <c r="AA26" s="28">
        <v>1482.3140000000001</v>
      </c>
      <c r="AB26" s="76">
        <v>17.742999999999999</v>
      </c>
    </row>
    <row r="27" spans="1:28" ht="11.25" customHeight="1" x14ac:dyDescent="0.25">
      <c r="A27" s="83">
        <v>19</v>
      </c>
      <c r="B27" s="49" t="s">
        <v>45</v>
      </c>
      <c r="C27" s="49"/>
      <c r="D27" s="49"/>
      <c r="E27" s="49"/>
      <c r="F27" s="27">
        <v>113.98</v>
      </c>
      <c r="G27" s="27">
        <v>40.273000000000003</v>
      </c>
      <c r="H27" s="27">
        <v>58.526000000000003</v>
      </c>
      <c r="I27" s="27">
        <v>56.091000000000001</v>
      </c>
      <c r="J27" s="27">
        <v>18.812000000000001</v>
      </c>
      <c r="K27" s="27">
        <v>12.833</v>
      </c>
      <c r="L27" s="27">
        <v>36.962000000000003</v>
      </c>
      <c r="M27" s="27">
        <v>5.3440000000000003</v>
      </c>
      <c r="N27" s="27" t="s">
        <v>276</v>
      </c>
      <c r="O27" s="27">
        <v>181.68</v>
      </c>
      <c r="P27" s="27">
        <v>5.3550000000000004</v>
      </c>
      <c r="Q27" s="27">
        <v>238.14</v>
      </c>
      <c r="R27" s="27">
        <v>26.355</v>
      </c>
      <c r="S27" s="27">
        <v>78.343999999999994</v>
      </c>
      <c r="T27" s="161">
        <v>257.79199999999997</v>
      </c>
      <c r="U27" s="27">
        <v>26.869</v>
      </c>
      <c r="V27" s="27">
        <v>48.094000000000001</v>
      </c>
      <c r="W27" s="27">
        <v>21.908000000000001</v>
      </c>
      <c r="X27" s="27">
        <v>3.77</v>
      </c>
      <c r="Y27" s="27">
        <v>22.481999999999999</v>
      </c>
      <c r="Z27" s="27">
        <v>142.67699999999999</v>
      </c>
      <c r="AA27" s="28">
        <v>1396.2860000000001</v>
      </c>
      <c r="AB27" s="76">
        <v>18.463000000000001</v>
      </c>
    </row>
    <row r="28" spans="1:28" ht="9.75" customHeight="1" x14ac:dyDescent="0.25">
      <c r="A28" s="83"/>
      <c r="B28" s="49"/>
      <c r="C28" s="49"/>
      <c r="D28" s="49"/>
      <c r="E28" s="49"/>
      <c r="AB28" s="76"/>
    </row>
    <row r="29" spans="1:28" ht="11.25" customHeight="1" x14ac:dyDescent="0.25">
      <c r="A29" s="83">
        <v>20</v>
      </c>
      <c r="B29" s="49" t="s">
        <v>46</v>
      </c>
      <c r="C29" s="49"/>
      <c r="D29" s="49"/>
      <c r="E29" s="49"/>
      <c r="F29" s="27">
        <v>119.175</v>
      </c>
      <c r="G29" s="27">
        <v>32.24</v>
      </c>
      <c r="H29" s="27">
        <v>25.504999999999999</v>
      </c>
      <c r="I29" s="27">
        <v>6.0410000000000004</v>
      </c>
      <c r="J29" s="27">
        <v>65.180999999999997</v>
      </c>
      <c r="K29" s="27" t="s">
        <v>276</v>
      </c>
      <c r="L29" s="27">
        <v>16.893999999999998</v>
      </c>
      <c r="M29" s="27" t="s">
        <v>276</v>
      </c>
      <c r="N29" s="27">
        <v>11.029</v>
      </c>
      <c r="O29" s="27">
        <v>84.475999999999999</v>
      </c>
      <c r="P29" s="27">
        <v>14.539</v>
      </c>
      <c r="Q29" s="27">
        <v>87.855999999999995</v>
      </c>
      <c r="R29" s="27">
        <v>26.292999999999999</v>
      </c>
      <c r="S29" s="27">
        <v>44.668999999999997</v>
      </c>
      <c r="T29" s="27">
        <v>101.877</v>
      </c>
      <c r="U29" s="161">
        <v>696.072</v>
      </c>
      <c r="V29" s="27">
        <v>338.98099999999999</v>
      </c>
      <c r="W29" s="27">
        <v>21.831</v>
      </c>
      <c r="X29" s="27">
        <v>64.052000000000007</v>
      </c>
      <c r="Y29" s="27">
        <v>53.872999999999998</v>
      </c>
      <c r="Z29" s="27">
        <v>40.677999999999997</v>
      </c>
      <c r="AA29" s="28">
        <v>1851.2619999999999</v>
      </c>
      <c r="AB29" s="76">
        <v>37.6</v>
      </c>
    </row>
    <row r="30" spans="1:28" ht="11.25" customHeight="1" x14ac:dyDescent="0.25">
      <c r="A30" s="83">
        <v>21</v>
      </c>
      <c r="B30" s="49" t="s">
        <v>47</v>
      </c>
      <c r="C30" s="49"/>
      <c r="D30" s="49"/>
      <c r="E30" s="49"/>
      <c r="F30" s="27">
        <v>83.774000000000001</v>
      </c>
      <c r="G30" s="27">
        <v>114.712</v>
      </c>
      <c r="H30" s="27">
        <v>33.353999999999999</v>
      </c>
      <c r="I30" s="27">
        <v>62.024999999999999</v>
      </c>
      <c r="J30" s="27">
        <v>4.532</v>
      </c>
      <c r="K30" s="27">
        <v>8.8789999999999996</v>
      </c>
      <c r="L30" s="27">
        <v>7.1440000000000001</v>
      </c>
      <c r="M30" s="27" t="s">
        <v>276</v>
      </c>
      <c r="N30" s="27" t="s">
        <v>276</v>
      </c>
      <c r="O30" s="27">
        <v>28.989000000000001</v>
      </c>
      <c r="P30" s="27">
        <v>20.783999999999999</v>
      </c>
      <c r="Q30" s="27">
        <v>162.834</v>
      </c>
      <c r="R30" s="27">
        <v>59.082999999999998</v>
      </c>
      <c r="S30" s="27">
        <v>35.899000000000001</v>
      </c>
      <c r="T30" s="27">
        <v>16.629000000000001</v>
      </c>
      <c r="U30" s="27">
        <v>124.562</v>
      </c>
      <c r="V30" s="161">
        <v>660.577</v>
      </c>
      <c r="W30" s="27">
        <v>71.631</v>
      </c>
      <c r="X30" s="27">
        <v>12.058</v>
      </c>
      <c r="Y30" s="27">
        <v>35.351999999999997</v>
      </c>
      <c r="Z30" s="27">
        <v>65.501999999999995</v>
      </c>
      <c r="AA30" s="28">
        <v>1608.3209999999999</v>
      </c>
      <c r="AB30" s="76">
        <v>41.072000000000003</v>
      </c>
    </row>
    <row r="31" spans="1:28" ht="11.25" customHeight="1" x14ac:dyDescent="0.25">
      <c r="A31" s="83">
        <v>22</v>
      </c>
      <c r="B31" s="49" t="s">
        <v>48</v>
      </c>
      <c r="C31" s="49"/>
      <c r="D31" s="49"/>
      <c r="E31" s="49"/>
      <c r="F31" s="27">
        <v>91.055999999999997</v>
      </c>
      <c r="G31" s="27">
        <v>14.105</v>
      </c>
      <c r="H31" s="27">
        <v>19.183</v>
      </c>
      <c r="I31" s="27">
        <v>20.872</v>
      </c>
      <c r="J31" s="27" t="s">
        <v>276</v>
      </c>
      <c r="K31" s="27" t="s">
        <v>276</v>
      </c>
      <c r="L31" s="27" t="s">
        <v>276</v>
      </c>
      <c r="M31" s="27" t="s">
        <v>276</v>
      </c>
      <c r="N31" s="27" t="s">
        <v>276</v>
      </c>
      <c r="O31" s="27">
        <v>102.401</v>
      </c>
      <c r="P31" s="27">
        <v>3.7669999999999999</v>
      </c>
      <c r="Q31" s="27">
        <v>122.187</v>
      </c>
      <c r="R31" s="27" t="s">
        <v>276</v>
      </c>
      <c r="S31" s="27">
        <v>36.460999999999999</v>
      </c>
      <c r="T31" s="27">
        <v>23.646999999999998</v>
      </c>
      <c r="U31" s="27">
        <v>16.992000000000001</v>
      </c>
      <c r="V31" s="27">
        <v>74.152000000000001</v>
      </c>
      <c r="W31" s="161">
        <v>469.31400000000002</v>
      </c>
      <c r="X31" s="27">
        <v>32.287999999999997</v>
      </c>
      <c r="Y31" s="27">
        <v>65.471999999999994</v>
      </c>
      <c r="Z31" s="27">
        <v>184.613</v>
      </c>
      <c r="AA31" s="28">
        <v>1276.508</v>
      </c>
      <c r="AB31" s="76">
        <v>36.765000000000001</v>
      </c>
    </row>
    <row r="32" spans="1:28" ht="11.25" customHeight="1" x14ac:dyDescent="0.25">
      <c r="A32" s="83">
        <v>23</v>
      </c>
      <c r="B32" s="49" t="s">
        <v>49</v>
      </c>
      <c r="C32" s="49"/>
      <c r="D32" s="49"/>
      <c r="E32" s="49"/>
      <c r="F32" s="27">
        <v>4.335</v>
      </c>
      <c r="G32" s="27" t="s">
        <v>276</v>
      </c>
      <c r="H32" s="27" t="s">
        <v>276</v>
      </c>
      <c r="I32" s="27">
        <v>20.236000000000001</v>
      </c>
      <c r="J32" s="27" t="s">
        <v>276</v>
      </c>
      <c r="K32" s="27" t="s">
        <v>276</v>
      </c>
      <c r="L32" s="27" t="s">
        <v>276</v>
      </c>
      <c r="M32" s="27" t="s">
        <v>276</v>
      </c>
      <c r="N32" s="27" t="s">
        <v>276</v>
      </c>
      <c r="O32" s="27">
        <v>21.045999999999999</v>
      </c>
      <c r="P32" s="27" t="s">
        <v>276</v>
      </c>
      <c r="Q32" s="27">
        <v>16.832999999999998</v>
      </c>
      <c r="R32" s="27">
        <v>1.321</v>
      </c>
      <c r="S32" s="27">
        <v>24.977</v>
      </c>
      <c r="T32" s="27">
        <v>5.08</v>
      </c>
      <c r="U32" s="27">
        <v>18.324000000000002</v>
      </c>
      <c r="V32" s="27">
        <v>25.262</v>
      </c>
      <c r="W32" s="27">
        <v>156.77099999999999</v>
      </c>
      <c r="X32" s="161">
        <v>315.57600000000002</v>
      </c>
      <c r="Y32" s="27">
        <v>9.19</v>
      </c>
      <c r="Z32" s="27" t="s">
        <v>276</v>
      </c>
      <c r="AA32" s="28">
        <v>618.95000000000005</v>
      </c>
      <c r="AB32" s="76">
        <v>50.985999999999997</v>
      </c>
    </row>
    <row r="33" spans="1:28" ht="11.25" customHeight="1" x14ac:dyDescent="0.25">
      <c r="A33" s="83">
        <v>24</v>
      </c>
      <c r="B33" s="49" t="s">
        <v>50</v>
      </c>
      <c r="C33" s="49"/>
      <c r="D33" s="49"/>
      <c r="E33" s="49"/>
      <c r="F33" s="27">
        <v>72.578000000000003</v>
      </c>
      <c r="G33" s="27">
        <v>0.879</v>
      </c>
      <c r="H33" s="27">
        <v>61.79</v>
      </c>
      <c r="I33" s="27" t="s">
        <v>276</v>
      </c>
      <c r="J33" s="27">
        <v>89.346000000000004</v>
      </c>
      <c r="K33" s="27">
        <v>43.194000000000003</v>
      </c>
      <c r="L33" s="27" t="s">
        <v>276</v>
      </c>
      <c r="M33" s="27" t="s">
        <v>276</v>
      </c>
      <c r="N33" s="27">
        <v>9.0920000000000005</v>
      </c>
      <c r="O33" s="27">
        <v>9.3840000000000003</v>
      </c>
      <c r="P33" s="27" t="s">
        <v>276</v>
      </c>
      <c r="Q33" s="27">
        <v>89.798000000000002</v>
      </c>
      <c r="R33" s="27">
        <v>4.3109999999999999</v>
      </c>
      <c r="S33" s="27">
        <v>76.503</v>
      </c>
      <c r="T33" s="27">
        <v>27.367999999999999</v>
      </c>
      <c r="U33" s="27">
        <v>27.363</v>
      </c>
      <c r="V33" s="27">
        <v>60.137</v>
      </c>
      <c r="W33" s="27">
        <v>111.86</v>
      </c>
      <c r="X33" s="27">
        <v>47.47</v>
      </c>
      <c r="Y33" s="161">
        <v>1003.99</v>
      </c>
      <c r="Z33" s="27">
        <v>216.75299999999999</v>
      </c>
      <c r="AA33" s="28">
        <v>1951.816</v>
      </c>
      <c r="AB33" s="76">
        <v>51.439</v>
      </c>
    </row>
    <row r="34" spans="1:28" ht="11.25" customHeight="1" x14ac:dyDescent="0.25">
      <c r="A34" s="83">
        <v>25</v>
      </c>
      <c r="B34" s="49" t="s">
        <v>51</v>
      </c>
      <c r="C34" s="49"/>
      <c r="D34" s="49"/>
      <c r="E34" s="49"/>
      <c r="F34" s="27">
        <v>83.894000000000005</v>
      </c>
      <c r="G34" s="27" t="s">
        <v>276</v>
      </c>
      <c r="H34" s="27">
        <v>32.155999999999999</v>
      </c>
      <c r="I34" s="27">
        <v>69.763000000000005</v>
      </c>
      <c r="J34" s="27">
        <v>14.965</v>
      </c>
      <c r="K34" s="27" t="s">
        <v>276</v>
      </c>
      <c r="L34" s="27" t="s">
        <v>276</v>
      </c>
      <c r="M34" s="27" t="s">
        <v>276</v>
      </c>
      <c r="N34" s="27" t="s">
        <v>276</v>
      </c>
      <c r="O34" s="27">
        <v>48.49</v>
      </c>
      <c r="P34" s="27">
        <v>28.518999999999998</v>
      </c>
      <c r="Q34" s="27">
        <v>48.356999999999999</v>
      </c>
      <c r="R34" s="27" t="s">
        <v>276</v>
      </c>
      <c r="S34" s="27" t="s">
        <v>276</v>
      </c>
      <c r="T34" s="27">
        <v>65.632000000000005</v>
      </c>
      <c r="U34" s="27">
        <v>27.492999999999999</v>
      </c>
      <c r="V34" s="27">
        <v>58.058999999999997</v>
      </c>
      <c r="W34" s="27">
        <v>158.15100000000001</v>
      </c>
      <c r="X34" s="27">
        <v>10.092000000000001</v>
      </c>
      <c r="Y34" s="27">
        <v>154.09899999999999</v>
      </c>
      <c r="Z34" s="161">
        <v>1384.78</v>
      </c>
      <c r="AA34" s="28">
        <v>2184.4499999999998</v>
      </c>
      <c r="AB34" s="76">
        <v>63.393000000000001</v>
      </c>
    </row>
    <row r="35" spans="1:28" ht="9.75" customHeight="1" x14ac:dyDescent="0.25">
      <c r="A35" s="83"/>
      <c r="B35" s="49"/>
      <c r="C35" s="49"/>
      <c r="D35" s="49"/>
      <c r="E35" s="49"/>
      <c r="AB35" s="48"/>
    </row>
    <row r="36" spans="1:28" ht="11.25" customHeight="1" x14ac:dyDescent="0.25">
      <c r="A36" s="456" t="s">
        <v>22</v>
      </c>
      <c r="B36" s="456"/>
      <c r="C36" s="26"/>
      <c r="D36" s="26"/>
      <c r="E36" s="26"/>
      <c r="F36" s="28">
        <v>4349.7179999999998</v>
      </c>
      <c r="G36" s="28">
        <v>1186.557</v>
      </c>
      <c r="H36" s="28">
        <v>1170.2449999999999</v>
      </c>
      <c r="I36" s="28">
        <v>1820.2429999999999</v>
      </c>
      <c r="J36" s="28">
        <v>2096.3029999999999</v>
      </c>
      <c r="K36" s="28">
        <v>891.40300000000002</v>
      </c>
      <c r="L36" s="28">
        <v>1323.2170000000001</v>
      </c>
      <c r="M36" s="28">
        <v>143.96299999999999</v>
      </c>
      <c r="N36" s="28">
        <v>380.56799999999998</v>
      </c>
      <c r="O36" s="28">
        <v>5108.1819999999998</v>
      </c>
      <c r="P36" s="28">
        <v>1507.8520000000001</v>
      </c>
      <c r="Q36" s="28">
        <v>6274.5839999999998</v>
      </c>
      <c r="R36" s="28">
        <v>1353.9190000000001</v>
      </c>
      <c r="S36" s="28">
        <v>1555.5630000000001</v>
      </c>
      <c r="T36" s="28">
        <v>1305.1510000000001</v>
      </c>
      <c r="U36" s="28">
        <v>1524.0740000000001</v>
      </c>
      <c r="V36" s="28">
        <v>1630.501</v>
      </c>
      <c r="W36" s="28">
        <v>1522.538</v>
      </c>
      <c r="X36" s="28">
        <v>624.13</v>
      </c>
      <c r="Y36" s="28">
        <v>1821.269</v>
      </c>
      <c r="Z36" s="28">
        <v>2425.8440000000001</v>
      </c>
      <c r="AA36" s="162">
        <v>40015.822999999997</v>
      </c>
      <c r="AB36" s="6"/>
    </row>
    <row r="37" spans="1:28" ht="11.25" customHeight="1" x14ac:dyDescent="0.25">
      <c r="A37" s="442" t="s">
        <v>194</v>
      </c>
      <c r="B37" s="442"/>
      <c r="C37" s="49"/>
      <c r="D37" s="49"/>
      <c r="E37" s="49"/>
      <c r="F37" s="88">
        <v>33.634</v>
      </c>
      <c r="G37" s="88">
        <v>30.701000000000001</v>
      </c>
      <c r="H37" s="88">
        <v>25.949000000000002</v>
      </c>
      <c r="I37" s="88">
        <v>30.507000000000001</v>
      </c>
      <c r="J37" s="88">
        <v>31.605</v>
      </c>
      <c r="K37" s="88">
        <v>34.238999999999997</v>
      </c>
      <c r="L37" s="88">
        <v>27.934000000000001</v>
      </c>
      <c r="M37" s="88">
        <v>54.793999999999997</v>
      </c>
      <c r="N37" s="88">
        <v>28.106999999999999</v>
      </c>
      <c r="O37" s="88">
        <v>44.265999999999998</v>
      </c>
      <c r="P37" s="88">
        <v>26.44</v>
      </c>
      <c r="Q37" s="76">
        <v>44.969000000000001</v>
      </c>
      <c r="R37" s="76">
        <v>43.716999999999999</v>
      </c>
      <c r="S37" s="76">
        <v>16.907</v>
      </c>
      <c r="T37" s="76">
        <v>19.751999999999999</v>
      </c>
      <c r="U37" s="76">
        <v>45.671999999999997</v>
      </c>
      <c r="V37" s="76">
        <v>40.514000000000003</v>
      </c>
      <c r="W37" s="76">
        <v>30.824000000000002</v>
      </c>
      <c r="X37" s="76">
        <v>50.563000000000002</v>
      </c>
      <c r="Y37" s="76">
        <v>55.125999999999998</v>
      </c>
      <c r="Z37" s="76">
        <v>57.084000000000003</v>
      </c>
      <c r="AA37" s="48" t="s">
        <v>276</v>
      </c>
      <c r="AB37" s="76">
        <v>38.32</v>
      </c>
    </row>
    <row r="38" spans="1:28" ht="12" customHeight="1" thickBot="1" x14ac:dyDescent="0.3">
      <c r="A38" s="87"/>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ht="12.75" customHeight="1" x14ac:dyDescent="0.25">
      <c r="A39" s="231" t="s">
        <v>272</v>
      </c>
    </row>
  </sheetData>
  <sheetProtection formatCells="0" formatColumns="0" formatRows="0"/>
  <mergeCells count="5">
    <mergeCell ref="AB6:AB7"/>
    <mergeCell ref="F6:Z6"/>
    <mergeCell ref="A6:B6"/>
    <mergeCell ref="A37:B37"/>
    <mergeCell ref="A36:B36"/>
  </mergeCells>
  <phoneticPr fontId="6" type="noConversion"/>
  <pageMargins left="0.75" right="0.75" top="1" bottom="1" header="0.5" footer="0.5"/>
  <pageSetup paperSize="9" scale="9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8"/>
  <dimension ref="A1:AK49"/>
  <sheetViews>
    <sheetView zoomScaleNormal="100" workbookViewId="0"/>
  </sheetViews>
  <sheetFormatPr defaultColWidth="9.33203125" defaultRowHeight="13.2" x14ac:dyDescent="0.25"/>
  <cols>
    <col min="1" max="1" width="3.6640625" style="1" customWidth="1"/>
    <col min="2" max="2" width="63.5546875" style="1" customWidth="1"/>
    <col min="3" max="5" width="63.5546875" style="1" hidden="1" customWidth="1"/>
    <col min="6" max="6" width="6.5546875" style="1" customWidth="1"/>
    <col min="7" max="7" width="2.44140625" style="1" customWidth="1"/>
    <col min="8" max="8" width="1.6640625" style="1" bestFit="1" customWidth="1"/>
    <col min="9" max="9" width="11.6640625" style="1" customWidth="1"/>
    <col min="10" max="10" width="1.44140625" style="1" customWidth="1"/>
    <col min="11" max="11" width="4.33203125" style="1" customWidth="1"/>
    <col min="12" max="14" width="5.44140625" style="1" bestFit="1" customWidth="1"/>
    <col min="15" max="15" width="6.6640625" style="1" customWidth="1"/>
    <col min="16" max="16" width="7.33203125" style="1" customWidth="1"/>
    <col min="17" max="17" width="7" style="1" customWidth="1"/>
    <col min="18" max="18" width="5" style="1" customWidth="1"/>
    <col min="19" max="20" width="3.6640625" style="1" customWidth="1"/>
    <col min="21" max="21" width="63.5546875" style="1" customWidth="1"/>
    <col min="22" max="24" width="63.5546875" style="1" hidden="1" customWidth="1"/>
    <col min="25" max="25" width="6.5546875" style="1" customWidth="1"/>
    <col min="26" max="26" width="2.44140625" style="1" customWidth="1"/>
    <col min="27" max="27" width="1.6640625" style="1" bestFit="1" customWidth="1"/>
    <col min="28" max="28" width="11.6640625" style="1" customWidth="1"/>
    <col min="29" max="29" width="1.44140625" style="1" customWidth="1"/>
    <col min="30" max="30" width="4.33203125" style="1" customWidth="1"/>
    <col min="31" max="33" width="5.44140625" style="1" bestFit="1" customWidth="1"/>
    <col min="34" max="34" width="6.6640625" style="1" customWidth="1"/>
    <col min="35" max="35" width="7.33203125" style="1" customWidth="1"/>
    <col min="36" max="36" width="7" style="1" customWidth="1"/>
    <col min="37" max="37" width="5" style="1" customWidth="1"/>
    <col min="38" max="16384" width="9.33203125" style="1"/>
  </cols>
  <sheetData>
    <row r="1" spans="1:37" ht="6.75" customHeight="1" x14ac:dyDescent="0.25"/>
    <row r="2" spans="1:37" ht="15" customHeight="1" x14ac:dyDescent="0.25">
      <c r="A2" s="24" t="s">
        <v>593</v>
      </c>
      <c r="T2" s="24"/>
    </row>
    <row r="3" spans="1:37" ht="12.75" hidden="1" customHeight="1" x14ac:dyDescent="0.25">
      <c r="A3" s="77"/>
      <c r="T3" s="77"/>
    </row>
    <row r="4" spans="1:37" ht="15" customHeight="1" thickBot="1" x14ac:dyDescent="0.3">
      <c r="A4" s="181" t="s">
        <v>594</v>
      </c>
      <c r="B4" s="35"/>
      <c r="C4" s="35"/>
      <c r="D4" s="35"/>
      <c r="E4" s="35"/>
      <c r="F4" s="35"/>
      <c r="G4" s="35"/>
      <c r="H4" s="35"/>
      <c r="I4" s="35"/>
      <c r="J4" s="35"/>
      <c r="K4" s="35"/>
      <c r="L4" s="35"/>
      <c r="M4" s="35"/>
      <c r="N4" s="35"/>
      <c r="O4" s="35"/>
      <c r="P4" s="35"/>
      <c r="Q4" s="35"/>
      <c r="R4" s="35"/>
      <c r="T4" s="148"/>
    </row>
    <row r="5" spans="1:37" ht="15.75" hidden="1" customHeight="1" thickBot="1" x14ac:dyDescent="0.3">
      <c r="A5" s="36"/>
      <c r="B5" s="35"/>
      <c r="C5" s="35"/>
      <c r="D5" s="35"/>
      <c r="E5" s="35"/>
      <c r="F5" s="35"/>
      <c r="G5" s="35"/>
      <c r="H5" s="35"/>
      <c r="I5" s="35"/>
      <c r="J5" s="35"/>
      <c r="K5" s="35"/>
      <c r="L5" s="35"/>
      <c r="M5" s="35"/>
      <c r="N5" s="35"/>
      <c r="O5" s="35"/>
      <c r="P5" s="35"/>
      <c r="Q5" s="35"/>
      <c r="R5" s="35"/>
      <c r="T5" s="24"/>
    </row>
    <row r="6" spans="1:37" ht="15" customHeight="1" x14ac:dyDescent="0.25">
      <c r="A6" s="148"/>
      <c r="T6" s="148"/>
    </row>
    <row r="7" spans="1:37" ht="15" customHeight="1" thickBot="1" x14ac:dyDescent="0.3">
      <c r="A7" s="181"/>
      <c r="B7" s="35"/>
      <c r="C7" s="35"/>
      <c r="D7" s="35"/>
      <c r="E7" s="35"/>
      <c r="F7" s="374">
        <v>2025</v>
      </c>
      <c r="G7" s="374"/>
      <c r="H7" s="35"/>
      <c r="I7" s="35"/>
      <c r="J7" s="35"/>
      <c r="K7" s="35"/>
      <c r="L7" s="35"/>
      <c r="M7" s="35"/>
      <c r="N7" s="35"/>
      <c r="O7" s="35"/>
      <c r="P7" s="35"/>
      <c r="Q7" s="35"/>
      <c r="R7" s="35"/>
      <c r="T7" s="181"/>
      <c r="U7" s="35"/>
      <c r="V7" s="35"/>
      <c r="W7" s="35"/>
      <c r="X7" s="35"/>
      <c r="Y7" s="374">
        <v>2024</v>
      </c>
      <c r="Z7" s="374"/>
      <c r="AA7" s="35"/>
      <c r="AB7" s="35"/>
      <c r="AC7" s="35"/>
      <c r="AD7" s="35"/>
      <c r="AE7" s="35"/>
      <c r="AF7" s="35"/>
      <c r="AG7" s="35"/>
      <c r="AH7" s="35"/>
      <c r="AI7" s="35"/>
      <c r="AJ7" s="35"/>
      <c r="AK7" s="35"/>
    </row>
    <row r="8" spans="1:37" ht="22.5" customHeight="1" x14ac:dyDescent="0.25">
      <c r="A8" s="26" t="s">
        <v>54</v>
      </c>
      <c r="B8" s="26" t="s">
        <v>138</v>
      </c>
      <c r="C8" s="26"/>
      <c r="D8" s="26"/>
      <c r="E8" s="26"/>
      <c r="F8" s="459" t="s">
        <v>197</v>
      </c>
      <c r="G8" s="459"/>
      <c r="H8" s="459"/>
      <c r="I8" s="459"/>
      <c r="J8" s="48"/>
      <c r="K8" s="447" t="s">
        <v>63</v>
      </c>
      <c r="L8" s="457"/>
      <c r="M8" s="457"/>
      <c r="N8" s="457"/>
      <c r="O8" s="457"/>
      <c r="P8" s="457"/>
      <c r="Q8" s="457"/>
      <c r="R8" s="457"/>
      <c r="T8" s="26" t="s">
        <v>54</v>
      </c>
      <c r="U8" s="26" t="s">
        <v>138</v>
      </c>
      <c r="V8" s="26"/>
      <c r="W8" s="26"/>
      <c r="X8" s="26"/>
      <c r="Y8" s="459" t="s">
        <v>197</v>
      </c>
      <c r="Z8" s="459"/>
      <c r="AA8" s="459"/>
      <c r="AB8" s="459"/>
      <c r="AC8" s="48"/>
      <c r="AD8" s="447" t="s">
        <v>63</v>
      </c>
      <c r="AE8" s="457"/>
      <c r="AF8" s="457"/>
      <c r="AG8" s="457"/>
      <c r="AH8" s="457"/>
      <c r="AI8" s="457"/>
      <c r="AJ8" s="457"/>
      <c r="AK8" s="457"/>
    </row>
    <row r="9" spans="1:37" ht="15.75" customHeight="1" thickBot="1" x14ac:dyDescent="0.3">
      <c r="A9" s="43"/>
      <c r="B9" s="43"/>
      <c r="C9" s="43"/>
      <c r="D9" s="43"/>
      <c r="E9" s="43"/>
      <c r="F9" s="21" t="s">
        <v>22</v>
      </c>
      <c r="G9" s="21"/>
      <c r="H9" s="458" t="s">
        <v>124</v>
      </c>
      <c r="I9" s="458"/>
      <c r="J9" s="84"/>
      <c r="K9" s="21" t="s">
        <v>55</v>
      </c>
      <c r="L9" s="21" t="s">
        <v>56</v>
      </c>
      <c r="M9" s="21" t="s">
        <v>57</v>
      </c>
      <c r="N9" s="21" t="s">
        <v>58</v>
      </c>
      <c r="O9" s="21" t="s">
        <v>59</v>
      </c>
      <c r="P9" s="21" t="s">
        <v>60</v>
      </c>
      <c r="Q9" s="21" t="s">
        <v>61</v>
      </c>
      <c r="R9" s="21" t="s">
        <v>62</v>
      </c>
      <c r="T9" s="43"/>
      <c r="U9" s="43"/>
      <c r="V9" s="43"/>
      <c r="W9" s="43"/>
      <c r="X9" s="43"/>
      <c r="Y9" s="21" t="s">
        <v>22</v>
      </c>
      <c r="Z9" s="21"/>
      <c r="AA9" s="458" t="s">
        <v>124</v>
      </c>
      <c r="AB9" s="458"/>
      <c r="AC9" s="84"/>
      <c r="AD9" s="21" t="s">
        <v>55</v>
      </c>
      <c r="AE9" s="21" t="s">
        <v>56</v>
      </c>
      <c r="AF9" s="21" t="s">
        <v>57</v>
      </c>
      <c r="AG9" s="21" t="s">
        <v>58</v>
      </c>
      <c r="AH9" s="21" t="s">
        <v>59</v>
      </c>
      <c r="AI9" s="21" t="s">
        <v>60</v>
      </c>
      <c r="AJ9" s="21" t="s">
        <v>61</v>
      </c>
      <c r="AK9" s="21" t="s">
        <v>62</v>
      </c>
    </row>
    <row r="10" spans="1:37" ht="12" customHeight="1" x14ac:dyDescent="0.25">
      <c r="A10" s="49"/>
      <c r="B10" s="49"/>
      <c r="C10" s="49"/>
      <c r="D10" s="49"/>
      <c r="E10" s="49"/>
      <c r="F10" s="48"/>
      <c r="G10" s="48"/>
      <c r="H10" s="48"/>
      <c r="I10" s="48"/>
      <c r="J10" s="48"/>
      <c r="K10" s="48"/>
      <c r="L10" s="48"/>
      <c r="M10" s="48"/>
      <c r="N10" s="48"/>
      <c r="O10" s="48"/>
      <c r="P10" s="48"/>
      <c r="Q10" s="48"/>
      <c r="R10" s="48"/>
      <c r="T10" s="49"/>
      <c r="U10" s="49"/>
      <c r="V10" s="49"/>
      <c r="W10" s="49"/>
      <c r="X10" s="49"/>
      <c r="Y10" s="48"/>
      <c r="Z10" s="48"/>
      <c r="AA10" s="48"/>
      <c r="AB10" s="48"/>
      <c r="AC10" s="48"/>
      <c r="AD10" s="48"/>
      <c r="AE10" s="48"/>
      <c r="AF10" s="48"/>
      <c r="AG10" s="48"/>
      <c r="AH10" s="48"/>
      <c r="AI10" s="48"/>
      <c r="AJ10" s="48"/>
      <c r="AK10" s="48"/>
    </row>
    <row r="11" spans="1:37" ht="12" hidden="1" customHeight="1" x14ac:dyDescent="0.25">
      <c r="A11" s="49"/>
      <c r="B11" s="49"/>
      <c r="C11" s="49"/>
      <c r="D11" s="49"/>
      <c r="E11" s="49"/>
      <c r="F11" s="48"/>
      <c r="G11" s="48"/>
      <c r="H11" s="48"/>
      <c r="I11" s="48"/>
      <c r="J11" s="48"/>
      <c r="K11" s="48"/>
      <c r="L11" s="48"/>
      <c r="M11" s="48"/>
      <c r="N11" s="48"/>
      <c r="O11" s="48"/>
      <c r="P11" s="48"/>
      <c r="Q11" s="48"/>
      <c r="R11" s="48"/>
      <c r="T11" s="49"/>
      <c r="U11" s="49"/>
      <c r="V11" s="49"/>
      <c r="W11" s="49"/>
      <c r="X11" s="49"/>
      <c r="Y11" s="48"/>
      <c r="Z11" s="48"/>
      <c r="AA11" s="48"/>
      <c r="AB11" s="48"/>
      <c r="AC11" s="48"/>
      <c r="AD11" s="48"/>
      <c r="AE11" s="48"/>
      <c r="AF11" s="48"/>
      <c r="AG11" s="48"/>
      <c r="AH11" s="48"/>
      <c r="AI11" s="48"/>
      <c r="AJ11" s="48"/>
      <c r="AK11" s="48"/>
    </row>
    <row r="12" spans="1:37" ht="12" hidden="1" customHeight="1" x14ac:dyDescent="0.25">
      <c r="A12" s="49"/>
      <c r="B12" s="49"/>
      <c r="C12" s="49"/>
      <c r="D12" s="49"/>
      <c r="E12" s="49"/>
      <c r="F12" s="48"/>
      <c r="G12" s="48"/>
      <c r="H12" s="48"/>
      <c r="I12" s="48"/>
      <c r="J12" s="48"/>
      <c r="K12" s="48"/>
      <c r="L12" s="48"/>
      <c r="M12" s="48"/>
      <c r="N12" s="48"/>
      <c r="O12" s="48"/>
      <c r="P12" s="48"/>
      <c r="Q12" s="48"/>
      <c r="R12" s="48"/>
      <c r="T12" s="49"/>
      <c r="U12" s="49"/>
      <c r="V12" s="49"/>
      <c r="W12" s="49"/>
      <c r="X12" s="49"/>
      <c r="Y12" s="48"/>
      <c r="Z12" s="48"/>
      <c r="AA12" s="48"/>
      <c r="AB12" s="48"/>
      <c r="AC12" s="48"/>
      <c r="AD12" s="48"/>
      <c r="AE12" s="48"/>
      <c r="AF12" s="48"/>
      <c r="AG12" s="48"/>
      <c r="AH12" s="48"/>
      <c r="AI12" s="48"/>
      <c r="AJ12" s="48"/>
      <c r="AK12" s="48"/>
    </row>
    <row r="13" spans="1:37" ht="12" customHeight="1" x14ac:dyDescent="0.25">
      <c r="A13" s="456" t="s">
        <v>22</v>
      </c>
      <c r="B13" s="456"/>
      <c r="C13" s="26"/>
      <c r="D13" s="26"/>
      <c r="E13" s="26"/>
      <c r="F13" s="28">
        <v>421376.98700000002</v>
      </c>
      <c r="G13" s="28" t="s">
        <v>277</v>
      </c>
      <c r="H13" s="40" t="s">
        <v>4</v>
      </c>
      <c r="I13" s="28">
        <v>21797.440999999999</v>
      </c>
      <c r="J13" s="28" t="s">
        <v>277</v>
      </c>
      <c r="K13" s="89">
        <v>15.531000000000001</v>
      </c>
      <c r="L13" s="89">
        <v>21.92</v>
      </c>
      <c r="M13" s="89">
        <v>14.644</v>
      </c>
      <c r="N13" s="89">
        <v>14.938000000000001</v>
      </c>
      <c r="O13" s="89">
        <v>8.9420000000000002</v>
      </c>
      <c r="P13" s="89">
        <v>13.706</v>
      </c>
      <c r="Q13" s="89">
        <v>6.02</v>
      </c>
      <c r="R13" s="89">
        <v>4.2990000000000004</v>
      </c>
      <c r="T13" s="456" t="s">
        <v>22</v>
      </c>
      <c r="U13" s="456"/>
      <c r="V13" s="26"/>
      <c r="W13" s="26"/>
      <c r="X13" s="26"/>
      <c r="Y13" s="28">
        <v>421622.35700000002</v>
      </c>
      <c r="Z13" s="28"/>
      <c r="AA13" s="40" t="s">
        <v>4</v>
      </c>
      <c r="AB13" s="28">
        <v>21399.702000000001</v>
      </c>
      <c r="AC13" s="28" t="s">
        <v>277</v>
      </c>
      <c r="AD13" s="89">
        <v>15.928000000000001</v>
      </c>
      <c r="AE13" s="89">
        <v>20.318999999999999</v>
      </c>
      <c r="AF13" s="89">
        <v>15.852</v>
      </c>
      <c r="AG13" s="89">
        <v>15.304</v>
      </c>
      <c r="AH13" s="89">
        <v>8.6530000000000005</v>
      </c>
      <c r="AI13" s="89">
        <v>13.365</v>
      </c>
      <c r="AJ13" s="89">
        <v>7.1180000000000003</v>
      </c>
      <c r="AK13" s="89">
        <v>3.4620000000000002</v>
      </c>
    </row>
    <row r="14" spans="1:37" ht="12" customHeight="1" x14ac:dyDescent="0.25">
      <c r="A14" s="49"/>
      <c r="B14" s="49"/>
      <c r="C14" s="49"/>
      <c r="D14" s="49"/>
      <c r="E14" s="49"/>
      <c r="F14" s="48"/>
      <c r="G14" s="48"/>
      <c r="H14" s="40"/>
      <c r="I14" s="48"/>
      <c r="J14" s="48"/>
      <c r="K14" s="48"/>
      <c r="L14" s="48"/>
      <c r="M14" s="48"/>
      <c r="N14" s="48"/>
      <c r="O14" s="48"/>
      <c r="P14" s="48"/>
      <c r="Q14" s="48"/>
      <c r="R14" s="48"/>
      <c r="T14" s="49"/>
      <c r="U14" s="49"/>
      <c r="V14" s="49"/>
      <c r="W14" s="49"/>
      <c r="X14" s="49"/>
      <c r="Y14" s="48"/>
      <c r="Z14" s="48"/>
      <c r="AA14" s="40"/>
      <c r="AB14" s="48"/>
      <c r="AC14" s="48"/>
      <c r="AD14" s="48"/>
      <c r="AE14" s="48"/>
      <c r="AF14" s="48"/>
      <c r="AG14" s="48"/>
      <c r="AH14" s="48"/>
      <c r="AI14" s="48"/>
      <c r="AJ14" s="48"/>
      <c r="AK14" s="48"/>
    </row>
    <row r="15" spans="1:37" s="83" customFormat="1" ht="11.25" customHeight="1" x14ac:dyDescent="0.2">
      <c r="A15" s="83">
        <v>1</v>
      </c>
      <c r="B15" s="83" t="s">
        <v>112</v>
      </c>
      <c r="F15" s="88">
        <v>56746.224999999999</v>
      </c>
      <c r="G15" s="378" t="s">
        <v>277</v>
      </c>
      <c r="H15" s="40" t="s">
        <v>4</v>
      </c>
      <c r="I15" s="88">
        <v>8669.6919999999991</v>
      </c>
      <c r="J15" s="79" t="s">
        <v>277</v>
      </c>
      <c r="K15" s="46">
        <v>3.6760000000000002</v>
      </c>
      <c r="L15" s="46">
        <v>11.712999999999999</v>
      </c>
      <c r="M15" s="46">
        <v>16.945</v>
      </c>
      <c r="N15" s="46">
        <v>31.702999999999999</v>
      </c>
      <c r="O15" s="46">
        <v>16.736999999999998</v>
      </c>
      <c r="P15" s="46">
        <v>14.601000000000001</v>
      </c>
      <c r="Q15" s="46">
        <v>2.8740000000000001</v>
      </c>
      <c r="R15" s="46">
        <v>1.75</v>
      </c>
      <c r="T15" s="83">
        <v>1</v>
      </c>
      <c r="U15" s="83" t="s">
        <v>112</v>
      </c>
      <c r="Y15" s="88">
        <v>50899.336000000003</v>
      </c>
      <c r="Z15" s="88"/>
      <c r="AA15" s="40" t="s">
        <v>4</v>
      </c>
      <c r="AB15" s="88">
        <v>8532.2139999999999</v>
      </c>
      <c r="AC15" s="79" t="s">
        <v>277</v>
      </c>
      <c r="AD15" s="46">
        <v>3.5990000000000002</v>
      </c>
      <c r="AE15" s="46">
        <v>8.4250000000000007</v>
      </c>
      <c r="AF15" s="46">
        <v>17.283000000000001</v>
      </c>
      <c r="AG15" s="46">
        <v>30.14</v>
      </c>
      <c r="AH15" s="46">
        <v>18.533000000000001</v>
      </c>
      <c r="AI15" s="46">
        <v>15.73</v>
      </c>
      <c r="AJ15" s="46">
        <v>4.2789999999999999</v>
      </c>
      <c r="AK15" s="46">
        <v>2.012</v>
      </c>
    </row>
    <row r="16" spans="1:37" ht="11.25" customHeight="1" x14ac:dyDescent="0.25">
      <c r="A16" s="49"/>
      <c r="B16" s="54" t="s">
        <v>95</v>
      </c>
      <c r="C16" s="54"/>
      <c r="D16" s="54"/>
      <c r="E16" s="54"/>
      <c r="F16" s="27">
        <v>38847.023000000001</v>
      </c>
      <c r="G16" s="378" t="s">
        <v>277</v>
      </c>
      <c r="H16" s="40" t="s">
        <v>4</v>
      </c>
      <c r="I16" s="27">
        <v>7354.2089999999998</v>
      </c>
      <c r="J16" s="27" t="s">
        <v>277</v>
      </c>
      <c r="K16" s="46">
        <v>3.1190000000000002</v>
      </c>
      <c r="L16" s="46">
        <v>14.321</v>
      </c>
      <c r="M16" s="46">
        <v>14.215</v>
      </c>
      <c r="N16" s="46">
        <v>34.709000000000003</v>
      </c>
      <c r="O16" s="46">
        <v>19.209</v>
      </c>
      <c r="P16" s="46">
        <v>13.715</v>
      </c>
      <c r="Q16" s="46">
        <v>0.68799999999999994</v>
      </c>
      <c r="R16" s="46">
        <v>2.4E-2</v>
      </c>
      <c r="T16" s="49"/>
      <c r="U16" s="54" t="s">
        <v>95</v>
      </c>
      <c r="V16" s="54"/>
      <c r="W16" s="54"/>
      <c r="X16" s="54"/>
      <c r="Y16" s="27">
        <v>32958.705999999998</v>
      </c>
      <c r="Z16" s="27"/>
      <c r="AA16" s="40" t="s">
        <v>4</v>
      </c>
      <c r="AB16" s="27">
        <v>6867.9110000000001</v>
      </c>
      <c r="AC16" s="27" t="s">
        <v>277</v>
      </c>
      <c r="AD16" s="46">
        <v>1.3220000000000001</v>
      </c>
      <c r="AE16" s="46">
        <v>5.0590000000000002</v>
      </c>
      <c r="AF16" s="46">
        <v>20.263000000000002</v>
      </c>
      <c r="AG16" s="46">
        <v>33.619999999999997</v>
      </c>
      <c r="AH16" s="46">
        <v>23.515999999999998</v>
      </c>
      <c r="AI16" s="46">
        <v>15.412000000000001</v>
      </c>
      <c r="AJ16" s="46">
        <v>0.80900000000000005</v>
      </c>
      <c r="AK16" s="46" t="s">
        <v>276</v>
      </c>
    </row>
    <row r="17" spans="1:37" ht="11.25" customHeight="1" x14ac:dyDescent="0.25">
      <c r="A17" s="83">
        <v>2</v>
      </c>
      <c r="B17" s="49" t="s">
        <v>96</v>
      </c>
      <c r="C17" s="49"/>
      <c r="D17" s="49"/>
      <c r="E17" s="49"/>
      <c r="F17" s="27">
        <v>122.762</v>
      </c>
      <c r="G17" s="27" t="s">
        <v>277</v>
      </c>
      <c r="H17" s="40" t="s">
        <v>4</v>
      </c>
      <c r="I17" s="27">
        <v>105.10299999999999</v>
      </c>
      <c r="J17" s="27" t="s">
        <v>277</v>
      </c>
      <c r="K17" s="46" t="s">
        <v>276</v>
      </c>
      <c r="L17" s="46" t="s">
        <v>276</v>
      </c>
      <c r="M17" s="46" t="s">
        <v>276</v>
      </c>
      <c r="N17" s="46">
        <v>23.460999999999999</v>
      </c>
      <c r="O17" s="46">
        <v>10.635999999999999</v>
      </c>
      <c r="P17" s="46">
        <v>35.65</v>
      </c>
      <c r="Q17" s="46">
        <v>16.645</v>
      </c>
      <c r="R17" s="46">
        <v>13.608000000000001</v>
      </c>
      <c r="T17" s="83">
        <v>2</v>
      </c>
      <c r="U17" s="49" t="s">
        <v>96</v>
      </c>
      <c r="V17" s="49"/>
      <c r="W17" s="49"/>
      <c r="X17" s="49"/>
      <c r="Y17" s="27">
        <v>449.68099999999998</v>
      </c>
      <c r="Z17" s="27"/>
      <c r="AA17" s="40" t="s">
        <v>4</v>
      </c>
      <c r="AB17" s="27">
        <v>564.13599999999997</v>
      </c>
      <c r="AC17" s="27" t="s">
        <v>277</v>
      </c>
      <c r="AD17" s="46">
        <v>2.52</v>
      </c>
      <c r="AE17" s="46">
        <v>4.048</v>
      </c>
      <c r="AF17" s="46">
        <v>35.264000000000003</v>
      </c>
      <c r="AG17" s="46">
        <v>5.0839999999999996</v>
      </c>
      <c r="AH17" s="46">
        <v>1.105</v>
      </c>
      <c r="AI17" s="46">
        <v>40.295000000000002</v>
      </c>
      <c r="AJ17" s="46">
        <v>11.685</v>
      </c>
      <c r="AK17" s="46" t="s">
        <v>276</v>
      </c>
    </row>
    <row r="18" spans="1:37" ht="11.25" customHeight="1" x14ac:dyDescent="0.25">
      <c r="A18" s="83">
        <v>3</v>
      </c>
      <c r="B18" s="49" t="s">
        <v>139</v>
      </c>
      <c r="C18" s="49"/>
      <c r="D18" s="49"/>
      <c r="E18" s="49"/>
      <c r="F18" s="27">
        <v>128256.607</v>
      </c>
      <c r="G18" s="378" t="s">
        <v>277</v>
      </c>
      <c r="H18" s="40" t="s">
        <v>4</v>
      </c>
      <c r="I18" s="27">
        <v>15880.825999999999</v>
      </c>
      <c r="J18" s="27" t="s">
        <v>277</v>
      </c>
      <c r="K18" s="46">
        <v>26.643999999999998</v>
      </c>
      <c r="L18" s="46">
        <v>40.279000000000003</v>
      </c>
      <c r="M18" s="46">
        <v>19.670000000000002</v>
      </c>
      <c r="N18" s="46">
        <v>7.4139999999999997</v>
      </c>
      <c r="O18" s="46">
        <v>1.762</v>
      </c>
      <c r="P18" s="46">
        <v>3.8519999999999999</v>
      </c>
      <c r="Q18" s="46">
        <v>0.25800000000000001</v>
      </c>
      <c r="R18" s="46">
        <v>0.121</v>
      </c>
      <c r="T18" s="83">
        <v>3</v>
      </c>
      <c r="U18" s="49" t="s">
        <v>139</v>
      </c>
      <c r="V18" s="49"/>
      <c r="W18" s="49"/>
      <c r="X18" s="49"/>
      <c r="Y18" s="27">
        <v>127828.587</v>
      </c>
      <c r="Z18" s="27"/>
      <c r="AA18" s="40" t="s">
        <v>4</v>
      </c>
      <c r="AB18" s="27">
        <v>15327.374</v>
      </c>
      <c r="AC18" s="27" t="s">
        <v>277</v>
      </c>
      <c r="AD18" s="46">
        <v>30.224</v>
      </c>
      <c r="AE18" s="46">
        <v>36.286000000000001</v>
      </c>
      <c r="AF18" s="46">
        <v>20.698</v>
      </c>
      <c r="AG18" s="46">
        <v>7.62</v>
      </c>
      <c r="AH18" s="46">
        <v>1.931</v>
      </c>
      <c r="AI18" s="46">
        <v>2.3210000000000002</v>
      </c>
      <c r="AJ18" s="46">
        <v>0.77100000000000002</v>
      </c>
      <c r="AK18" s="46">
        <v>0.14899999999999999</v>
      </c>
    </row>
    <row r="19" spans="1:37" ht="11.25" customHeight="1" x14ac:dyDescent="0.25">
      <c r="A19" s="83"/>
      <c r="B19" s="54" t="s">
        <v>97</v>
      </c>
      <c r="C19" s="54"/>
      <c r="D19" s="54"/>
      <c r="E19" s="54"/>
      <c r="F19" s="27">
        <v>120405.912</v>
      </c>
      <c r="G19" s="378" t="s">
        <v>277</v>
      </c>
      <c r="H19" s="40" t="s">
        <v>4</v>
      </c>
      <c r="I19" s="27">
        <v>15534.079</v>
      </c>
      <c r="J19" s="27" t="s">
        <v>277</v>
      </c>
      <c r="K19" s="46">
        <v>27.462</v>
      </c>
      <c r="L19" s="46">
        <v>41.984000000000002</v>
      </c>
      <c r="M19" s="46">
        <v>20.795000000000002</v>
      </c>
      <c r="N19" s="46">
        <v>7.1929999999999996</v>
      </c>
      <c r="O19" s="46">
        <v>1.046</v>
      </c>
      <c r="P19" s="46">
        <v>1.298</v>
      </c>
      <c r="Q19" s="46">
        <v>0.11799999999999999</v>
      </c>
      <c r="R19" s="46">
        <v>0.104</v>
      </c>
      <c r="T19" s="83"/>
      <c r="U19" s="54" t="s">
        <v>97</v>
      </c>
      <c r="V19" s="54"/>
      <c r="W19" s="54"/>
      <c r="X19" s="54"/>
      <c r="Y19" s="27">
        <v>120801.02</v>
      </c>
      <c r="Z19" s="27"/>
      <c r="AA19" s="40" t="s">
        <v>4</v>
      </c>
      <c r="AB19" s="27">
        <v>15056.069</v>
      </c>
      <c r="AC19" s="27" t="s">
        <v>277</v>
      </c>
      <c r="AD19" s="46">
        <v>30.376999999999999</v>
      </c>
      <c r="AE19" s="46">
        <v>38.220999999999997</v>
      </c>
      <c r="AF19" s="46">
        <v>21.584</v>
      </c>
      <c r="AG19" s="46">
        <v>6.7290000000000001</v>
      </c>
      <c r="AH19" s="46">
        <v>1.621</v>
      </c>
      <c r="AI19" s="46">
        <v>0.66600000000000004</v>
      </c>
      <c r="AJ19" s="46">
        <v>0.70299999999999996</v>
      </c>
      <c r="AK19" s="46">
        <v>0.1</v>
      </c>
    </row>
    <row r="20" spans="1:37" ht="11.25" customHeight="1" x14ac:dyDescent="0.25">
      <c r="A20" s="83">
        <v>4</v>
      </c>
      <c r="B20" s="49" t="s">
        <v>98</v>
      </c>
      <c r="C20" s="49"/>
      <c r="D20" s="49"/>
      <c r="E20" s="49"/>
      <c r="F20" s="27">
        <v>33165.749000000003</v>
      </c>
      <c r="G20" s="27" t="s">
        <v>277</v>
      </c>
      <c r="H20" s="40" t="s">
        <v>4</v>
      </c>
      <c r="I20" s="27">
        <v>3906.8820000000001</v>
      </c>
      <c r="J20" s="27" t="s">
        <v>277</v>
      </c>
      <c r="K20" s="46">
        <v>1.6240000000000001</v>
      </c>
      <c r="L20" s="46">
        <v>7.8769999999999998</v>
      </c>
      <c r="M20" s="46">
        <v>7.31</v>
      </c>
      <c r="N20" s="46">
        <v>9.1539999999999999</v>
      </c>
      <c r="O20" s="46">
        <v>9.0839999999999996</v>
      </c>
      <c r="P20" s="46">
        <v>28.411000000000001</v>
      </c>
      <c r="Q20" s="46">
        <v>19.350999999999999</v>
      </c>
      <c r="R20" s="46">
        <v>17.190000000000001</v>
      </c>
      <c r="T20" s="83">
        <v>4</v>
      </c>
      <c r="U20" s="49" t="s">
        <v>98</v>
      </c>
      <c r="V20" s="49"/>
      <c r="W20" s="49"/>
      <c r="X20" s="49"/>
      <c r="Y20" s="27">
        <v>34144.932000000001</v>
      </c>
      <c r="Z20" s="27"/>
      <c r="AA20" s="40" t="s">
        <v>4</v>
      </c>
      <c r="AB20" s="27">
        <v>5219.768</v>
      </c>
      <c r="AC20" s="27" t="s">
        <v>277</v>
      </c>
      <c r="AD20" s="46">
        <v>10.009</v>
      </c>
      <c r="AE20" s="46">
        <v>6.2359999999999998</v>
      </c>
      <c r="AF20" s="46">
        <v>7.0019999999999998</v>
      </c>
      <c r="AG20" s="46">
        <v>13.884</v>
      </c>
      <c r="AH20" s="46">
        <v>11.356999999999999</v>
      </c>
      <c r="AI20" s="46">
        <v>22.193000000000001</v>
      </c>
      <c r="AJ20" s="46">
        <v>18.414000000000001</v>
      </c>
      <c r="AK20" s="46">
        <v>10.904</v>
      </c>
    </row>
    <row r="21" spans="1:37" ht="11.25" customHeight="1" x14ac:dyDescent="0.25">
      <c r="A21" s="83">
        <v>5</v>
      </c>
      <c r="B21" s="49" t="s">
        <v>140</v>
      </c>
      <c r="C21" s="49"/>
      <c r="D21" s="49"/>
      <c r="E21" s="49"/>
      <c r="F21" s="27">
        <v>769.78300000000002</v>
      </c>
      <c r="G21" s="27" t="s">
        <v>277</v>
      </c>
      <c r="H21" s="40" t="s">
        <v>4</v>
      </c>
      <c r="I21" s="27">
        <v>537.57100000000003</v>
      </c>
      <c r="J21" s="27" t="s">
        <v>277</v>
      </c>
      <c r="K21" s="46">
        <v>1.34</v>
      </c>
      <c r="L21" s="46">
        <v>3.0649999999999999</v>
      </c>
      <c r="M21" s="46">
        <v>42.737000000000002</v>
      </c>
      <c r="N21" s="46">
        <v>1.054</v>
      </c>
      <c r="O21" s="46">
        <v>29.449000000000002</v>
      </c>
      <c r="P21" s="46">
        <v>14.321</v>
      </c>
      <c r="Q21" s="46">
        <v>5.6079999999999997</v>
      </c>
      <c r="R21" s="46">
        <v>2.4249999999999998</v>
      </c>
      <c r="T21" s="83">
        <v>5</v>
      </c>
      <c r="U21" s="49" t="s">
        <v>140</v>
      </c>
      <c r="V21" s="49"/>
      <c r="W21" s="49"/>
      <c r="X21" s="49"/>
      <c r="Y21" s="27">
        <v>1444.405</v>
      </c>
      <c r="Z21" s="27"/>
      <c r="AA21" s="40" t="s">
        <v>4</v>
      </c>
      <c r="AB21" s="27">
        <v>748.46400000000006</v>
      </c>
      <c r="AC21" s="27" t="s">
        <v>277</v>
      </c>
      <c r="AD21" s="46">
        <v>0.17299999999999999</v>
      </c>
      <c r="AE21" s="46">
        <v>1.1319999999999999</v>
      </c>
      <c r="AF21" s="46">
        <v>1.1950000000000001</v>
      </c>
      <c r="AG21" s="46">
        <v>29.963999999999999</v>
      </c>
      <c r="AH21" s="46">
        <v>44.539000000000001</v>
      </c>
      <c r="AI21" s="46">
        <v>14.351000000000001</v>
      </c>
      <c r="AJ21" s="46">
        <v>7.9960000000000004</v>
      </c>
      <c r="AK21" s="46">
        <v>0.65</v>
      </c>
    </row>
    <row r="22" spans="1:37" ht="11.25" customHeight="1" x14ac:dyDescent="0.25">
      <c r="A22" s="83">
        <v>6</v>
      </c>
      <c r="B22" s="49" t="s">
        <v>141</v>
      </c>
      <c r="C22" s="49"/>
      <c r="D22" s="49"/>
      <c r="E22" s="49"/>
      <c r="F22" s="27">
        <v>31895.631000000001</v>
      </c>
      <c r="G22" s="27" t="s">
        <v>277</v>
      </c>
      <c r="H22" s="40" t="s">
        <v>4</v>
      </c>
      <c r="I22" s="27">
        <v>7771.7219999999998</v>
      </c>
      <c r="J22" s="27" t="s">
        <v>277</v>
      </c>
      <c r="K22" s="46">
        <v>14.726000000000001</v>
      </c>
      <c r="L22" s="46">
        <v>16.236000000000001</v>
      </c>
      <c r="M22" s="46">
        <v>9.1959999999999997</v>
      </c>
      <c r="N22" s="46">
        <v>25.670999999999999</v>
      </c>
      <c r="O22" s="46">
        <v>14.003</v>
      </c>
      <c r="P22" s="46">
        <v>11.818</v>
      </c>
      <c r="Q22" s="46">
        <v>5.0270000000000001</v>
      </c>
      <c r="R22" s="46">
        <v>3.3220000000000001</v>
      </c>
      <c r="T22" s="83">
        <v>6</v>
      </c>
      <c r="U22" s="49" t="s">
        <v>141</v>
      </c>
      <c r="V22" s="49"/>
      <c r="W22" s="49"/>
      <c r="X22" s="49"/>
      <c r="Y22" s="27">
        <v>28804.483</v>
      </c>
      <c r="Z22" s="27"/>
      <c r="AA22" s="40" t="s">
        <v>4</v>
      </c>
      <c r="AB22" s="27">
        <v>5655.01</v>
      </c>
      <c r="AC22" s="27" t="s">
        <v>277</v>
      </c>
      <c r="AD22" s="46">
        <v>7.6639999999999997</v>
      </c>
      <c r="AE22" s="46">
        <v>15.803000000000001</v>
      </c>
      <c r="AF22" s="46">
        <v>10.356</v>
      </c>
      <c r="AG22" s="46">
        <v>24.224</v>
      </c>
      <c r="AH22" s="46">
        <v>11.936</v>
      </c>
      <c r="AI22" s="46">
        <v>17.341000000000001</v>
      </c>
      <c r="AJ22" s="46">
        <v>8.4600000000000009</v>
      </c>
      <c r="AK22" s="46">
        <v>4.2160000000000002</v>
      </c>
    </row>
    <row r="23" spans="1:37" ht="11.25" customHeight="1" x14ac:dyDescent="0.25">
      <c r="A23" s="83"/>
      <c r="B23" s="54" t="s">
        <v>99</v>
      </c>
      <c r="C23" s="54"/>
      <c r="D23" s="54"/>
      <c r="E23" s="54"/>
      <c r="F23" s="27">
        <v>6573.8649999999998</v>
      </c>
      <c r="G23" s="27" t="s">
        <v>277</v>
      </c>
      <c r="H23" s="40" t="s">
        <v>4</v>
      </c>
      <c r="I23" s="27">
        <v>1771.1410000000001</v>
      </c>
      <c r="J23" s="27" t="s">
        <v>277</v>
      </c>
      <c r="K23" s="46">
        <v>5.2430000000000003</v>
      </c>
      <c r="L23" s="46">
        <v>7.4829999999999997</v>
      </c>
      <c r="M23" s="46">
        <v>18.321000000000002</v>
      </c>
      <c r="N23" s="46">
        <v>9.4670000000000005</v>
      </c>
      <c r="O23" s="46">
        <v>20.484000000000002</v>
      </c>
      <c r="P23" s="46">
        <v>21.324999999999999</v>
      </c>
      <c r="Q23" s="46">
        <v>9.2850000000000001</v>
      </c>
      <c r="R23" s="46">
        <v>8.3919999999999995</v>
      </c>
      <c r="T23" s="83"/>
      <c r="U23" s="54" t="s">
        <v>99</v>
      </c>
      <c r="V23" s="54"/>
      <c r="W23" s="54"/>
      <c r="X23" s="54"/>
      <c r="Y23" s="27">
        <v>7740.7510000000002</v>
      </c>
      <c r="Z23" s="27"/>
      <c r="AA23" s="40" t="s">
        <v>4</v>
      </c>
      <c r="AB23" s="27">
        <v>1888.9839999999999</v>
      </c>
      <c r="AC23" s="27" t="s">
        <v>277</v>
      </c>
      <c r="AD23" s="46">
        <v>1.8620000000000001</v>
      </c>
      <c r="AE23" s="46">
        <v>6.2649999999999997</v>
      </c>
      <c r="AF23" s="46">
        <v>11.911</v>
      </c>
      <c r="AG23" s="46">
        <v>15.183999999999999</v>
      </c>
      <c r="AH23" s="46">
        <v>14.002000000000001</v>
      </c>
      <c r="AI23" s="46">
        <v>30.498999999999999</v>
      </c>
      <c r="AJ23" s="46">
        <v>13.773</v>
      </c>
      <c r="AK23" s="46">
        <v>6.5049999999999999</v>
      </c>
    </row>
    <row r="24" spans="1:37" ht="11.25" customHeight="1" x14ac:dyDescent="0.25">
      <c r="A24" s="83"/>
      <c r="B24" s="54" t="s">
        <v>100</v>
      </c>
      <c r="C24" s="54"/>
      <c r="D24" s="54"/>
      <c r="E24" s="54"/>
      <c r="F24" s="27">
        <v>14764.960999999999</v>
      </c>
      <c r="G24" s="27" t="s">
        <v>277</v>
      </c>
      <c r="H24" s="40" t="s">
        <v>4</v>
      </c>
      <c r="I24" s="27">
        <v>4978.6639999999998</v>
      </c>
      <c r="J24" s="27" t="s">
        <v>277</v>
      </c>
      <c r="K24" s="46">
        <v>24.632999999999999</v>
      </c>
      <c r="L24" s="46">
        <v>3.9409999999999998</v>
      </c>
      <c r="M24" s="46">
        <v>8.9179999999999993</v>
      </c>
      <c r="N24" s="46">
        <v>36.578000000000003</v>
      </c>
      <c r="O24" s="46">
        <v>16.178000000000001</v>
      </c>
      <c r="P24" s="46">
        <v>7.569</v>
      </c>
      <c r="Q24" s="46">
        <v>1.675</v>
      </c>
      <c r="R24" s="46">
        <v>0.50800000000000001</v>
      </c>
      <c r="T24" s="83"/>
      <c r="U24" s="54" t="s">
        <v>100</v>
      </c>
      <c r="V24" s="54"/>
      <c r="W24" s="54"/>
      <c r="X24" s="54"/>
      <c r="Y24" s="27">
        <v>13689.045</v>
      </c>
      <c r="Z24" s="27"/>
      <c r="AA24" s="40" t="s">
        <v>4</v>
      </c>
      <c r="AB24" s="27">
        <v>4476.47</v>
      </c>
      <c r="AC24" s="27" t="s">
        <v>277</v>
      </c>
      <c r="AD24" s="46">
        <v>11.598000000000001</v>
      </c>
      <c r="AE24" s="46">
        <v>13.968</v>
      </c>
      <c r="AF24" s="46">
        <v>13.605</v>
      </c>
      <c r="AG24" s="46">
        <v>33.279000000000003</v>
      </c>
      <c r="AH24" s="46">
        <v>13.968999999999999</v>
      </c>
      <c r="AI24" s="46">
        <v>10.561999999999999</v>
      </c>
      <c r="AJ24" s="46">
        <v>2.3439999999999999</v>
      </c>
      <c r="AK24" s="46">
        <v>0.67500000000000004</v>
      </c>
    </row>
    <row r="25" spans="1:37" ht="11.25" customHeight="1" x14ac:dyDescent="0.25">
      <c r="A25" s="83"/>
      <c r="B25" s="54" t="s">
        <v>101</v>
      </c>
      <c r="C25" s="54"/>
      <c r="D25" s="54"/>
      <c r="E25" s="54"/>
      <c r="F25" s="27">
        <v>5801.62</v>
      </c>
      <c r="G25" s="27" t="s">
        <v>277</v>
      </c>
      <c r="H25" s="40" t="s">
        <v>4</v>
      </c>
      <c r="I25" s="27">
        <v>5144.2489999999998</v>
      </c>
      <c r="J25" s="27" t="s">
        <v>277</v>
      </c>
      <c r="K25" s="46">
        <v>6.7729999999999997</v>
      </c>
      <c r="L25" s="46">
        <v>50.758000000000003</v>
      </c>
      <c r="M25" s="46">
        <v>4.375</v>
      </c>
      <c r="N25" s="46">
        <v>7.0650000000000004</v>
      </c>
      <c r="O25" s="46">
        <v>8.6199999999999992</v>
      </c>
      <c r="P25" s="46">
        <v>10.627000000000001</v>
      </c>
      <c r="Q25" s="46">
        <v>8.3420000000000005</v>
      </c>
      <c r="R25" s="46">
        <v>3.44</v>
      </c>
      <c r="T25" s="83"/>
      <c r="U25" s="54" t="s">
        <v>101</v>
      </c>
      <c r="V25" s="54"/>
      <c r="W25" s="54"/>
      <c r="X25" s="54"/>
      <c r="Y25" s="27">
        <v>4307.9690000000001</v>
      </c>
      <c r="Z25" s="27"/>
      <c r="AA25" s="40" t="s">
        <v>4</v>
      </c>
      <c r="AB25" s="27">
        <v>2315.8710000000001</v>
      </c>
      <c r="AC25" s="27" t="s">
        <v>277</v>
      </c>
      <c r="AD25" s="46">
        <v>8.5020000000000007</v>
      </c>
      <c r="AE25" s="46">
        <v>34.808</v>
      </c>
      <c r="AF25" s="46">
        <v>2.008</v>
      </c>
      <c r="AG25" s="46">
        <v>19.422999999999998</v>
      </c>
      <c r="AH25" s="46">
        <v>4.0190000000000001</v>
      </c>
      <c r="AI25" s="46">
        <v>11.23</v>
      </c>
      <c r="AJ25" s="46">
        <v>11.763999999999999</v>
      </c>
      <c r="AK25" s="46">
        <v>8.2460000000000004</v>
      </c>
    </row>
    <row r="26" spans="1:37" ht="11.25" customHeight="1" x14ac:dyDescent="0.25">
      <c r="A26" s="83">
        <v>7</v>
      </c>
      <c r="B26" s="49" t="s">
        <v>142</v>
      </c>
      <c r="C26" s="49"/>
      <c r="D26" s="49"/>
      <c r="E26" s="49"/>
      <c r="F26" s="27">
        <v>14414.784</v>
      </c>
      <c r="G26" s="27" t="s">
        <v>277</v>
      </c>
      <c r="H26" s="40" t="s">
        <v>4</v>
      </c>
      <c r="I26" s="27">
        <v>3503.4879999999998</v>
      </c>
      <c r="J26" s="27" t="s">
        <v>277</v>
      </c>
      <c r="K26" s="46">
        <v>3.673</v>
      </c>
      <c r="L26" s="46">
        <v>17.302</v>
      </c>
      <c r="M26" s="46">
        <v>14.66</v>
      </c>
      <c r="N26" s="46">
        <v>15.593999999999999</v>
      </c>
      <c r="O26" s="46">
        <v>10.881</v>
      </c>
      <c r="P26" s="46">
        <v>23.178999999999998</v>
      </c>
      <c r="Q26" s="46">
        <v>7.5270000000000001</v>
      </c>
      <c r="R26" s="46">
        <v>7.1840000000000002</v>
      </c>
      <c r="T26" s="83">
        <v>7</v>
      </c>
      <c r="U26" s="49" t="s">
        <v>142</v>
      </c>
      <c r="V26" s="49"/>
      <c r="W26" s="49"/>
      <c r="X26" s="49"/>
      <c r="Y26" s="27">
        <v>18555.334999999999</v>
      </c>
      <c r="Z26" s="27"/>
      <c r="AA26" s="40" t="s">
        <v>4</v>
      </c>
      <c r="AB26" s="27">
        <v>4970.7749999999996</v>
      </c>
      <c r="AC26" s="27" t="s">
        <v>277</v>
      </c>
      <c r="AD26" s="46">
        <v>5.1749999999999998</v>
      </c>
      <c r="AE26" s="46">
        <v>21.396999999999998</v>
      </c>
      <c r="AF26" s="46">
        <v>19.733000000000001</v>
      </c>
      <c r="AG26" s="46">
        <v>16.233000000000001</v>
      </c>
      <c r="AH26" s="46">
        <v>6.7089999999999996</v>
      </c>
      <c r="AI26" s="46">
        <v>17.948</v>
      </c>
      <c r="AJ26" s="46">
        <v>9.1349999999999998</v>
      </c>
      <c r="AK26" s="46">
        <v>3.6709999999999998</v>
      </c>
    </row>
    <row r="27" spans="1:37" ht="11.25" customHeight="1" x14ac:dyDescent="0.25">
      <c r="A27" s="83"/>
      <c r="B27" s="54" t="s">
        <v>102</v>
      </c>
      <c r="C27" s="54"/>
      <c r="D27" s="54"/>
      <c r="E27" s="54"/>
      <c r="F27" s="27">
        <v>14401.429</v>
      </c>
      <c r="G27" s="27" t="s">
        <v>277</v>
      </c>
      <c r="H27" s="40" t="s">
        <v>4</v>
      </c>
      <c r="I27" s="27">
        <v>3503.415</v>
      </c>
      <c r="J27" s="27" t="s">
        <v>277</v>
      </c>
      <c r="K27" s="46">
        <v>3.6760000000000002</v>
      </c>
      <c r="L27" s="46">
        <v>17.318000000000001</v>
      </c>
      <c r="M27" s="46">
        <v>14.673</v>
      </c>
      <c r="N27" s="46">
        <v>15.609</v>
      </c>
      <c r="O27" s="46">
        <v>10.798</v>
      </c>
      <c r="P27" s="46">
        <v>23.201000000000001</v>
      </c>
      <c r="Q27" s="46">
        <v>7.5339999999999998</v>
      </c>
      <c r="R27" s="46">
        <v>7.1909999999999998</v>
      </c>
      <c r="T27" s="83"/>
      <c r="U27" s="54" t="s">
        <v>102</v>
      </c>
      <c r="V27" s="54"/>
      <c r="W27" s="54"/>
      <c r="X27" s="54"/>
      <c r="Y27" s="27">
        <v>18421.627</v>
      </c>
      <c r="Z27" s="27"/>
      <c r="AA27" s="40" t="s">
        <v>4</v>
      </c>
      <c r="AB27" s="27">
        <v>4964.058</v>
      </c>
      <c r="AC27" s="27" t="s">
        <v>277</v>
      </c>
      <c r="AD27" s="46">
        <v>5.2119999999999997</v>
      </c>
      <c r="AE27" s="46">
        <v>21.552</v>
      </c>
      <c r="AF27" s="46">
        <v>19.866</v>
      </c>
      <c r="AG27" s="46">
        <v>15.635</v>
      </c>
      <c r="AH27" s="46">
        <v>6.758</v>
      </c>
      <c r="AI27" s="46">
        <v>18.077999999999999</v>
      </c>
      <c r="AJ27" s="46">
        <v>9.2010000000000005</v>
      </c>
      <c r="AK27" s="46">
        <v>3.698</v>
      </c>
    </row>
    <row r="28" spans="1:37" ht="11.25" customHeight="1" x14ac:dyDescent="0.25">
      <c r="A28" s="83">
        <v>8</v>
      </c>
      <c r="B28" s="49" t="s">
        <v>113</v>
      </c>
      <c r="C28" s="49"/>
      <c r="D28" s="49"/>
      <c r="E28" s="49"/>
      <c r="F28" s="27">
        <v>8485.7469999999994</v>
      </c>
      <c r="G28" s="27" t="s">
        <v>277</v>
      </c>
      <c r="H28" s="40" t="s">
        <v>4</v>
      </c>
      <c r="I28" s="27">
        <v>2620.203</v>
      </c>
      <c r="J28" s="27" t="s">
        <v>277</v>
      </c>
      <c r="K28" s="46">
        <v>11.317</v>
      </c>
      <c r="L28" s="46">
        <v>11.54</v>
      </c>
      <c r="M28" s="46">
        <v>5.7629999999999999</v>
      </c>
      <c r="N28" s="46">
        <v>18.024000000000001</v>
      </c>
      <c r="O28" s="46">
        <v>11.494</v>
      </c>
      <c r="P28" s="46">
        <v>26.800999999999998</v>
      </c>
      <c r="Q28" s="46">
        <v>8.9</v>
      </c>
      <c r="R28" s="46">
        <v>6.1619999999999999</v>
      </c>
      <c r="T28" s="83">
        <v>8</v>
      </c>
      <c r="U28" s="49" t="s">
        <v>113</v>
      </c>
      <c r="V28" s="49"/>
      <c r="W28" s="49"/>
      <c r="X28" s="49"/>
      <c r="Y28" s="27">
        <v>7660.8159999999998</v>
      </c>
      <c r="Z28" s="27"/>
      <c r="AA28" s="40" t="s">
        <v>4</v>
      </c>
      <c r="AB28" s="27">
        <v>2116.6889999999999</v>
      </c>
      <c r="AC28" s="27" t="s">
        <v>277</v>
      </c>
      <c r="AD28" s="46">
        <v>3.1819999999999999</v>
      </c>
      <c r="AE28" s="46">
        <v>6.4550000000000001</v>
      </c>
      <c r="AF28" s="46">
        <v>3.7909999999999999</v>
      </c>
      <c r="AG28" s="46">
        <v>16.341999999999999</v>
      </c>
      <c r="AH28" s="46">
        <v>21.690999999999999</v>
      </c>
      <c r="AI28" s="46">
        <v>33.110999999999997</v>
      </c>
      <c r="AJ28" s="46">
        <v>11.077</v>
      </c>
      <c r="AK28" s="46">
        <v>4.351</v>
      </c>
    </row>
    <row r="29" spans="1:37" ht="11.25" customHeight="1" x14ac:dyDescent="0.25">
      <c r="A29" s="83">
        <v>9</v>
      </c>
      <c r="B29" s="49" t="s">
        <v>103</v>
      </c>
      <c r="C29" s="49"/>
      <c r="D29" s="49"/>
      <c r="E29" s="49"/>
      <c r="F29" s="27">
        <v>16421.427</v>
      </c>
      <c r="G29" s="27" t="s">
        <v>277</v>
      </c>
      <c r="H29" s="40" t="s">
        <v>4</v>
      </c>
      <c r="I29" s="27">
        <v>3066.2460000000001</v>
      </c>
      <c r="J29" s="27" t="s">
        <v>277</v>
      </c>
      <c r="K29" s="46">
        <v>13.98</v>
      </c>
      <c r="L29" s="46">
        <v>27.864000000000001</v>
      </c>
      <c r="M29" s="46">
        <v>16.428000000000001</v>
      </c>
      <c r="N29" s="46">
        <v>12.083</v>
      </c>
      <c r="O29" s="46">
        <v>10.396000000000001</v>
      </c>
      <c r="P29" s="46">
        <v>9.5920000000000005</v>
      </c>
      <c r="Q29" s="46">
        <v>7.5730000000000004</v>
      </c>
      <c r="R29" s="46">
        <v>2.085</v>
      </c>
      <c r="T29" s="83">
        <v>9</v>
      </c>
      <c r="U29" s="49" t="s">
        <v>103</v>
      </c>
      <c r="V29" s="49"/>
      <c r="W29" s="49"/>
      <c r="X29" s="49"/>
      <c r="Y29" s="27">
        <v>18603.707999999999</v>
      </c>
      <c r="Z29" s="27"/>
      <c r="AA29" s="40" t="s">
        <v>4</v>
      </c>
      <c r="AB29" s="27">
        <v>3327.3890000000001</v>
      </c>
      <c r="AC29" s="27" t="s">
        <v>277</v>
      </c>
      <c r="AD29" s="46">
        <v>10.63</v>
      </c>
      <c r="AE29" s="46">
        <v>24.053999999999998</v>
      </c>
      <c r="AF29" s="46">
        <v>17.734000000000002</v>
      </c>
      <c r="AG29" s="46">
        <v>15.936</v>
      </c>
      <c r="AH29" s="46">
        <v>6.8739999999999997</v>
      </c>
      <c r="AI29" s="46">
        <v>15.12</v>
      </c>
      <c r="AJ29" s="46">
        <v>7.2649999999999997</v>
      </c>
      <c r="AK29" s="46">
        <v>2.387</v>
      </c>
    </row>
    <row r="30" spans="1:37" ht="11.25" customHeight="1" x14ac:dyDescent="0.25">
      <c r="A30" s="83">
        <v>10</v>
      </c>
      <c r="B30" s="49" t="s">
        <v>104</v>
      </c>
      <c r="C30" s="49"/>
      <c r="D30" s="49"/>
      <c r="E30" s="49"/>
      <c r="F30" s="27">
        <v>9674.9060000000009</v>
      </c>
      <c r="G30" s="27" t="s">
        <v>277</v>
      </c>
      <c r="H30" s="40" t="s">
        <v>4</v>
      </c>
      <c r="I30" s="27">
        <v>2468.4380000000001</v>
      </c>
      <c r="J30" s="27" t="s">
        <v>277</v>
      </c>
      <c r="K30" s="46">
        <v>14.753</v>
      </c>
      <c r="L30" s="46">
        <v>13.455</v>
      </c>
      <c r="M30" s="46">
        <v>11.791</v>
      </c>
      <c r="N30" s="46">
        <v>13.571999999999999</v>
      </c>
      <c r="O30" s="46">
        <v>12.276999999999999</v>
      </c>
      <c r="P30" s="46">
        <v>19.202000000000002</v>
      </c>
      <c r="Q30" s="46">
        <v>8.8140000000000001</v>
      </c>
      <c r="R30" s="46">
        <v>6.1360000000000001</v>
      </c>
      <c r="T30" s="83">
        <v>10</v>
      </c>
      <c r="U30" s="49" t="s">
        <v>104</v>
      </c>
      <c r="V30" s="49"/>
      <c r="W30" s="49"/>
      <c r="X30" s="49"/>
      <c r="Y30" s="27">
        <v>11690.819</v>
      </c>
      <c r="Z30" s="27"/>
      <c r="AA30" s="40" t="s">
        <v>4</v>
      </c>
      <c r="AB30" s="27">
        <v>3915.8290000000002</v>
      </c>
      <c r="AC30" s="27" t="s">
        <v>277</v>
      </c>
      <c r="AD30" s="46">
        <v>19.478000000000002</v>
      </c>
      <c r="AE30" s="46">
        <v>6.4649999999999999</v>
      </c>
      <c r="AF30" s="46">
        <v>23.591000000000001</v>
      </c>
      <c r="AG30" s="46">
        <v>9.9420000000000002</v>
      </c>
      <c r="AH30" s="46">
        <v>10.568</v>
      </c>
      <c r="AI30" s="46">
        <v>17.613</v>
      </c>
      <c r="AJ30" s="46">
        <v>7.8769999999999998</v>
      </c>
      <c r="AK30" s="46">
        <v>4.4660000000000002</v>
      </c>
    </row>
    <row r="31" spans="1:37" ht="11.25" customHeight="1" x14ac:dyDescent="0.25">
      <c r="A31" s="83">
        <v>11</v>
      </c>
      <c r="B31" s="49" t="s">
        <v>105</v>
      </c>
      <c r="C31" s="49"/>
      <c r="D31" s="49"/>
      <c r="E31" s="49"/>
      <c r="F31" s="27">
        <v>11697.05</v>
      </c>
      <c r="G31" s="378" t="s">
        <v>277</v>
      </c>
      <c r="H31" s="40" t="s">
        <v>4</v>
      </c>
      <c r="I31" s="27">
        <v>1923.9939999999999</v>
      </c>
      <c r="J31" s="27" t="s">
        <v>277</v>
      </c>
      <c r="K31" s="46">
        <v>10.268000000000001</v>
      </c>
      <c r="L31" s="46">
        <v>17.213999999999999</v>
      </c>
      <c r="M31" s="46">
        <v>21.141999999999999</v>
      </c>
      <c r="N31" s="46">
        <v>19.356000000000002</v>
      </c>
      <c r="O31" s="46">
        <v>9.2040000000000006</v>
      </c>
      <c r="P31" s="46">
        <v>13.156000000000001</v>
      </c>
      <c r="Q31" s="46">
        <v>5.3739999999999997</v>
      </c>
      <c r="R31" s="46">
        <v>4.2869999999999999</v>
      </c>
      <c r="T31" s="83">
        <v>11</v>
      </c>
      <c r="U31" s="49" t="s">
        <v>105</v>
      </c>
      <c r="V31" s="49"/>
      <c r="W31" s="49"/>
      <c r="X31" s="49"/>
      <c r="Y31" s="27">
        <v>14309.744000000001</v>
      </c>
      <c r="Z31" s="27"/>
      <c r="AA31" s="40" t="s">
        <v>4</v>
      </c>
      <c r="AB31" s="27">
        <v>3472.2280000000001</v>
      </c>
      <c r="AC31" s="27" t="s">
        <v>277</v>
      </c>
      <c r="AD31" s="46">
        <v>25.952000000000002</v>
      </c>
      <c r="AE31" s="46">
        <v>12.500999999999999</v>
      </c>
      <c r="AF31" s="46">
        <v>18.594999999999999</v>
      </c>
      <c r="AG31" s="46">
        <v>15.811</v>
      </c>
      <c r="AH31" s="46">
        <v>6.4980000000000002</v>
      </c>
      <c r="AI31" s="46">
        <v>13.010999999999999</v>
      </c>
      <c r="AJ31" s="46">
        <v>5.18</v>
      </c>
      <c r="AK31" s="46">
        <v>2.4529999999999998</v>
      </c>
    </row>
    <row r="32" spans="1:37" ht="11.25" customHeight="1" x14ac:dyDescent="0.25">
      <c r="A32" s="83">
        <v>12</v>
      </c>
      <c r="B32" s="49" t="s">
        <v>106</v>
      </c>
      <c r="C32" s="49"/>
      <c r="D32" s="49"/>
      <c r="E32" s="49"/>
      <c r="F32" s="27">
        <v>6166.94</v>
      </c>
      <c r="G32" s="27" t="s">
        <v>277</v>
      </c>
      <c r="H32" s="40" t="s">
        <v>4</v>
      </c>
      <c r="I32" s="27">
        <v>1793.0709999999999</v>
      </c>
      <c r="J32" s="27" t="s">
        <v>277</v>
      </c>
      <c r="K32" s="46">
        <v>6.8529999999999998</v>
      </c>
      <c r="L32" s="46">
        <v>12.538</v>
      </c>
      <c r="M32" s="46">
        <v>6.375</v>
      </c>
      <c r="N32" s="46">
        <v>10.750999999999999</v>
      </c>
      <c r="O32" s="46">
        <v>7.3609999999999998</v>
      </c>
      <c r="P32" s="46">
        <v>23.657</v>
      </c>
      <c r="Q32" s="46">
        <v>13.433</v>
      </c>
      <c r="R32" s="46">
        <v>19.032</v>
      </c>
      <c r="T32" s="83">
        <v>12</v>
      </c>
      <c r="U32" s="49" t="s">
        <v>106</v>
      </c>
      <c r="V32" s="49"/>
      <c r="W32" s="49"/>
      <c r="X32" s="49"/>
      <c r="Y32" s="27">
        <v>8751.6119999999992</v>
      </c>
      <c r="Z32" s="27"/>
      <c r="AA32" s="40" t="s">
        <v>4</v>
      </c>
      <c r="AB32" s="27">
        <v>3567.143</v>
      </c>
      <c r="AC32" s="27" t="s">
        <v>277</v>
      </c>
      <c r="AD32" s="46">
        <v>13.141</v>
      </c>
      <c r="AE32" s="46">
        <v>34.021999999999998</v>
      </c>
      <c r="AF32" s="46">
        <v>4.3920000000000003</v>
      </c>
      <c r="AG32" s="46">
        <v>9.0470000000000006</v>
      </c>
      <c r="AH32" s="46">
        <v>9.8260000000000005</v>
      </c>
      <c r="AI32" s="46">
        <v>10.609</v>
      </c>
      <c r="AJ32" s="46">
        <v>10.536</v>
      </c>
      <c r="AK32" s="46">
        <v>8.4269999999999996</v>
      </c>
    </row>
    <row r="33" spans="1:37" ht="11.25" customHeight="1" x14ac:dyDescent="0.25">
      <c r="A33" s="83">
        <v>13</v>
      </c>
      <c r="B33" s="49" t="s">
        <v>107</v>
      </c>
      <c r="C33" s="49"/>
      <c r="D33" s="49"/>
      <c r="E33" s="49"/>
      <c r="F33" s="27">
        <v>2960.93</v>
      </c>
      <c r="G33" s="27" t="s">
        <v>277</v>
      </c>
      <c r="H33" s="40" t="s">
        <v>4</v>
      </c>
      <c r="I33" s="27">
        <v>2343.8820000000001</v>
      </c>
      <c r="J33" s="27" t="s">
        <v>277</v>
      </c>
      <c r="K33" s="46">
        <v>34.802999999999997</v>
      </c>
      <c r="L33" s="46">
        <v>27.992999999999999</v>
      </c>
      <c r="M33" s="46">
        <v>4.7320000000000002</v>
      </c>
      <c r="N33" s="46">
        <v>8.4640000000000004</v>
      </c>
      <c r="O33" s="46">
        <v>8.2810000000000006</v>
      </c>
      <c r="P33" s="46">
        <v>10.25</v>
      </c>
      <c r="Q33" s="46">
        <v>4.1420000000000003</v>
      </c>
      <c r="R33" s="46">
        <v>1.337</v>
      </c>
      <c r="T33" s="83">
        <v>13</v>
      </c>
      <c r="U33" s="49" t="s">
        <v>107</v>
      </c>
      <c r="V33" s="49"/>
      <c r="W33" s="49"/>
      <c r="X33" s="49"/>
      <c r="Y33" s="27">
        <v>1026.5709999999999</v>
      </c>
      <c r="Z33" s="27"/>
      <c r="AA33" s="40" t="s">
        <v>4</v>
      </c>
      <c r="AB33" s="27">
        <v>419.82600000000002</v>
      </c>
      <c r="AC33" s="27" t="s">
        <v>277</v>
      </c>
      <c r="AD33" s="46">
        <v>14.869</v>
      </c>
      <c r="AE33" s="46">
        <v>3.3769999999999998</v>
      </c>
      <c r="AF33" s="46">
        <v>3.48</v>
      </c>
      <c r="AG33" s="46">
        <v>3.7440000000000002</v>
      </c>
      <c r="AH33" s="46">
        <v>24.738</v>
      </c>
      <c r="AI33" s="46">
        <v>20.452999999999999</v>
      </c>
      <c r="AJ33" s="46">
        <v>19.84</v>
      </c>
      <c r="AK33" s="46">
        <v>9.4979999999999993</v>
      </c>
    </row>
    <row r="34" spans="1:37" ht="11.25" customHeight="1" x14ac:dyDescent="0.25">
      <c r="A34" s="83">
        <v>14</v>
      </c>
      <c r="B34" s="49" t="s">
        <v>143</v>
      </c>
      <c r="C34" s="49"/>
      <c r="D34" s="49"/>
      <c r="E34" s="49"/>
      <c r="F34" s="27">
        <v>21237.401999999998</v>
      </c>
      <c r="G34" s="27" t="s">
        <v>277</v>
      </c>
      <c r="H34" s="40" t="s">
        <v>4</v>
      </c>
      <c r="I34" s="27">
        <v>4182.652</v>
      </c>
      <c r="J34" s="27" t="s">
        <v>277</v>
      </c>
      <c r="K34" s="46">
        <v>15.574999999999999</v>
      </c>
      <c r="L34" s="46">
        <v>9.8719999999999999</v>
      </c>
      <c r="M34" s="46">
        <v>18.588000000000001</v>
      </c>
      <c r="N34" s="46">
        <v>25.363</v>
      </c>
      <c r="O34" s="46">
        <v>13.574999999999999</v>
      </c>
      <c r="P34" s="46">
        <v>13.036</v>
      </c>
      <c r="Q34" s="46">
        <v>3.5739999999999998</v>
      </c>
      <c r="R34" s="46">
        <v>0.41699999999999998</v>
      </c>
      <c r="T34" s="83">
        <v>14</v>
      </c>
      <c r="U34" s="49" t="s">
        <v>143</v>
      </c>
      <c r="V34" s="49"/>
      <c r="W34" s="49"/>
      <c r="X34" s="49"/>
      <c r="Y34" s="27">
        <v>25991.932000000001</v>
      </c>
      <c r="Z34" s="27"/>
      <c r="AA34" s="40" t="s">
        <v>4</v>
      </c>
      <c r="AB34" s="27">
        <v>4996.7860000000001</v>
      </c>
      <c r="AC34" s="27" t="s">
        <v>277</v>
      </c>
      <c r="AD34" s="46">
        <v>10.791</v>
      </c>
      <c r="AE34" s="46">
        <v>13.861000000000001</v>
      </c>
      <c r="AF34" s="46">
        <v>19.175999999999998</v>
      </c>
      <c r="AG34" s="46">
        <v>27.827999999999999</v>
      </c>
      <c r="AH34" s="46">
        <v>12.457000000000001</v>
      </c>
      <c r="AI34" s="46">
        <v>11.207000000000001</v>
      </c>
      <c r="AJ34" s="46">
        <v>2.4769999999999999</v>
      </c>
      <c r="AK34" s="46">
        <v>2.2029999999999998</v>
      </c>
    </row>
    <row r="35" spans="1:37" ht="11.25" customHeight="1" x14ac:dyDescent="0.25">
      <c r="A35" s="83">
        <v>15</v>
      </c>
      <c r="B35" s="49" t="s">
        <v>108</v>
      </c>
      <c r="C35" s="49"/>
      <c r="D35" s="49"/>
      <c r="E35" s="49"/>
      <c r="F35" s="27">
        <v>5109.701</v>
      </c>
      <c r="G35" s="27" t="s">
        <v>277</v>
      </c>
      <c r="H35" s="40" t="s">
        <v>4</v>
      </c>
      <c r="I35" s="27">
        <v>2223.337</v>
      </c>
      <c r="J35" s="27" t="s">
        <v>277</v>
      </c>
      <c r="K35" s="46">
        <v>8.8949999999999996</v>
      </c>
      <c r="L35" s="46">
        <v>17.189</v>
      </c>
      <c r="M35" s="46">
        <v>10.84</v>
      </c>
      <c r="N35" s="46">
        <v>16.152999999999999</v>
      </c>
      <c r="O35" s="46">
        <v>11.827</v>
      </c>
      <c r="P35" s="46">
        <v>25.431999999999999</v>
      </c>
      <c r="Q35" s="46">
        <v>7.641</v>
      </c>
      <c r="R35" s="46">
        <v>2.0219999999999998</v>
      </c>
      <c r="T35" s="83">
        <v>15</v>
      </c>
      <c r="U35" s="49" t="s">
        <v>108</v>
      </c>
      <c r="V35" s="49"/>
      <c r="W35" s="49"/>
      <c r="X35" s="49"/>
      <c r="Y35" s="27">
        <v>4062.09</v>
      </c>
      <c r="Z35" s="27"/>
      <c r="AA35" s="40" t="s">
        <v>4</v>
      </c>
      <c r="AB35" s="27">
        <v>1459.28</v>
      </c>
      <c r="AC35" s="27" t="s">
        <v>277</v>
      </c>
      <c r="AD35" s="46">
        <v>2.6819999999999999</v>
      </c>
      <c r="AE35" s="46">
        <v>9.8130000000000006</v>
      </c>
      <c r="AF35" s="46">
        <v>15.212</v>
      </c>
      <c r="AG35" s="46">
        <v>18.706</v>
      </c>
      <c r="AH35" s="46">
        <v>9.2870000000000008</v>
      </c>
      <c r="AI35" s="46">
        <v>30.997</v>
      </c>
      <c r="AJ35" s="46">
        <v>11.414999999999999</v>
      </c>
      <c r="AK35" s="46">
        <v>1.8879999999999999</v>
      </c>
    </row>
    <row r="36" spans="1:37" ht="11.25" customHeight="1" x14ac:dyDescent="0.25">
      <c r="A36" s="83">
        <v>16</v>
      </c>
      <c r="B36" s="49" t="s">
        <v>496</v>
      </c>
      <c r="C36" s="49"/>
      <c r="D36" s="49"/>
      <c r="E36" s="49"/>
      <c r="F36" s="27">
        <v>21939.425999999999</v>
      </c>
      <c r="G36" s="378">
        <v>1</v>
      </c>
      <c r="H36" s="40" t="s">
        <v>4</v>
      </c>
      <c r="I36" s="27">
        <v>3400.29</v>
      </c>
      <c r="J36" s="27" t="s">
        <v>277</v>
      </c>
      <c r="K36" s="46">
        <v>28.032</v>
      </c>
      <c r="L36" s="46">
        <v>27.643000000000001</v>
      </c>
      <c r="M36" s="46">
        <v>15.734</v>
      </c>
      <c r="N36" s="46">
        <v>8.9380000000000006</v>
      </c>
      <c r="O36" s="46">
        <v>6.5880000000000001</v>
      </c>
      <c r="P36" s="46">
        <v>9.8379999999999992</v>
      </c>
      <c r="Q36" s="46">
        <v>2.351</v>
      </c>
      <c r="R36" s="46">
        <v>0.875</v>
      </c>
      <c r="T36" s="83">
        <v>16</v>
      </c>
      <c r="U36" s="49" t="s">
        <v>496</v>
      </c>
      <c r="V36" s="49"/>
      <c r="W36" s="49"/>
      <c r="X36" s="49"/>
      <c r="Y36" s="27">
        <v>16104.072</v>
      </c>
      <c r="Z36" s="27"/>
      <c r="AA36" s="40" t="s">
        <v>4</v>
      </c>
      <c r="AB36" s="27">
        <v>2077.422</v>
      </c>
      <c r="AC36" s="27" t="s">
        <v>277</v>
      </c>
      <c r="AD36" s="46">
        <v>22.259</v>
      </c>
      <c r="AE36" s="46">
        <v>30.131</v>
      </c>
      <c r="AF36" s="46">
        <v>16.724</v>
      </c>
      <c r="AG36" s="46">
        <v>10.871</v>
      </c>
      <c r="AH36" s="46">
        <v>6.21</v>
      </c>
      <c r="AI36" s="46">
        <v>8.0129999999999999</v>
      </c>
      <c r="AJ36" s="46">
        <v>4.391</v>
      </c>
      <c r="AK36" s="46">
        <v>1.401</v>
      </c>
    </row>
    <row r="37" spans="1:37" ht="11.25" customHeight="1" x14ac:dyDescent="0.25">
      <c r="A37" s="83">
        <v>17</v>
      </c>
      <c r="B37" s="49" t="s">
        <v>109</v>
      </c>
      <c r="C37" s="49"/>
      <c r="D37" s="49"/>
      <c r="E37" s="49"/>
      <c r="F37" s="27">
        <v>1315.598</v>
      </c>
      <c r="G37" s="27" t="s">
        <v>277</v>
      </c>
      <c r="H37" s="40" t="s">
        <v>4</v>
      </c>
      <c r="I37" s="27">
        <v>504.29399999999998</v>
      </c>
      <c r="J37" s="27" t="s">
        <v>277</v>
      </c>
      <c r="K37" s="46">
        <v>10.103999999999999</v>
      </c>
      <c r="L37" s="46">
        <v>15.914</v>
      </c>
      <c r="M37" s="46">
        <v>11.542999999999999</v>
      </c>
      <c r="N37" s="46">
        <v>20.198</v>
      </c>
      <c r="O37" s="46">
        <v>15.769</v>
      </c>
      <c r="P37" s="46">
        <v>13.315</v>
      </c>
      <c r="Q37" s="46">
        <v>2.89</v>
      </c>
      <c r="R37" s="46">
        <v>10.266</v>
      </c>
      <c r="T37" s="83">
        <v>17</v>
      </c>
      <c r="U37" s="49" t="s">
        <v>109</v>
      </c>
      <c r="V37" s="49"/>
      <c r="W37" s="49"/>
      <c r="X37" s="49"/>
      <c r="Y37" s="27">
        <v>2384.6869999999999</v>
      </c>
      <c r="Z37" s="27"/>
      <c r="AA37" s="40" t="s">
        <v>4</v>
      </c>
      <c r="AB37" s="27">
        <v>2141.2469999999998</v>
      </c>
      <c r="AC37" s="27" t="s">
        <v>277</v>
      </c>
      <c r="AD37" s="46">
        <v>9.8859999999999992</v>
      </c>
      <c r="AE37" s="46">
        <v>10.278</v>
      </c>
      <c r="AF37" s="46">
        <v>11.972</v>
      </c>
      <c r="AG37" s="46">
        <v>10.125</v>
      </c>
      <c r="AH37" s="46">
        <v>6.7320000000000002</v>
      </c>
      <c r="AI37" s="46">
        <v>48.503</v>
      </c>
      <c r="AJ37" s="46">
        <v>1.1579999999999999</v>
      </c>
      <c r="AK37" s="46">
        <v>1.3460000000000001</v>
      </c>
    </row>
    <row r="38" spans="1:37" ht="11.25" customHeight="1" x14ac:dyDescent="0.25">
      <c r="A38" s="83">
        <v>18</v>
      </c>
      <c r="B38" s="49" t="s">
        <v>110</v>
      </c>
      <c r="C38" s="49"/>
      <c r="D38" s="49"/>
      <c r="E38" s="49"/>
      <c r="F38" s="27">
        <v>44022.057999999997</v>
      </c>
      <c r="G38" s="27" t="s">
        <v>277</v>
      </c>
      <c r="H38" s="40" t="s">
        <v>4</v>
      </c>
      <c r="I38" s="27">
        <v>5761.7839999999997</v>
      </c>
      <c r="J38" s="27" t="s">
        <v>277</v>
      </c>
      <c r="K38" s="46">
        <v>11.135</v>
      </c>
      <c r="L38" s="46">
        <v>6.55</v>
      </c>
      <c r="M38" s="46">
        <v>5.7270000000000003</v>
      </c>
      <c r="N38" s="46">
        <v>10.526999999999999</v>
      </c>
      <c r="O38" s="46">
        <v>10.888</v>
      </c>
      <c r="P38" s="46">
        <v>25.95</v>
      </c>
      <c r="Q38" s="46">
        <v>17.431000000000001</v>
      </c>
      <c r="R38" s="46">
        <v>11.792999999999999</v>
      </c>
      <c r="T38" s="83">
        <v>18</v>
      </c>
      <c r="U38" s="49" t="s">
        <v>110</v>
      </c>
      <c r="V38" s="49"/>
      <c r="W38" s="49"/>
      <c r="X38" s="49"/>
      <c r="Y38" s="27">
        <v>40834.303999999996</v>
      </c>
      <c r="Z38" s="27"/>
      <c r="AA38" s="40" t="s">
        <v>4</v>
      </c>
      <c r="AB38" s="27">
        <v>4553.1570000000002</v>
      </c>
      <c r="AC38" s="27" t="s">
        <v>277</v>
      </c>
      <c r="AD38" s="46">
        <v>5.4950000000000001</v>
      </c>
      <c r="AE38" s="46">
        <v>6.2949999999999999</v>
      </c>
      <c r="AF38" s="46">
        <v>8.1240000000000006</v>
      </c>
      <c r="AG38" s="46">
        <v>11.923</v>
      </c>
      <c r="AH38" s="46">
        <v>9.1739999999999995</v>
      </c>
      <c r="AI38" s="46">
        <v>27.283999999999999</v>
      </c>
      <c r="AJ38" s="46">
        <v>21.41</v>
      </c>
      <c r="AK38" s="46">
        <v>10.294</v>
      </c>
    </row>
    <row r="39" spans="1:37" ht="11.25" customHeight="1" x14ac:dyDescent="0.25">
      <c r="A39" s="83"/>
      <c r="B39" s="321" t="s">
        <v>504</v>
      </c>
      <c r="C39" s="49"/>
      <c r="D39" s="49"/>
      <c r="E39" s="49"/>
      <c r="F39" s="27">
        <v>3502.5210000000002</v>
      </c>
      <c r="G39" s="27" t="s">
        <v>277</v>
      </c>
      <c r="H39" s="40" t="s">
        <v>4</v>
      </c>
      <c r="I39" s="27">
        <v>3341.6790000000001</v>
      </c>
      <c r="J39" s="27" t="s">
        <v>277</v>
      </c>
      <c r="K39" s="46">
        <v>74.527000000000001</v>
      </c>
      <c r="L39" s="46">
        <v>5.4329999999999998</v>
      </c>
      <c r="M39" s="46">
        <v>8.8330000000000002</v>
      </c>
      <c r="N39" s="46">
        <v>4.3559999999999999</v>
      </c>
      <c r="O39" s="46">
        <v>1.4019999999999999</v>
      </c>
      <c r="P39" s="46">
        <v>3.9129999999999998</v>
      </c>
      <c r="Q39" s="46">
        <v>1.536</v>
      </c>
      <c r="R39" s="46" t="s">
        <v>276</v>
      </c>
      <c r="T39" s="83"/>
      <c r="U39" s="321" t="s">
        <v>504</v>
      </c>
      <c r="V39" s="49"/>
      <c r="W39" s="49"/>
      <c r="X39" s="49"/>
      <c r="Y39" s="27">
        <v>397.73700000000002</v>
      </c>
      <c r="Z39" s="27"/>
      <c r="AA39" s="40" t="s">
        <v>4</v>
      </c>
      <c r="AB39" s="27">
        <v>302.56599999999997</v>
      </c>
      <c r="AC39" s="27" t="s">
        <v>277</v>
      </c>
      <c r="AD39" s="46">
        <v>1.911</v>
      </c>
      <c r="AE39" s="46">
        <v>14.432</v>
      </c>
      <c r="AF39" s="46">
        <v>14.182</v>
      </c>
      <c r="AG39" s="46">
        <v>31.780999999999999</v>
      </c>
      <c r="AH39" s="46">
        <v>5.2670000000000003</v>
      </c>
      <c r="AI39" s="46">
        <v>31.556999999999999</v>
      </c>
      <c r="AJ39" s="46">
        <v>0.87</v>
      </c>
      <c r="AK39" s="46" t="s">
        <v>276</v>
      </c>
    </row>
    <row r="40" spans="1:37" ht="11.25" customHeight="1" x14ac:dyDescent="0.25">
      <c r="A40" s="83"/>
      <c r="B40" s="54" t="s">
        <v>502</v>
      </c>
      <c r="C40" s="49"/>
      <c r="D40" s="49"/>
      <c r="E40" s="49"/>
      <c r="F40" s="27">
        <v>37891.964</v>
      </c>
      <c r="G40" s="27" t="s">
        <v>277</v>
      </c>
      <c r="H40" s="40" t="s">
        <v>4</v>
      </c>
      <c r="I40" s="27">
        <v>4423.5029999999997</v>
      </c>
      <c r="J40" s="27" t="s">
        <v>277</v>
      </c>
      <c r="K40" s="46">
        <v>5.3170000000000002</v>
      </c>
      <c r="L40" s="46">
        <v>3.6</v>
      </c>
      <c r="M40" s="46">
        <v>5.431</v>
      </c>
      <c r="N40" s="46">
        <v>11.191000000000001</v>
      </c>
      <c r="O40" s="46">
        <v>12.058999999999999</v>
      </c>
      <c r="P40" s="46">
        <v>29.289000000000001</v>
      </c>
      <c r="Q40" s="46">
        <v>19.620999999999999</v>
      </c>
      <c r="R40" s="46">
        <v>13.492000000000001</v>
      </c>
      <c r="T40" s="83"/>
      <c r="U40" s="54" t="s">
        <v>502</v>
      </c>
      <c r="V40" s="49"/>
      <c r="W40" s="49"/>
      <c r="X40" s="49"/>
      <c r="Y40" s="27">
        <v>37293.273000000001</v>
      </c>
      <c r="Z40" s="27"/>
      <c r="AA40" s="40" t="s">
        <v>4</v>
      </c>
      <c r="AB40" s="27">
        <v>4190.4690000000001</v>
      </c>
      <c r="AC40" s="27" t="s">
        <v>277</v>
      </c>
      <c r="AD40" s="46">
        <v>4.8780000000000001</v>
      </c>
      <c r="AE40" s="46">
        <v>5.2050000000000001</v>
      </c>
      <c r="AF40" s="46">
        <v>7.3460000000000001</v>
      </c>
      <c r="AG40" s="46">
        <v>10.877000000000001</v>
      </c>
      <c r="AH40" s="46">
        <v>9.4369999999999994</v>
      </c>
      <c r="AI40" s="46">
        <v>27.998999999999999</v>
      </c>
      <c r="AJ40" s="46">
        <v>23.048999999999999</v>
      </c>
      <c r="AK40" s="46">
        <v>11.21</v>
      </c>
    </row>
    <row r="41" spans="1:37" ht="11.25" customHeight="1" x14ac:dyDescent="0.25">
      <c r="A41" s="83">
        <v>19</v>
      </c>
      <c r="B41" s="49" t="s">
        <v>114</v>
      </c>
      <c r="C41" s="49"/>
      <c r="D41" s="49"/>
      <c r="E41" s="49"/>
      <c r="F41" s="27">
        <v>2281.0949999999998</v>
      </c>
      <c r="G41" s="27" t="s">
        <v>277</v>
      </c>
      <c r="H41" s="40" t="s">
        <v>4</v>
      </c>
      <c r="I41" s="27">
        <v>961.572</v>
      </c>
      <c r="J41" s="27" t="s">
        <v>277</v>
      </c>
      <c r="K41" s="46">
        <v>1.202</v>
      </c>
      <c r="L41" s="46">
        <v>3.5430000000000001</v>
      </c>
      <c r="M41" s="46">
        <v>12.217000000000001</v>
      </c>
      <c r="N41" s="46">
        <v>22.055</v>
      </c>
      <c r="O41" s="46">
        <v>27.28</v>
      </c>
      <c r="P41" s="46">
        <v>24.916</v>
      </c>
      <c r="Q41" s="46">
        <v>6.01</v>
      </c>
      <c r="R41" s="46">
        <v>2.7770000000000001</v>
      </c>
      <c r="T41" s="83">
        <v>19</v>
      </c>
      <c r="U41" s="49" t="s">
        <v>114</v>
      </c>
      <c r="V41" s="49"/>
      <c r="W41" s="49"/>
      <c r="X41" s="49"/>
      <c r="Y41" s="27">
        <v>2408.6509999999998</v>
      </c>
      <c r="Z41" s="27"/>
      <c r="AA41" s="40" t="s">
        <v>4</v>
      </c>
      <c r="AB41" s="27">
        <v>1112.624</v>
      </c>
      <c r="AC41" s="27" t="s">
        <v>277</v>
      </c>
      <c r="AD41" s="46">
        <v>5.0359999999999996</v>
      </c>
      <c r="AE41" s="46">
        <v>7.4630000000000001</v>
      </c>
      <c r="AF41" s="46">
        <v>10.91</v>
      </c>
      <c r="AG41" s="46">
        <v>22.306999999999999</v>
      </c>
      <c r="AH41" s="46">
        <v>17.402999999999999</v>
      </c>
      <c r="AI41" s="46">
        <v>23.045000000000002</v>
      </c>
      <c r="AJ41" s="46">
        <v>11.723000000000001</v>
      </c>
      <c r="AK41" s="46">
        <v>2.113</v>
      </c>
    </row>
    <row r="42" spans="1:37" ht="11.25" customHeight="1" x14ac:dyDescent="0.25">
      <c r="A42" s="83"/>
      <c r="B42" s="321" t="s">
        <v>504</v>
      </c>
      <c r="C42" s="49"/>
      <c r="D42" s="49"/>
      <c r="E42" s="49"/>
      <c r="F42" s="27">
        <v>143.184</v>
      </c>
      <c r="G42" s="378" t="s">
        <v>277</v>
      </c>
      <c r="H42" s="40" t="s">
        <v>4</v>
      </c>
      <c r="I42" s="27">
        <v>184.57499999999999</v>
      </c>
      <c r="J42" s="27" t="s">
        <v>277</v>
      </c>
      <c r="K42" s="46" t="s">
        <v>276</v>
      </c>
      <c r="L42" s="46" t="s">
        <v>276</v>
      </c>
      <c r="M42" s="46">
        <v>93.132999999999996</v>
      </c>
      <c r="N42" s="46">
        <v>6.867</v>
      </c>
      <c r="O42" s="46" t="s">
        <v>276</v>
      </c>
      <c r="P42" s="46" t="s">
        <v>276</v>
      </c>
      <c r="Q42" s="46" t="s">
        <v>276</v>
      </c>
      <c r="R42" s="46" t="s">
        <v>276</v>
      </c>
      <c r="T42" s="83"/>
      <c r="U42" s="321" t="s">
        <v>504</v>
      </c>
      <c r="V42" s="49"/>
      <c r="W42" s="49"/>
      <c r="X42" s="49"/>
      <c r="Y42" s="27">
        <v>60.792999999999999</v>
      </c>
      <c r="Z42" s="27"/>
      <c r="AA42" s="40" t="s">
        <v>4</v>
      </c>
      <c r="AB42" s="27">
        <v>118.991</v>
      </c>
      <c r="AC42" s="27" t="s">
        <v>277</v>
      </c>
      <c r="AD42" s="46" t="s">
        <v>276</v>
      </c>
      <c r="AE42" s="46">
        <v>8.8810000000000002</v>
      </c>
      <c r="AF42" s="46" t="s">
        <v>276</v>
      </c>
      <c r="AG42" s="46">
        <v>84.858000000000004</v>
      </c>
      <c r="AH42" s="46">
        <v>6.2610000000000001</v>
      </c>
      <c r="AI42" s="46" t="s">
        <v>276</v>
      </c>
      <c r="AJ42" s="46" t="s">
        <v>276</v>
      </c>
      <c r="AK42" s="46" t="s">
        <v>276</v>
      </c>
    </row>
    <row r="43" spans="1:37" ht="11.25" customHeight="1" x14ac:dyDescent="0.25">
      <c r="A43" s="83"/>
      <c r="B43" s="54" t="s">
        <v>502</v>
      </c>
      <c r="C43" s="49"/>
      <c r="D43" s="49"/>
      <c r="E43" s="49"/>
      <c r="F43" s="27">
        <v>2065.9720000000002</v>
      </c>
      <c r="G43" s="27" t="s">
        <v>277</v>
      </c>
      <c r="H43" s="40" t="s">
        <v>4</v>
      </c>
      <c r="I43" s="27">
        <v>939.66300000000001</v>
      </c>
      <c r="J43" s="27" t="s">
        <v>277</v>
      </c>
      <c r="K43" s="46">
        <v>1.327</v>
      </c>
      <c r="L43" s="46">
        <v>3.331</v>
      </c>
      <c r="M43" s="46">
        <v>7.0339999999999998</v>
      </c>
      <c r="N43" s="46">
        <v>22.315000000000001</v>
      </c>
      <c r="O43" s="46">
        <v>30.12</v>
      </c>
      <c r="P43" s="46">
        <v>26.745000000000001</v>
      </c>
      <c r="Q43" s="46">
        <v>6.4450000000000003</v>
      </c>
      <c r="R43" s="46">
        <v>2.6829999999999998</v>
      </c>
      <c r="T43" s="83"/>
      <c r="U43" s="54" t="s">
        <v>502</v>
      </c>
      <c r="V43" s="49"/>
      <c r="W43" s="49"/>
      <c r="X43" s="49"/>
      <c r="Y43" s="27">
        <v>2112.7179999999998</v>
      </c>
      <c r="Z43" s="27"/>
      <c r="AA43" s="40" t="s">
        <v>4</v>
      </c>
      <c r="AB43" s="27">
        <v>1014.463</v>
      </c>
      <c r="AC43" s="27" t="s">
        <v>277</v>
      </c>
      <c r="AD43" s="46">
        <v>2.605</v>
      </c>
      <c r="AE43" s="46">
        <v>4.1760000000000002</v>
      </c>
      <c r="AF43" s="46">
        <v>8.9879999999999995</v>
      </c>
      <c r="AG43" s="46">
        <v>22.99</v>
      </c>
      <c r="AH43" s="46">
        <v>19.66</v>
      </c>
      <c r="AI43" s="46">
        <v>26.273</v>
      </c>
      <c r="AJ43" s="46">
        <v>12.898999999999999</v>
      </c>
      <c r="AK43" s="46">
        <v>2.4089999999999998</v>
      </c>
    </row>
    <row r="44" spans="1:37" ht="11.25" customHeight="1" x14ac:dyDescent="0.25">
      <c r="A44" s="83">
        <v>20</v>
      </c>
      <c r="B44" s="49" t="s">
        <v>111</v>
      </c>
      <c r="C44" s="49"/>
      <c r="D44" s="49"/>
      <c r="E44" s="49"/>
      <c r="F44" s="27">
        <v>4693.1670000000004</v>
      </c>
      <c r="G44" s="27" t="s">
        <v>277</v>
      </c>
      <c r="H44" s="40" t="s">
        <v>4</v>
      </c>
      <c r="I44" s="27">
        <v>1881.4860000000001</v>
      </c>
      <c r="J44" s="27" t="s">
        <v>277</v>
      </c>
      <c r="K44" s="46">
        <v>23.379000000000001</v>
      </c>
      <c r="L44" s="46">
        <v>22.635999999999999</v>
      </c>
      <c r="M44" s="46">
        <v>17.574000000000002</v>
      </c>
      <c r="N44" s="46">
        <v>7.641</v>
      </c>
      <c r="O44" s="46">
        <v>9.2360000000000007</v>
      </c>
      <c r="P44" s="46">
        <v>9.34</v>
      </c>
      <c r="Q44" s="46">
        <v>6.17</v>
      </c>
      <c r="R44" s="46">
        <v>4.024</v>
      </c>
      <c r="T44" s="83">
        <v>20</v>
      </c>
      <c r="U44" s="49" t="s">
        <v>111</v>
      </c>
      <c r="V44" s="49"/>
      <c r="W44" s="49"/>
      <c r="X44" s="49"/>
      <c r="Y44" s="27">
        <v>5666.5929999999998</v>
      </c>
      <c r="Z44" s="27"/>
      <c r="AA44" s="40" t="s">
        <v>4</v>
      </c>
      <c r="AB44" s="27">
        <v>2392.4319999999998</v>
      </c>
      <c r="AC44" s="27" t="s">
        <v>277</v>
      </c>
      <c r="AD44" s="46">
        <v>26.027000000000001</v>
      </c>
      <c r="AE44" s="46">
        <v>34.176000000000002</v>
      </c>
      <c r="AF44" s="46">
        <v>13.76</v>
      </c>
      <c r="AG44" s="46">
        <v>6.9930000000000003</v>
      </c>
      <c r="AH44" s="46">
        <v>3.7050000000000001</v>
      </c>
      <c r="AI44" s="46">
        <v>6.343</v>
      </c>
      <c r="AJ44" s="46">
        <v>7.1079999999999997</v>
      </c>
      <c r="AK44" s="46">
        <v>1.889</v>
      </c>
    </row>
    <row r="45" spans="1:37" ht="11.25" customHeight="1" x14ac:dyDescent="0.25">
      <c r="A45" s="83"/>
      <c r="B45" s="54" t="s">
        <v>503</v>
      </c>
      <c r="C45" s="49"/>
      <c r="D45" s="49"/>
      <c r="E45" s="49"/>
      <c r="F45" s="27">
        <v>2589.4580000000001</v>
      </c>
      <c r="G45" s="27" t="s">
        <v>277</v>
      </c>
      <c r="H45" s="40" t="s">
        <v>4</v>
      </c>
      <c r="I45" s="27">
        <v>1754.655</v>
      </c>
      <c r="J45" s="27" t="s">
        <v>277</v>
      </c>
      <c r="K45" s="46">
        <v>33.997999999999998</v>
      </c>
      <c r="L45" s="46">
        <v>28.762</v>
      </c>
      <c r="M45" s="46">
        <v>13.628</v>
      </c>
      <c r="N45" s="46">
        <v>3.2749999999999999</v>
      </c>
      <c r="O45" s="46">
        <v>8.3320000000000007</v>
      </c>
      <c r="P45" s="46">
        <v>7.87</v>
      </c>
      <c r="Q45" s="46">
        <v>4.1360000000000001</v>
      </c>
      <c r="R45" s="46" t="s">
        <v>276</v>
      </c>
      <c r="T45" s="83"/>
      <c r="U45" s="54" t="s">
        <v>503</v>
      </c>
      <c r="V45" s="49"/>
      <c r="W45" s="49"/>
      <c r="X45" s="49"/>
      <c r="Y45" s="27">
        <v>2775.393</v>
      </c>
      <c r="Z45" s="27"/>
      <c r="AA45" s="40" t="s">
        <v>4</v>
      </c>
      <c r="AB45" s="27">
        <v>2072.0419999999999</v>
      </c>
      <c r="AC45" s="27" t="s">
        <v>277</v>
      </c>
      <c r="AD45" s="46">
        <v>26.309000000000001</v>
      </c>
      <c r="AE45" s="46">
        <v>39.817</v>
      </c>
      <c r="AF45" s="46">
        <v>22.663</v>
      </c>
      <c r="AG45" s="46">
        <v>6.9359999999999999</v>
      </c>
      <c r="AH45" s="46">
        <v>2.2229999999999999</v>
      </c>
      <c r="AI45" s="46">
        <v>0.64900000000000002</v>
      </c>
      <c r="AJ45" s="46">
        <v>1.4039999999999999</v>
      </c>
      <c r="AK45" s="46" t="s">
        <v>276</v>
      </c>
    </row>
    <row r="46" spans="1:37" ht="11.25" customHeight="1" x14ac:dyDescent="0.25">
      <c r="A46" s="83"/>
      <c r="B46" s="321" t="s">
        <v>504</v>
      </c>
      <c r="C46" s="49"/>
      <c r="D46" s="49"/>
      <c r="E46" s="49"/>
      <c r="F46" s="27">
        <v>470.548</v>
      </c>
      <c r="G46" s="27" t="s">
        <v>277</v>
      </c>
      <c r="H46" s="40" t="s">
        <v>4</v>
      </c>
      <c r="I46" s="27">
        <v>269.62</v>
      </c>
      <c r="J46" s="27" t="s">
        <v>277</v>
      </c>
      <c r="K46" s="46">
        <v>16.100000000000001</v>
      </c>
      <c r="L46" s="46">
        <v>12.661</v>
      </c>
      <c r="M46" s="46">
        <v>26.268000000000001</v>
      </c>
      <c r="N46" s="46">
        <v>16.904</v>
      </c>
      <c r="O46" s="46">
        <v>10.096</v>
      </c>
      <c r="P46" s="46">
        <v>11.084</v>
      </c>
      <c r="Q46" s="46">
        <v>6.8869999999999996</v>
      </c>
      <c r="R46" s="46" t="s">
        <v>276</v>
      </c>
      <c r="T46" s="83"/>
      <c r="U46" s="321" t="s">
        <v>504</v>
      </c>
      <c r="V46" s="49"/>
      <c r="W46" s="49"/>
      <c r="X46" s="49"/>
      <c r="Y46" s="27">
        <v>895.423</v>
      </c>
      <c r="Z46" s="27"/>
      <c r="AA46" s="40" t="s">
        <v>4</v>
      </c>
      <c r="AB46" s="27">
        <v>869.97400000000005</v>
      </c>
      <c r="AC46" s="27" t="s">
        <v>277</v>
      </c>
      <c r="AD46" s="46">
        <v>72.7</v>
      </c>
      <c r="AE46" s="46">
        <v>8.2059999999999995</v>
      </c>
      <c r="AF46" s="46">
        <v>3.206</v>
      </c>
      <c r="AG46" s="46">
        <v>2.44</v>
      </c>
      <c r="AH46" s="46">
        <v>2.5739999999999998</v>
      </c>
      <c r="AI46" s="46">
        <v>6.9279999999999999</v>
      </c>
      <c r="AJ46" s="46">
        <v>0.624</v>
      </c>
      <c r="AK46" s="46">
        <v>3.3220000000000001</v>
      </c>
    </row>
    <row r="47" spans="1:37" ht="11.25" customHeight="1" x14ac:dyDescent="0.25">
      <c r="A47" s="83"/>
      <c r="B47" s="54" t="s">
        <v>502</v>
      </c>
      <c r="C47" s="49"/>
      <c r="D47" s="49"/>
      <c r="E47" s="49"/>
      <c r="F47" s="27">
        <v>285.79599999999999</v>
      </c>
      <c r="G47" s="27" t="s">
        <v>277</v>
      </c>
      <c r="H47" s="40" t="s">
        <v>4</v>
      </c>
      <c r="I47" s="27">
        <v>151.756</v>
      </c>
      <c r="J47" s="27" t="s">
        <v>277</v>
      </c>
      <c r="K47" s="46">
        <v>2.5760000000000001</v>
      </c>
      <c r="L47" s="46">
        <v>3.6739999999999999</v>
      </c>
      <c r="M47" s="46">
        <v>8.51</v>
      </c>
      <c r="N47" s="46">
        <v>30.864999999999998</v>
      </c>
      <c r="O47" s="46">
        <v>8.8800000000000008</v>
      </c>
      <c r="P47" s="46">
        <v>14.586</v>
      </c>
      <c r="Q47" s="46">
        <v>10.474</v>
      </c>
      <c r="R47" s="46">
        <v>20.434000000000001</v>
      </c>
      <c r="T47" s="83"/>
      <c r="U47" s="54" t="s">
        <v>502</v>
      </c>
      <c r="V47" s="49"/>
      <c r="W47" s="49"/>
      <c r="X47" s="49"/>
      <c r="Y47" s="27">
        <v>735.09900000000005</v>
      </c>
      <c r="Z47" s="27"/>
      <c r="AA47" s="40" t="s">
        <v>4</v>
      </c>
      <c r="AB47" s="27">
        <v>540.86199999999997</v>
      </c>
      <c r="AC47" s="27" t="s">
        <v>277</v>
      </c>
      <c r="AD47" s="46">
        <v>2.996</v>
      </c>
      <c r="AE47" s="46">
        <v>30.823</v>
      </c>
      <c r="AF47" s="46" t="s">
        <v>276</v>
      </c>
      <c r="AG47" s="46">
        <v>11.641999999999999</v>
      </c>
      <c r="AH47" s="46">
        <v>5.16</v>
      </c>
      <c r="AI47" s="46">
        <v>14.487</v>
      </c>
      <c r="AJ47" s="46">
        <v>27.780999999999999</v>
      </c>
      <c r="AK47" s="46">
        <v>7.1109999999999998</v>
      </c>
    </row>
    <row r="48" spans="1:37" ht="12" customHeight="1" thickBot="1" x14ac:dyDescent="0.3">
      <c r="A48" s="43"/>
      <c r="B48" s="43"/>
      <c r="C48" s="43"/>
      <c r="D48" s="43"/>
      <c r="E48" s="43"/>
      <c r="F48" s="93"/>
      <c r="G48" s="93"/>
      <c r="H48" s="94"/>
      <c r="I48" s="93"/>
      <c r="J48" s="93"/>
      <c r="K48" s="95"/>
      <c r="L48" s="95"/>
      <c r="M48" s="95"/>
      <c r="N48" s="95"/>
      <c r="O48" s="93"/>
      <c r="P48" s="51"/>
      <c r="Q48" s="95"/>
      <c r="R48" s="95"/>
      <c r="T48" s="43"/>
      <c r="U48" s="43"/>
      <c r="V48" s="43"/>
      <c r="W48" s="43"/>
      <c r="X48" s="43"/>
      <c r="Y48" s="93"/>
      <c r="Z48" s="93"/>
      <c r="AA48" s="94"/>
      <c r="AB48" s="93"/>
      <c r="AC48" s="93"/>
      <c r="AD48" s="95"/>
      <c r="AE48" s="95"/>
      <c r="AF48" s="95"/>
      <c r="AG48" s="95"/>
      <c r="AH48" s="93"/>
      <c r="AI48" s="51"/>
      <c r="AJ48" s="95"/>
      <c r="AK48" s="95"/>
    </row>
    <row r="49" spans="1:27" ht="12.75" customHeight="1" x14ac:dyDescent="0.25">
      <c r="A49" s="373" t="s">
        <v>545</v>
      </c>
      <c r="B49" s="8"/>
      <c r="C49" s="8"/>
      <c r="D49" s="8"/>
      <c r="E49" s="8"/>
      <c r="H49" s="33"/>
      <c r="T49" s="373"/>
      <c r="U49" s="8"/>
      <c r="V49" s="8"/>
      <c r="W49" s="8"/>
      <c r="X49" s="8"/>
      <c r="AA49" s="33"/>
    </row>
  </sheetData>
  <sheetProtection formatCells="0" formatColumns="0" formatRows="0"/>
  <mergeCells count="8">
    <mergeCell ref="AD8:AK8"/>
    <mergeCell ref="AA9:AB9"/>
    <mergeCell ref="T13:U13"/>
    <mergeCell ref="A13:B13"/>
    <mergeCell ref="K8:R8"/>
    <mergeCell ref="F8:I8"/>
    <mergeCell ref="H9:I9"/>
    <mergeCell ref="Y8:AB8"/>
  </mergeCells>
  <phoneticPr fontId="14" type="noConversion"/>
  <pageMargins left="0.75" right="0.75" top="1" bottom="1" header="0.5" footer="0.5"/>
  <pageSetup paperSize="9" scale="9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6"/>
  <dimension ref="A2:AK49"/>
  <sheetViews>
    <sheetView zoomScaleNormal="100" workbookViewId="0"/>
  </sheetViews>
  <sheetFormatPr defaultColWidth="9.33203125" defaultRowHeight="13.2" x14ac:dyDescent="0.25"/>
  <cols>
    <col min="1" max="1" width="3.6640625" style="1" customWidth="1"/>
    <col min="2" max="2" width="63.5546875" style="1" customWidth="1"/>
    <col min="3" max="5" width="63.5546875" style="1" hidden="1" customWidth="1"/>
    <col min="6" max="6" width="7.33203125" style="1" customWidth="1"/>
    <col min="7" max="7" width="2" style="1" customWidth="1"/>
    <col min="8" max="8" width="1.6640625" style="1" bestFit="1" customWidth="1"/>
    <col min="9" max="9" width="5.6640625" style="1" bestFit="1" customWidth="1"/>
    <col min="10" max="10" width="1.44140625" style="1" customWidth="1"/>
    <col min="11" max="11" width="4.33203125" style="1" customWidth="1"/>
    <col min="12" max="14" width="5.33203125" style="1" bestFit="1" customWidth="1"/>
    <col min="15" max="15" width="6.6640625" style="1" customWidth="1"/>
    <col min="16" max="16" width="7.33203125" style="1" customWidth="1"/>
    <col min="17" max="17" width="7" style="1" customWidth="1"/>
    <col min="18" max="18" width="5" style="1" customWidth="1"/>
    <col min="19" max="19" width="9.33203125" style="1"/>
    <col min="20" max="20" width="3.6640625" style="1" customWidth="1"/>
    <col min="21" max="21" width="63.5546875" style="1" customWidth="1"/>
    <col min="22" max="24" width="63.5546875" style="1" hidden="1" customWidth="1"/>
    <col min="25" max="25" width="7.33203125" style="1" customWidth="1"/>
    <col min="26" max="26" width="2" style="1" customWidth="1"/>
    <col min="27" max="27" width="1.6640625" style="1" bestFit="1" customWidth="1"/>
    <col min="28" max="28" width="5.6640625" style="1" bestFit="1" customWidth="1"/>
    <col min="29" max="29" width="1.44140625" style="1" customWidth="1"/>
    <col min="30" max="30" width="4.33203125" style="1" customWidth="1"/>
    <col min="31" max="33" width="5.33203125" style="1" bestFit="1" customWidth="1"/>
    <col min="34" max="34" width="6.6640625" style="1" customWidth="1"/>
    <col min="35" max="35" width="7.33203125" style="1" customWidth="1"/>
    <col min="36" max="36" width="7" style="1" customWidth="1"/>
    <col min="37" max="37" width="5" style="1" customWidth="1"/>
    <col min="38" max="16384" width="9.33203125" style="1"/>
  </cols>
  <sheetData>
    <row r="2" spans="1:37" ht="15" customHeight="1" x14ac:dyDescent="0.25">
      <c r="A2" s="24" t="s">
        <v>596</v>
      </c>
      <c r="T2" s="24"/>
    </row>
    <row r="3" spans="1:37" ht="15" hidden="1" customHeight="1" x14ac:dyDescent="0.25">
      <c r="A3" s="77"/>
      <c r="T3" s="77"/>
    </row>
    <row r="4" spans="1:37" ht="15" customHeight="1" thickBot="1" x14ac:dyDescent="0.3">
      <c r="A4" s="243" t="s">
        <v>597</v>
      </c>
      <c r="B4" s="35"/>
      <c r="C4" s="35"/>
      <c r="D4" s="35"/>
      <c r="E4" s="35"/>
      <c r="F4" s="35"/>
      <c r="G4" s="35"/>
      <c r="H4" s="35"/>
      <c r="I4" s="35"/>
      <c r="J4" s="35"/>
      <c r="T4" s="375"/>
    </row>
    <row r="5" spans="1:37" ht="15.75" hidden="1" customHeight="1" thickBot="1" x14ac:dyDescent="0.3">
      <c r="A5" s="36"/>
      <c r="B5" s="35"/>
      <c r="C5" s="35"/>
      <c r="D5" s="35"/>
      <c r="E5" s="35"/>
      <c r="F5" s="35"/>
      <c r="G5" s="35"/>
      <c r="H5" s="35"/>
      <c r="I5" s="35"/>
      <c r="J5" s="35"/>
      <c r="T5" s="24"/>
    </row>
    <row r="6" spans="1:37" x14ac:dyDescent="0.25">
      <c r="A6" s="375"/>
      <c r="J6" s="376"/>
      <c r="K6" s="376"/>
      <c r="L6" s="376"/>
      <c r="M6" s="376"/>
      <c r="N6" s="376"/>
      <c r="O6" s="376"/>
      <c r="P6" s="376"/>
      <c r="Q6" s="376"/>
      <c r="R6" s="376"/>
      <c r="T6" s="375"/>
    </row>
    <row r="7" spans="1:37" ht="13.8" thickBot="1" x14ac:dyDescent="0.3">
      <c r="A7" s="243"/>
      <c r="B7" s="35"/>
      <c r="C7" s="35"/>
      <c r="D7" s="35"/>
      <c r="E7" s="35"/>
      <c r="F7" s="374">
        <v>2025</v>
      </c>
      <c r="G7" s="374"/>
      <c r="H7" s="35"/>
      <c r="I7" s="35"/>
      <c r="J7" s="35"/>
      <c r="T7" s="243"/>
      <c r="U7" s="35"/>
      <c r="V7" s="35"/>
      <c r="W7" s="35"/>
      <c r="X7" s="35"/>
      <c r="Y7" s="374">
        <v>2024</v>
      </c>
      <c r="Z7" s="374"/>
      <c r="AA7" s="35"/>
      <c r="AB7" s="35"/>
      <c r="AC7" s="35"/>
    </row>
    <row r="8" spans="1:37" ht="25.2" customHeight="1" x14ac:dyDescent="0.25">
      <c r="A8" s="26" t="s">
        <v>54</v>
      </c>
      <c r="B8" s="26" t="s">
        <v>138</v>
      </c>
      <c r="C8" s="26"/>
      <c r="D8" s="26"/>
      <c r="E8" s="26"/>
      <c r="F8" s="459" t="s">
        <v>273</v>
      </c>
      <c r="G8" s="459"/>
      <c r="H8" s="459"/>
      <c r="I8" s="459"/>
      <c r="J8" s="48"/>
      <c r="K8" s="460" t="s">
        <v>63</v>
      </c>
      <c r="L8" s="461"/>
      <c r="M8" s="461"/>
      <c r="N8" s="461"/>
      <c r="O8" s="461"/>
      <c r="P8" s="461"/>
      <c r="Q8" s="461"/>
      <c r="R8" s="461"/>
      <c r="T8" s="26" t="s">
        <v>54</v>
      </c>
      <c r="U8" s="26" t="s">
        <v>138</v>
      </c>
      <c r="V8" s="26"/>
      <c r="W8" s="26"/>
      <c r="X8" s="26"/>
      <c r="Y8" s="459" t="s">
        <v>273</v>
      </c>
      <c r="Z8" s="459"/>
      <c r="AA8" s="459"/>
      <c r="AB8" s="459"/>
      <c r="AC8" s="48"/>
      <c r="AD8" s="460" t="s">
        <v>63</v>
      </c>
      <c r="AE8" s="461"/>
      <c r="AF8" s="461"/>
      <c r="AG8" s="461"/>
      <c r="AH8" s="461"/>
      <c r="AI8" s="461"/>
      <c r="AJ8" s="461"/>
      <c r="AK8" s="461"/>
    </row>
    <row r="9" spans="1:37" ht="14.25" customHeight="1" thickBot="1" x14ac:dyDescent="0.3">
      <c r="A9" s="43"/>
      <c r="B9" s="43"/>
      <c r="C9" s="43"/>
      <c r="D9" s="43"/>
      <c r="E9" s="43"/>
      <c r="F9" s="21" t="s">
        <v>22</v>
      </c>
      <c r="G9" s="21"/>
      <c r="H9" s="458" t="s">
        <v>124</v>
      </c>
      <c r="I9" s="458"/>
      <c r="J9" s="84"/>
      <c r="K9" s="21" t="s">
        <v>55</v>
      </c>
      <c r="L9" s="21" t="s">
        <v>56</v>
      </c>
      <c r="M9" s="21" t="s">
        <v>57</v>
      </c>
      <c r="N9" s="21" t="s">
        <v>58</v>
      </c>
      <c r="O9" s="21" t="s">
        <v>59</v>
      </c>
      <c r="P9" s="21" t="s">
        <v>60</v>
      </c>
      <c r="Q9" s="21" t="s">
        <v>61</v>
      </c>
      <c r="R9" s="21" t="s">
        <v>62</v>
      </c>
      <c r="T9" s="43"/>
      <c r="U9" s="43"/>
      <c r="V9" s="43"/>
      <c r="W9" s="43"/>
      <c r="X9" s="43"/>
      <c r="Y9" s="21" t="s">
        <v>22</v>
      </c>
      <c r="Z9" s="21"/>
      <c r="AA9" s="458" t="s">
        <v>124</v>
      </c>
      <c r="AB9" s="458"/>
      <c r="AC9" s="84"/>
      <c r="AD9" s="21" t="s">
        <v>55</v>
      </c>
      <c r="AE9" s="21" t="s">
        <v>56</v>
      </c>
      <c r="AF9" s="21" t="s">
        <v>57</v>
      </c>
      <c r="AG9" s="21" t="s">
        <v>58</v>
      </c>
      <c r="AH9" s="21" t="s">
        <v>59</v>
      </c>
      <c r="AI9" s="21" t="s">
        <v>60</v>
      </c>
      <c r="AJ9" s="21" t="s">
        <v>61</v>
      </c>
      <c r="AK9" s="21" t="s">
        <v>62</v>
      </c>
    </row>
    <row r="10" spans="1:37" ht="12" customHeight="1" x14ac:dyDescent="0.25">
      <c r="A10" s="49"/>
      <c r="B10" s="49"/>
      <c r="C10" s="49"/>
      <c r="D10" s="49"/>
      <c r="E10" s="49"/>
      <c r="F10" s="48"/>
      <c r="G10" s="48"/>
      <c r="H10" s="48"/>
      <c r="I10" s="48"/>
      <c r="J10" s="48"/>
      <c r="K10" s="48"/>
      <c r="L10" s="48"/>
      <c r="M10" s="48"/>
      <c r="N10" s="48"/>
      <c r="O10" s="48"/>
      <c r="P10" s="48"/>
      <c r="Q10" s="48"/>
      <c r="R10" s="48"/>
      <c r="T10" s="49"/>
      <c r="U10" s="49"/>
      <c r="V10" s="49"/>
      <c r="W10" s="49"/>
      <c r="X10" s="49"/>
      <c r="Y10" s="48"/>
      <c r="Z10" s="48"/>
      <c r="AA10" s="48"/>
      <c r="AB10" s="48"/>
      <c r="AC10" s="48"/>
      <c r="AD10" s="48"/>
      <c r="AE10" s="48"/>
      <c r="AF10" s="48"/>
      <c r="AG10" s="48"/>
      <c r="AH10" s="48"/>
      <c r="AI10" s="48"/>
      <c r="AJ10" s="48"/>
      <c r="AK10" s="48"/>
    </row>
    <row r="11" spans="1:37" ht="12" hidden="1" customHeight="1" x14ac:dyDescent="0.25">
      <c r="A11" s="49"/>
      <c r="B11" s="49"/>
      <c r="C11" s="49"/>
      <c r="D11" s="49"/>
      <c r="E11" s="49"/>
      <c r="F11" s="48"/>
      <c r="G11" s="48"/>
      <c r="H11" s="48"/>
      <c r="I11" s="48"/>
      <c r="J11" s="48"/>
      <c r="K11" s="48"/>
      <c r="L11" s="48"/>
      <c r="M11" s="48"/>
      <c r="N11" s="48"/>
      <c r="O11" s="48"/>
      <c r="P11" s="48"/>
      <c r="Q11" s="48"/>
      <c r="R11" s="48"/>
      <c r="T11" s="49"/>
      <c r="U11" s="49"/>
      <c r="V11" s="49"/>
      <c r="W11" s="49"/>
      <c r="X11" s="49"/>
      <c r="Y11" s="48"/>
      <c r="Z11" s="48"/>
      <c r="AA11" s="48"/>
      <c r="AB11" s="48"/>
      <c r="AC11" s="48"/>
      <c r="AD11" s="48"/>
      <c r="AE11" s="48"/>
      <c r="AF11" s="48"/>
      <c r="AG11" s="48"/>
      <c r="AH11" s="48"/>
      <c r="AI11" s="48"/>
      <c r="AJ11" s="48"/>
      <c r="AK11" s="48"/>
    </row>
    <row r="12" spans="1:37" ht="12" hidden="1" customHeight="1" x14ac:dyDescent="0.25">
      <c r="A12" s="49"/>
      <c r="B12" s="49"/>
      <c r="C12" s="49"/>
      <c r="D12" s="49"/>
      <c r="E12" s="49"/>
      <c r="F12" s="48"/>
      <c r="G12" s="48"/>
      <c r="H12" s="48"/>
      <c r="I12" s="48"/>
      <c r="J12" s="48"/>
      <c r="K12" s="48"/>
      <c r="L12" s="48"/>
      <c r="M12" s="48"/>
      <c r="N12" s="48"/>
      <c r="O12" s="48"/>
      <c r="P12" s="48"/>
      <c r="Q12" s="48"/>
      <c r="R12" s="48"/>
      <c r="T12" s="49"/>
      <c r="U12" s="49"/>
      <c r="V12" s="49"/>
      <c r="W12" s="49"/>
      <c r="X12" s="49"/>
      <c r="Y12" s="48"/>
      <c r="Z12" s="48"/>
      <c r="AA12" s="48"/>
      <c r="AB12" s="48"/>
      <c r="AC12" s="48"/>
      <c r="AD12" s="48"/>
      <c r="AE12" s="48"/>
      <c r="AF12" s="48"/>
      <c r="AG12" s="48"/>
      <c r="AH12" s="48"/>
      <c r="AI12" s="48"/>
      <c r="AJ12" s="48"/>
      <c r="AK12" s="48"/>
    </row>
    <row r="13" spans="1:37" ht="12" customHeight="1" x14ac:dyDescent="0.25">
      <c r="A13" s="456" t="s">
        <v>22</v>
      </c>
      <c r="B13" s="456"/>
      <c r="C13" s="26"/>
      <c r="D13" s="26"/>
      <c r="E13" s="26"/>
      <c r="F13" s="28">
        <v>40015.822999999997</v>
      </c>
      <c r="G13" s="378" t="s">
        <v>277</v>
      </c>
      <c r="H13" s="40" t="s">
        <v>4</v>
      </c>
      <c r="I13" s="28">
        <v>1795.82</v>
      </c>
      <c r="J13" s="28" t="s">
        <v>277</v>
      </c>
      <c r="K13" s="89">
        <v>0.76</v>
      </c>
      <c r="L13" s="89">
        <v>3.5880000000000001</v>
      </c>
      <c r="M13" s="89">
        <v>5.1559999999999997</v>
      </c>
      <c r="N13" s="89">
        <v>10.625</v>
      </c>
      <c r="O13" s="89">
        <v>10.334</v>
      </c>
      <c r="P13" s="89">
        <v>26.015999999999998</v>
      </c>
      <c r="Q13" s="89">
        <v>19.204000000000001</v>
      </c>
      <c r="R13" s="89">
        <v>24.317</v>
      </c>
      <c r="T13" s="456" t="s">
        <v>22</v>
      </c>
      <c r="U13" s="456"/>
      <c r="V13" s="26"/>
      <c r="W13" s="26"/>
      <c r="X13" s="26"/>
      <c r="Y13" s="28">
        <v>39042.858999999997</v>
      </c>
      <c r="Z13" s="28"/>
      <c r="AA13" s="40" t="s">
        <v>4</v>
      </c>
      <c r="AB13" s="28">
        <v>1728.6769999999999</v>
      </c>
      <c r="AC13" s="28" t="s">
        <v>277</v>
      </c>
      <c r="AD13" s="89">
        <v>0.83</v>
      </c>
      <c r="AE13" s="89">
        <v>3.339</v>
      </c>
      <c r="AF13" s="89">
        <v>5.5890000000000004</v>
      </c>
      <c r="AG13" s="89">
        <v>11.063000000000001</v>
      </c>
      <c r="AH13" s="89">
        <v>10.201000000000001</v>
      </c>
      <c r="AI13" s="89">
        <v>26.015000000000001</v>
      </c>
      <c r="AJ13" s="89">
        <v>23.082000000000001</v>
      </c>
      <c r="AK13" s="89">
        <v>19.881</v>
      </c>
    </row>
    <row r="14" spans="1:37" ht="12" customHeight="1" x14ac:dyDescent="0.25">
      <c r="A14" s="49"/>
      <c r="B14" s="49"/>
      <c r="C14" s="49"/>
      <c r="D14" s="49"/>
      <c r="E14" s="49"/>
      <c r="F14" s="48"/>
      <c r="G14" s="48"/>
      <c r="H14" s="40"/>
      <c r="I14" s="48"/>
      <c r="J14" s="48"/>
      <c r="K14" s="48"/>
      <c r="L14" s="48"/>
      <c r="M14" s="48"/>
      <c r="N14" s="48"/>
      <c r="O14" s="48"/>
      <c r="P14" s="48"/>
      <c r="Q14" s="48"/>
      <c r="R14" s="48"/>
      <c r="T14" s="49"/>
      <c r="U14" s="49"/>
      <c r="V14" s="49"/>
      <c r="W14" s="49"/>
      <c r="X14" s="49"/>
      <c r="Y14" s="48"/>
      <c r="Z14" s="48"/>
      <c r="AA14" s="40"/>
      <c r="AB14" s="48"/>
      <c r="AC14" s="48"/>
      <c r="AD14" s="48"/>
      <c r="AE14" s="48"/>
      <c r="AF14" s="48"/>
      <c r="AG14" s="48"/>
      <c r="AH14" s="48"/>
      <c r="AI14" s="48"/>
      <c r="AJ14" s="48"/>
      <c r="AK14" s="48"/>
    </row>
    <row r="15" spans="1:37" s="83" customFormat="1" ht="11.25" customHeight="1" x14ac:dyDescent="0.2">
      <c r="A15" s="83">
        <v>1</v>
      </c>
      <c r="B15" s="83" t="s">
        <v>112</v>
      </c>
      <c r="F15" s="27">
        <v>5223.87</v>
      </c>
      <c r="G15" s="27" t="s">
        <v>277</v>
      </c>
      <c r="H15" s="40" t="s">
        <v>4</v>
      </c>
      <c r="I15" s="27">
        <v>708.76</v>
      </c>
      <c r="J15" s="79" t="s">
        <v>277</v>
      </c>
      <c r="K15" s="46">
        <v>0.17599999999999999</v>
      </c>
      <c r="L15" s="46">
        <v>2.2879999999999998</v>
      </c>
      <c r="M15" s="46">
        <v>6.548</v>
      </c>
      <c r="N15" s="46">
        <v>24.7</v>
      </c>
      <c r="O15" s="46">
        <v>21.507000000000001</v>
      </c>
      <c r="P15" s="46">
        <v>29.338000000000001</v>
      </c>
      <c r="Q15" s="46">
        <v>7.6689999999999996</v>
      </c>
      <c r="R15" s="46">
        <v>7.7750000000000004</v>
      </c>
      <c r="T15" s="83">
        <v>1</v>
      </c>
      <c r="U15" s="83" t="s">
        <v>112</v>
      </c>
      <c r="Y15" s="27">
        <v>5182.5119999999997</v>
      </c>
      <c r="Z15" s="27"/>
      <c r="AA15" s="40" t="s">
        <v>4</v>
      </c>
      <c r="AB15" s="27">
        <v>797.33900000000006</v>
      </c>
      <c r="AC15" s="79" t="s">
        <v>277</v>
      </c>
      <c r="AD15" s="46">
        <v>0.20799999999999999</v>
      </c>
      <c r="AE15" s="46">
        <v>1.4630000000000001</v>
      </c>
      <c r="AF15" s="46">
        <v>5.7140000000000004</v>
      </c>
      <c r="AG15" s="46">
        <v>21.106999999999999</v>
      </c>
      <c r="AH15" s="46">
        <v>21.891999999999999</v>
      </c>
      <c r="AI15" s="46">
        <v>28.309000000000001</v>
      </c>
      <c r="AJ15" s="46">
        <v>12.207000000000001</v>
      </c>
      <c r="AK15" s="46">
        <v>9.1020000000000003</v>
      </c>
    </row>
    <row r="16" spans="1:37" ht="11.25" customHeight="1" x14ac:dyDescent="0.25">
      <c r="A16" s="49"/>
      <c r="B16" s="54" t="s">
        <v>95</v>
      </c>
      <c r="C16" s="54"/>
      <c r="D16" s="54"/>
      <c r="E16" s="54"/>
      <c r="F16" s="27">
        <v>3281.261</v>
      </c>
      <c r="G16" s="27" t="s">
        <v>277</v>
      </c>
      <c r="H16" s="40" t="s">
        <v>4</v>
      </c>
      <c r="I16" s="27">
        <v>571.98599999999999</v>
      </c>
      <c r="J16" s="27" t="s">
        <v>277</v>
      </c>
      <c r="K16" s="46">
        <v>0.192</v>
      </c>
      <c r="L16" s="46">
        <v>3.048</v>
      </c>
      <c r="M16" s="46">
        <v>6.3550000000000004</v>
      </c>
      <c r="N16" s="46">
        <v>29.483000000000001</v>
      </c>
      <c r="O16" s="46">
        <v>27.888999999999999</v>
      </c>
      <c r="P16" s="46">
        <v>30.992999999999999</v>
      </c>
      <c r="Q16" s="46">
        <v>1.7569999999999999</v>
      </c>
      <c r="R16" s="46">
        <v>0.28199999999999997</v>
      </c>
      <c r="T16" s="49"/>
      <c r="U16" s="54" t="s">
        <v>95</v>
      </c>
      <c r="V16" s="54"/>
      <c r="W16" s="54"/>
      <c r="X16" s="54"/>
      <c r="Y16" s="27">
        <v>3050.4659999999999</v>
      </c>
      <c r="Z16" s="27"/>
      <c r="AA16" s="40" t="s">
        <v>4</v>
      </c>
      <c r="AB16" s="27">
        <v>626.06899999999996</v>
      </c>
      <c r="AC16" s="27" t="s">
        <v>277</v>
      </c>
      <c r="AD16" s="46">
        <v>8.3000000000000004E-2</v>
      </c>
      <c r="AE16" s="46">
        <v>0.97199999999999998</v>
      </c>
      <c r="AF16" s="46">
        <v>7.4420000000000002</v>
      </c>
      <c r="AG16" s="46">
        <v>26.187999999999999</v>
      </c>
      <c r="AH16" s="46">
        <v>30.913</v>
      </c>
      <c r="AI16" s="46">
        <v>31.661000000000001</v>
      </c>
      <c r="AJ16" s="46">
        <v>2.742</v>
      </c>
      <c r="AK16" s="46" t="s">
        <v>276</v>
      </c>
    </row>
    <row r="17" spans="1:37" ht="11.25" customHeight="1" x14ac:dyDescent="0.25">
      <c r="A17" s="83">
        <v>2</v>
      </c>
      <c r="B17" s="49" t="s">
        <v>96</v>
      </c>
      <c r="C17" s="49"/>
      <c r="D17" s="49"/>
      <c r="E17" s="49"/>
      <c r="F17" s="27">
        <v>32.78</v>
      </c>
      <c r="G17" s="27" t="s">
        <v>277</v>
      </c>
      <c r="H17" s="40" t="s">
        <v>4</v>
      </c>
      <c r="I17" s="27">
        <v>26.928999999999998</v>
      </c>
      <c r="J17" s="27" t="s">
        <v>277</v>
      </c>
      <c r="K17" s="46" t="s">
        <v>276</v>
      </c>
      <c r="L17" s="46" t="s">
        <v>276</v>
      </c>
      <c r="M17" s="46" t="s">
        <v>276</v>
      </c>
      <c r="N17" s="46">
        <v>7.4779999999999998</v>
      </c>
      <c r="O17" s="46">
        <v>5.3479999999999999</v>
      </c>
      <c r="P17" s="46">
        <v>27.983000000000001</v>
      </c>
      <c r="Q17" s="46">
        <v>23.818000000000001</v>
      </c>
      <c r="R17" s="46">
        <v>35.372</v>
      </c>
      <c r="T17" s="83">
        <v>2</v>
      </c>
      <c r="U17" s="49" t="s">
        <v>96</v>
      </c>
      <c r="V17" s="49"/>
      <c r="W17" s="49"/>
      <c r="X17" s="49"/>
      <c r="Y17" s="27">
        <v>72.802999999999997</v>
      </c>
      <c r="Z17" s="27"/>
      <c r="AA17" s="40" t="s">
        <v>4</v>
      </c>
      <c r="AB17" s="27">
        <v>73.891999999999996</v>
      </c>
      <c r="AC17" s="27" t="s">
        <v>277</v>
      </c>
      <c r="AD17" s="46">
        <v>0.124</v>
      </c>
      <c r="AE17" s="46">
        <v>0.29399999999999998</v>
      </c>
      <c r="AF17" s="46">
        <v>6.8769999999999998</v>
      </c>
      <c r="AG17" s="46">
        <v>1.855</v>
      </c>
      <c r="AH17" s="46">
        <v>0.38500000000000001</v>
      </c>
      <c r="AI17" s="46">
        <v>60.308</v>
      </c>
      <c r="AJ17" s="46">
        <v>30.157</v>
      </c>
      <c r="AK17" s="46" t="s">
        <v>276</v>
      </c>
    </row>
    <row r="18" spans="1:37" ht="11.25" customHeight="1" x14ac:dyDescent="0.25">
      <c r="A18" s="83">
        <v>3</v>
      </c>
      <c r="B18" s="49" t="s">
        <v>139</v>
      </c>
      <c r="C18" s="49"/>
      <c r="D18" s="49"/>
      <c r="E18" s="49"/>
      <c r="F18" s="27">
        <v>3769.828</v>
      </c>
      <c r="G18" s="27" t="s">
        <v>277</v>
      </c>
      <c r="H18" s="40" t="s">
        <v>4</v>
      </c>
      <c r="I18" s="27">
        <v>584.87599999999998</v>
      </c>
      <c r="J18" s="27" t="s">
        <v>277</v>
      </c>
      <c r="K18" s="46">
        <v>4.3559999999999999</v>
      </c>
      <c r="L18" s="46">
        <v>21.254000000000001</v>
      </c>
      <c r="M18" s="46">
        <v>22.257999999999999</v>
      </c>
      <c r="N18" s="46">
        <v>16.7</v>
      </c>
      <c r="O18" s="46">
        <v>7.194</v>
      </c>
      <c r="P18" s="46">
        <v>22.527000000000001</v>
      </c>
      <c r="Q18" s="46">
        <v>3.1669999999999998</v>
      </c>
      <c r="R18" s="46">
        <v>2.544</v>
      </c>
      <c r="T18" s="83">
        <v>3</v>
      </c>
      <c r="U18" s="49" t="s">
        <v>139</v>
      </c>
      <c r="V18" s="49"/>
      <c r="W18" s="49"/>
      <c r="X18" s="49"/>
      <c r="Y18" s="27">
        <v>3611.2829999999999</v>
      </c>
      <c r="Z18" s="27"/>
      <c r="AA18" s="40" t="s">
        <v>4</v>
      </c>
      <c r="AB18" s="27">
        <v>492.32</v>
      </c>
      <c r="AC18" s="27" t="s">
        <v>277</v>
      </c>
      <c r="AD18" s="46">
        <v>4.9340000000000002</v>
      </c>
      <c r="AE18" s="46">
        <v>19.529</v>
      </c>
      <c r="AF18" s="46">
        <v>24.045000000000002</v>
      </c>
      <c r="AG18" s="46">
        <v>18</v>
      </c>
      <c r="AH18" s="46">
        <v>7.883</v>
      </c>
      <c r="AI18" s="46">
        <v>15.22</v>
      </c>
      <c r="AJ18" s="46">
        <v>7.4459999999999997</v>
      </c>
      <c r="AK18" s="46">
        <v>2.9430000000000001</v>
      </c>
    </row>
    <row r="19" spans="1:37" ht="11.25" customHeight="1" x14ac:dyDescent="0.25">
      <c r="A19" s="83"/>
      <c r="B19" s="54" t="s">
        <v>97</v>
      </c>
      <c r="C19" s="54"/>
      <c r="D19" s="54"/>
      <c r="E19" s="54"/>
      <c r="F19" s="27">
        <v>2904.5039999999999</v>
      </c>
      <c r="G19" s="378" t="s">
        <v>277</v>
      </c>
      <c r="H19" s="40" t="s">
        <v>4</v>
      </c>
      <c r="I19" s="27">
        <v>410.45499999999998</v>
      </c>
      <c r="J19" s="27" t="s">
        <v>277</v>
      </c>
      <c r="K19" s="46">
        <v>5.4089999999999998</v>
      </c>
      <c r="L19" s="46">
        <v>27.062999999999999</v>
      </c>
      <c r="M19" s="46">
        <v>28.692</v>
      </c>
      <c r="N19" s="46">
        <v>19.082000000000001</v>
      </c>
      <c r="O19" s="46">
        <v>5.157</v>
      </c>
      <c r="P19" s="46">
        <v>10.132</v>
      </c>
      <c r="Q19" s="46">
        <v>1.776</v>
      </c>
      <c r="R19" s="46">
        <v>2.6890000000000001</v>
      </c>
      <c r="T19" s="83"/>
      <c r="U19" s="54" t="s">
        <v>97</v>
      </c>
      <c r="V19" s="54"/>
      <c r="W19" s="54"/>
      <c r="X19" s="54"/>
      <c r="Y19" s="27">
        <v>2934.625</v>
      </c>
      <c r="Z19" s="27"/>
      <c r="AA19" s="40" t="s">
        <v>4</v>
      </c>
      <c r="AB19" s="27">
        <v>421.36799999999999</v>
      </c>
      <c r="AC19" s="27" t="s">
        <v>277</v>
      </c>
      <c r="AD19" s="46">
        <v>5.7160000000000002</v>
      </c>
      <c r="AE19" s="46">
        <v>23.902000000000001</v>
      </c>
      <c r="AF19" s="46">
        <v>29.1</v>
      </c>
      <c r="AG19" s="46">
        <v>17.73</v>
      </c>
      <c r="AH19" s="46">
        <v>7.5430000000000001</v>
      </c>
      <c r="AI19" s="46">
        <v>6.0229999999999997</v>
      </c>
      <c r="AJ19" s="46">
        <v>7.2859999999999996</v>
      </c>
      <c r="AK19" s="46">
        <v>2.6989999999999998</v>
      </c>
    </row>
    <row r="20" spans="1:37" ht="11.25" customHeight="1" x14ac:dyDescent="0.25">
      <c r="A20" s="83">
        <v>4</v>
      </c>
      <c r="B20" s="49" t="s">
        <v>98</v>
      </c>
      <c r="C20" s="49"/>
      <c r="D20" s="49"/>
      <c r="E20" s="49"/>
      <c r="F20" s="27">
        <v>7165.1379999999999</v>
      </c>
      <c r="G20" s="378" t="s">
        <v>277</v>
      </c>
      <c r="H20" s="40" t="s">
        <v>4</v>
      </c>
      <c r="I20" s="27">
        <v>992.69799999999998</v>
      </c>
      <c r="J20" s="27" t="s">
        <v>277</v>
      </c>
      <c r="K20" s="46">
        <v>4.3999999999999997E-2</v>
      </c>
      <c r="L20" s="46">
        <v>0.47799999999999998</v>
      </c>
      <c r="M20" s="46">
        <v>1.075</v>
      </c>
      <c r="N20" s="46">
        <v>2.4079999999999999</v>
      </c>
      <c r="O20" s="46">
        <v>3.9319999999999999</v>
      </c>
      <c r="P20" s="46">
        <v>23.108000000000001</v>
      </c>
      <c r="Q20" s="46">
        <v>27.456</v>
      </c>
      <c r="R20" s="46">
        <v>41.5</v>
      </c>
      <c r="T20" s="83">
        <v>4</v>
      </c>
      <c r="U20" s="49" t="s">
        <v>98</v>
      </c>
      <c r="V20" s="49"/>
      <c r="W20" s="49"/>
      <c r="X20" s="49"/>
      <c r="Y20" s="27">
        <v>5840.1019999999999</v>
      </c>
      <c r="Z20" s="27"/>
      <c r="AA20" s="40" t="s">
        <v>4</v>
      </c>
      <c r="AB20" s="27">
        <v>823.91899999999998</v>
      </c>
      <c r="AC20" s="27" t="s">
        <v>277</v>
      </c>
      <c r="AD20" s="46">
        <v>0.222</v>
      </c>
      <c r="AE20" s="46">
        <v>0.5</v>
      </c>
      <c r="AF20" s="46">
        <v>1.2949999999999999</v>
      </c>
      <c r="AG20" s="46">
        <v>5.0620000000000003</v>
      </c>
      <c r="AH20" s="46">
        <v>6.3140000000000001</v>
      </c>
      <c r="AI20" s="46">
        <v>21.347999999999999</v>
      </c>
      <c r="AJ20" s="46">
        <v>32.182000000000002</v>
      </c>
      <c r="AK20" s="46">
        <v>33.076999999999998</v>
      </c>
    </row>
    <row r="21" spans="1:37" ht="11.25" customHeight="1" x14ac:dyDescent="0.25">
      <c r="A21" s="83">
        <v>5</v>
      </c>
      <c r="B21" s="49" t="s">
        <v>140</v>
      </c>
      <c r="C21" s="49"/>
      <c r="D21" s="49"/>
      <c r="E21" s="49"/>
      <c r="F21" s="27">
        <v>69.978999999999999</v>
      </c>
      <c r="G21" s="378" t="s">
        <v>277</v>
      </c>
      <c r="H21" s="40" t="s">
        <v>4</v>
      </c>
      <c r="I21" s="27">
        <v>33.725999999999999</v>
      </c>
      <c r="J21" s="27" t="s">
        <v>277</v>
      </c>
      <c r="K21" s="46">
        <v>0.10199999999999999</v>
      </c>
      <c r="L21" s="46">
        <v>0.44700000000000001</v>
      </c>
      <c r="M21" s="46">
        <v>19.48</v>
      </c>
      <c r="N21" s="46">
        <v>0.45800000000000002</v>
      </c>
      <c r="O21" s="46">
        <v>31.814</v>
      </c>
      <c r="P21" s="46">
        <v>22.367000000000001</v>
      </c>
      <c r="Q21" s="46">
        <v>12.202999999999999</v>
      </c>
      <c r="R21" s="46">
        <v>13.129</v>
      </c>
      <c r="T21" s="83">
        <v>5</v>
      </c>
      <c r="U21" s="49" t="s">
        <v>140</v>
      </c>
      <c r="V21" s="49"/>
      <c r="W21" s="49"/>
      <c r="X21" s="49"/>
      <c r="Y21" s="27">
        <v>152.17400000000001</v>
      </c>
      <c r="Z21" s="27"/>
      <c r="AA21" s="40" t="s">
        <v>4</v>
      </c>
      <c r="AB21" s="27">
        <v>77.986999999999995</v>
      </c>
      <c r="AC21" s="27" t="s">
        <v>277</v>
      </c>
      <c r="AD21" s="46">
        <v>6.0000000000000001E-3</v>
      </c>
      <c r="AE21" s="46">
        <v>0.126</v>
      </c>
      <c r="AF21" s="46">
        <v>0.255</v>
      </c>
      <c r="AG21" s="46">
        <v>12.871</v>
      </c>
      <c r="AH21" s="46">
        <v>44.920999999999999</v>
      </c>
      <c r="AI21" s="46">
        <v>24.004999999999999</v>
      </c>
      <c r="AJ21" s="46">
        <v>15.61</v>
      </c>
      <c r="AK21" s="46">
        <v>2.2069999999999999</v>
      </c>
    </row>
    <row r="22" spans="1:37" ht="11.25" customHeight="1" x14ac:dyDescent="0.25">
      <c r="A22" s="83">
        <v>6</v>
      </c>
      <c r="B22" s="49" t="s">
        <v>141</v>
      </c>
      <c r="C22" s="49"/>
      <c r="D22" s="49"/>
      <c r="E22" s="49"/>
      <c r="F22" s="27">
        <v>3278.701</v>
      </c>
      <c r="G22" s="378" t="s">
        <v>277</v>
      </c>
      <c r="H22" s="40" t="s">
        <v>4</v>
      </c>
      <c r="I22" s="27">
        <v>523.20500000000004</v>
      </c>
      <c r="J22" s="27" t="s">
        <v>277</v>
      </c>
      <c r="K22" s="46">
        <v>0.73599999999999999</v>
      </c>
      <c r="L22" s="46">
        <v>2.7370000000000001</v>
      </c>
      <c r="M22" s="46">
        <v>3.177</v>
      </c>
      <c r="N22" s="46">
        <v>17.402999999999999</v>
      </c>
      <c r="O22" s="46">
        <v>16.463000000000001</v>
      </c>
      <c r="P22" s="46">
        <v>22.891999999999999</v>
      </c>
      <c r="Q22" s="46">
        <v>14.968</v>
      </c>
      <c r="R22" s="46">
        <v>21.623000000000001</v>
      </c>
      <c r="T22" s="83">
        <v>6</v>
      </c>
      <c r="U22" s="49" t="s">
        <v>141</v>
      </c>
      <c r="V22" s="49"/>
      <c r="W22" s="49"/>
      <c r="X22" s="49"/>
      <c r="Y22" s="27">
        <v>3624.3809999999999</v>
      </c>
      <c r="Z22" s="27"/>
      <c r="AA22" s="40" t="s">
        <v>4</v>
      </c>
      <c r="AB22" s="27">
        <v>566.19899999999996</v>
      </c>
      <c r="AC22" s="27" t="s">
        <v>277</v>
      </c>
      <c r="AD22" s="46">
        <v>0.25</v>
      </c>
      <c r="AE22" s="46">
        <v>2.0129999999999999</v>
      </c>
      <c r="AF22" s="46">
        <v>2.7040000000000002</v>
      </c>
      <c r="AG22" s="46">
        <v>14.49</v>
      </c>
      <c r="AH22" s="46">
        <v>11.048</v>
      </c>
      <c r="AI22" s="46">
        <v>27.626000000000001</v>
      </c>
      <c r="AJ22" s="46">
        <v>23.349</v>
      </c>
      <c r="AK22" s="46">
        <v>18.52</v>
      </c>
    </row>
    <row r="23" spans="1:37" ht="11.25" customHeight="1" x14ac:dyDescent="0.25">
      <c r="A23" s="83"/>
      <c r="B23" s="54" t="s">
        <v>99</v>
      </c>
      <c r="C23" s="54"/>
      <c r="D23" s="54"/>
      <c r="E23" s="54"/>
      <c r="F23" s="27">
        <v>1096.973</v>
      </c>
      <c r="G23" s="378" t="s">
        <v>277</v>
      </c>
      <c r="H23" s="40" t="s">
        <v>4</v>
      </c>
      <c r="I23" s="27">
        <v>299.05200000000002</v>
      </c>
      <c r="J23" s="27" t="s">
        <v>277</v>
      </c>
      <c r="K23" s="46">
        <v>0.19900000000000001</v>
      </c>
      <c r="L23" s="46">
        <v>0.73599999999999999</v>
      </c>
      <c r="M23" s="46">
        <v>3.6720000000000002</v>
      </c>
      <c r="N23" s="46">
        <v>3.8740000000000001</v>
      </c>
      <c r="O23" s="46">
        <v>14.256</v>
      </c>
      <c r="P23" s="46">
        <v>26.471</v>
      </c>
      <c r="Q23" s="46">
        <v>16.018000000000001</v>
      </c>
      <c r="R23" s="46">
        <v>34.776000000000003</v>
      </c>
      <c r="T23" s="83"/>
      <c r="U23" s="54" t="s">
        <v>99</v>
      </c>
      <c r="V23" s="54"/>
      <c r="W23" s="54"/>
      <c r="X23" s="54"/>
      <c r="Y23" s="27">
        <v>1381.646</v>
      </c>
      <c r="Z23" s="27"/>
      <c r="AA23" s="40" t="s">
        <v>4</v>
      </c>
      <c r="AB23" s="27">
        <v>350.18400000000003</v>
      </c>
      <c r="AC23" s="27" t="s">
        <v>277</v>
      </c>
      <c r="AD23" s="46">
        <v>4.5999999999999999E-2</v>
      </c>
      <c r="AE23" s="46">
        <v>0.52100000000000002</v>
      </c>
      <c r="AF23" s="46">
        <v>2.2669999999999999</v>
      </c>
      <c r="AG23" s="46">
        <v>5.5460000000000003</v>
      </c>
      <c r="AH23" s="46">
        <v>9.3979999999999997</v>
      </c>
      <c r="AI23" s="46">
        <v>34.094000000000001</v>
      </c>
      <c r="AJ23" s="46">
        <v>25.292999999999999</v>
      </c>
      <c r="AK23" s="46">
        <v>22.835000000000001</v>
      </c>
    </row>
    <row r="24" spans="1:37" ht="11.25" customHeight="1" x14ac:dyDescent="0.25">
      <c r="A24" s="83"/>
      <c r="B24" s="54" t="s">
        <v>100</v>
      </c>
      <c r="C24" s="54"/>
      <c r="D24" s="54"/>
      <c r="E24" s="54"/>
      <c r="F24" s="27">
        <v>1099.316</v>
      </c>
      <c r="G24" s="27" t="s">
        <v>277</v>
      </c>
      <c r="H24" s="40" t="s">
        <v>4</v>
      </c>
      <c r="I24" s="27">
        <v>320.54599999999999</v>
      </c>
      <c r="J24" s="27" t="s">
        <v>277</v>
      </c>
      <c r="K24" s="46">
        <v>1.446</v>
      </c>
      <c r="L24" s="46">
        <v>0.95899999999999996</v>
      </c>
      <c r="M24" s="46">
        <v>4.5460000000000003</v>
      </c>
      <c r="N24" s="46">
        <v>35.863999999999997</v>
      </c>
      <c r="O24" s="46">
        <v>27.282</v>
      </c>
      <c r="P24" s="46">
        <v>18.925999999999998</v>
      </c>
      <c r="Q24" s="46">
        <v>7.4509999999999996</v>
      </c>
      <c r="R24" s="46">
        <v>3.5259999999999998</v>
      </c>
      <c r="T24" s="83"/>
      <c r="U24" s="54" t="s">
        <v>100</v>
      </c>
      <c r="V24" s="54"/>
      <c r="W24" s="54"/>
      <c r="X24" s="54"/>
      <c r="Y24" s="27">
        <v>1134.3330000000001</v>
      </c>
      <c r="Z24" s="27"/>
      <c r="AA24" s="40" t="s">
        <v>4</v>
      </c>
      <c r="AB24" s="27">
        <v>333.75700000000001</v>
      </c>
      <c r="AC24" s="27" t="s">
        <v>277</v>
      </c>
      <c r="AD24" s="46">
        <v>0.40899999999999997</v>
      </c>
      <c r="AE24" s="46">
        <v>3.113</v>
      </c>
      <c r="AF24" s="46">
        <v>5.3650000000000002</v>
      </c>
      <c r="AG24" s="46">
        <v>32.801000000000002</v>
      </c>
      <c r="AH24" s="46">
        <v>19.213000000000001</v>
      </c>
      <c r="AI24" s="46">
        <v>24.305</v>
      </c>
      <c r="AJ24" s="46">
        <v>10.432</v>
      </c>
      <c r="AK24" s="46">
        <v>4.3630000000000004</v>
      </c>
    </row>
    <row r="25" spans="1:37" ht="11.25" customHeight="1" x14ac:dyDescent="0.25">
      <c r="A25" s="83"/>
      <c r="B25" s="54" t="s">
        <v>101</v>
      </c>
      <c r="C25" s="54"/>
      <c r="D25" s="54"/>
      <c r="E25" s="54"/>
      <c r="F25" s="27">
        <v>569.76300000000003</v>
      </c>
      <c r="G25" s="378" t="s">
        <v>277</v>
      </c>
      <c r="H25" s="40" t="s">
        <v>4</v>
      </c>
      <c r="I25" s="27">
        <v>203.517</v>
      </c>
      <c r="J25" s="27" t="s">
        <v>277</v>
      </c>
      <c r="K25" s="46">
        <v>0.55200000000000005</v>
      </c>
      <c r="L25" s="46">
        <v>8.625</v>
      </c>
      <c r="M25" s="46">
        <v>1.611</v>
      </c>
      <c r="N25" s="46">
        <v>4.782</v>
      </c>
      <c r="O25" s="46">
        <v>9.7560000000000002</v>
      </c>
      <c r="P25" s="46">
        <v>22.518000000000001</v>
      </c>
      <c r="Q25" s="46">
        <v>27.456</v>
      </c>
      <c r="R25" s="46">
        <v>24.701000000000001</v>
      </c>
      <c r="T25" s="83"/>
      <c r="U25" s="54" t="s">
        <v>101</v>
      </c>
      <c r="V25" s="54"/>
      <c r="W25" s="54"/>
      <c r="X25" s="54"/>
      <c r="Y25" s="27">
        <v>516.524</v>
      </c>
      <c r="Z25" s="27"/>
      <c r="AA25" s="40" t="s">
        <v>4</v>
      </c>
      <c r="AB25" s="27">
        <v>195.42</v>
      </c>
      <c r="AC25" s="27" t="s">
        <v>277</v>
      </c>
      <c r="AD25" s="46">
        <v>0.61099999999999999</v>
      </c>
      <c r="AE25" s="46">
        <v>3.742</v>
      </c>
      <c r="AF25" s="46">
        <v>0.40200000000000002</v>
      </c>
      <c r="AG25" s="46">
        <v>9.3460000000000001</v>
      </c>
      <c r="AH25" s="46">
        <v>3.7559999999999998</v>
      </c>
      <c r="AI25" s="46">
        <v>20.928000000000001</v>
      </c>
      <c r="AJ25" s="46">
        <v>34.831000000000003</v>
      </c>
      <c r="AK25" s="46">
        <v>26.382999999999999</v>
      </c>
    </row>
    <row r="26" spans="1:37" ht="11.25" customHeight="1" x14ac:dyDescent="0.25">
      <c r="A26" s="83">
        <v>7</v>
      </c>
      <c r="B26" s="49" t="s">
        <v>142</v>
      </c>
      <c r="C26" s="49"/>
      <c r="D26" s="49"/>
      <c r="E26" s="49"/>
      <c r="F26" s="27">
        <v>1706.982</v>
      </c>
      <c r="G26" s="27" t="s">
        <v>277</v>
      </c>
      <c r="H26" s="40" t="s">
        <v>4</v>
      </c>
      <c r="I26" s="27">
        <v>450.11099999999999</v>
      </c>
      <c r="J26" s="27" t="s">
        <v>277</v>
      </c>
      <c r="K26" s="46">
        <v>0.14699999999999999</v>
      </c>
      <c r="L26" s="46">
        <v>2.556</v>
      </c>
      <c r="M26" s="46">
        <v>4.4880000000000004</v>
      </c>
      <c r="N26" s="46">
        <v>9.3149999999999995</v>
      </c>
      <c r="O26" s="46">
        <v>9.0449999999999999</v>
      </c>
      <c r="P26" s="46">
        <v>31.297999999999998</v>
      </c>
      <c r="Q26" s="46">
        <v>16.356000000000002</v>
      </c>
      <c r="R26" s="46">
        <v>26.794</v>
      </c>
      <c r="T26" s="83">
        <v>7</v>
      </c>
      <c r="U26" s="49" t="s">
        <v>142</v>
      </c>
      <c r="V26" s="49"/>
      <c r="W26" s="49"/>
      <c r="X26" s="49"/>
      <c r="Y26" s="27">
        <v>1824.492</v>
      </c>
      <c r="Z26" s="27"/>
      <c r="AA26" s="40" t="s">
        <v>4</v>
      </c>
      <c r="AB26" s="27">
        <v>426.26299999999998</v>
      </c>
      <c r="AC26" s="27" t="s">
        <v>277</v>
      </c>
      <c r="AD26" s="46">
        <v>0.24199999999999999</v>
      </c>
      <c r="AE26" s="46">
        <v>3.0209999999999999</v>
      </c>
      <c r="AF26" s="46">
        <v>6.7960000000000003</v>
      </c>
      <c r="AG26" s="46">
        <v>11.494</v>
      </c>
      <c r="AH26" s="46">
        <v>8.0050000000000008</v>
      </c>
      <c r="AI26" s="46">
        <v>31.125</v>
      </c>
      <c r="AJ26" s="46">
        <v>21.753</v>
      </c>
      <c r="AK26" s="46">
        <v>17.564</v>
      </c>
    </row>
    <row r="27" spans="1:37" ht="11.25" customHeight="1" x14ac:dyDescent="0.25">
      <c r="A27" s="83"/>
      <c r="B27" s="54" t="s">
        <v>102</v>
      </c>
      <c r="C27" s="54"/>
      <c r="D27" s="54"/>
      <c r="E27" s="54"/>
      <c r="F27" s="27">
        <v>1705.62</v>
      </c>
      <c r="G27" s="27" t="s">
        <v>277</v>
      </c>
      <c r="H27" s="40" t="s">
        <v>4</v>
      </c>
      <c r="I27" s="27">
        <v>450.10599999999999</v>
      </c>
      <c r="J27" s="27" t="s">
        <v>277</v>
      </c>
      <c r="K27" s="46">
        <v>0.14699999999999999</v>
      </c>
      <c r="L27" s="46">
        <v>2.5579999999999998</v>
      </c>
      <c r="M27" s="46">
        <v>4.492</v>
      </c>
      <c r="N27" s="46">
        <v>9.3219999999999992</v>
      </c>
      <c r="O27" s="46">
        <v>8.9719999999999995</v>
      </c>
      <c r="P27" s="46">
        <v>31.323</v>
      </c>
      <c r="Q27" s="46">
        <v>16.369</v>
      </c>
      <c r="R27" s="46">
        <v>26.815000000000001</v>
      </c>
      <c r="T27" s="83"/>
      <c r="U27" s="54" t="s">
        <v>102</v>
      </c>
      <c r="V27" s="54"/>
      <c r="W27" s="54"/>
      <c r="X27" s="54"/>
      <c r="Y27" s="27">
        <v>1814.394</v>
      </c>
      <c r="Z27" s="27"/>
      <c r="AA27" s="40" t="s">
        <v>4</v>
      </c>
      <c r="AB27" s="27">
        <v>425.81099999999998</v>
      </c>
      <c r="AC27" s="27" t="s">
        <v>277</v>
      </c>
      <c r="AD27" s="46">
        <v>0.24399999999999999</v>
      </c>
      <c r="AE27" s="46">
        <v>3.0379999999999998</v>
      </c>
      <c r="AF27" s="46">
        <v>6.83</v>
      </c>
      <c r="AG27" s="46">
        <v>11.005000000000001</v>
      </c>
      <c r="AH27" s="46">
        <v>8.0500000000000007</v>
      </c>
      <c r="AI27" s="46">
        <v>31.297999999999998</v>
      </c>
      <c r="AJ27" s="46">
        <v>21.873999999999999</v>
      </c>
      <c r="AK27" s="46">
        <v>17.661999999999999</v>
      </c>
    </row>
    <row r="28" spans="1:37" ht="11.25" customHeight="1" x14ac:dyDescent="0.25">
      <c r="A28" s="83">
        <v>8</v>
      </c>
      <c r="B28" s="49" t="s">
        <v>113</v>
      </c>
      <c r="C28" s="49"/>
      <c r="D28" s="49"/>
      <c r="E28" s="49"/>
      <c r="F28" s="27">
        <v>1492.751</v>
      </c>
      <c r="G28" s="378" t="s">
        <v>277</v>
      </c>
      <c r="H28" s="40" t="s">
        <v>4</v>
      </c>
      <c r="I28" s="27">
        <v>453.09800000000001</v>
      </c>
      <c r="J28" s="27" t="s">
        <v>277</v>
      </c>
      <c r="K28" s="46">
        <v>0.157</v>
      </c>
      <c r="L28" s="46">
        <v>1.2430000000000001</v>
      </c>
      <c r="M28" s="46">
        <v>1.2549999999999999</v>
      </c>
      <c r="N28" s="46">
        <v>6.7759999999999998</v>
      </c>
      <c r="O28" s="46">
        <v>7.7859999999999996</v>
      </c>
      <c r="P28" s="46">
        <v>33.845999999999997</v>
      </c>
      <c r="Q28" s="46">
        <v>18.760999999999999</v>
      </c>
      <c r="R28" s="46">
        <v>30.175999999999998</v>
      </c>
      <c r="T28" s="83">
        <v>8</v>
      </c>
      <c r="U28" s="49" t="s">
        <v>113</v>
      </c>
      <c r="V28" s="49"/>
      <c r="W28" s="49"/>
      <c r="X28" s="49"/>
      <c r="Y28" s="27">
        <v>1385.76</v>
      </c>
      <c r="Z28" s="27"/>
      <c r="AA28" s="40" t="s">
        <v>4</v>
      </c>
      <c r="AB28" s="27">
        <v>417.73700000000002</v>
      </c>
      <c r="AC28" s="27" t="s">
        <v>277</v>
      </c>
      <c r="AD28" s="46">
        <v>9.8000000000000004E-2</v>
      </c>
      <c r="AE28" s="46">
        <v>0.59499999999999997</v>
      </c>
      <c r="AF28" s="46">
        <v>0.71899999999999997</v>
      </c>
      <c r="AG28" s="46">
        <v>6.6449999999999996</v>
      </c>
      <c r="AH28" s="46">
        <v>13.823</v>
      </c>
      <c r="AI28" s="46">
        <v>39.447000000000003</v>
      </c>
      <c r="AJ28" s="46">
        <v>21.041</v>
      </c>
      <c r="AK28" s="46">
        <v>17.632000000000001</v>
      </c>
    </row>
    <row r="29" spans="1:37" ht="11.25" customHeight="1" x14ac:dyDescent="0.25">
      <c r="A29" s="83">
        <v>9</v>
      </c>
      <c r="B29" s="49" t="s">
        <v>103</v>
      </c>
      <c r="C29" s="49"/>
      <c r="D29" s="49"/>
      <c r="E29" s="49"/>
      <c r="F29" s="27">
        <v>1504.789</v>
      </c>
      <c r="G29" s="27" t="s">
        <v>277</v>
      </c>
      <c r="H29" s="40" t="s">
        <v>4</v>
      </c>
      <c r="I29" s="27">
        <v>338.41399999999999</v>
      </c>
      <c r="J29" s="27" t="s">
        <v>277</v>
      </c>
      <c r="K29" s="46">
        <v>0.79100000000000004</v>
      </c>
      <c r="L29" s="46">
        <v>4.2190000000000003</v>
      </c>
      <c r="M29" s="46">
        <v>6.1849999999999996</v>
      </c>
      <c r="N29" s="46">
        <v>9.3629999999999995</v>
      </c>
      <c r="O29" s="46">
        <v>13.974</v>
      </c>
      <c r="P29" s="46">
        <v>20.858000000000001</v>
      </c>
      <c r="Q29" s="46">
        <v>30.126999999999999</v>
      </c>
      <c r="R29" s="46">
        <v>14.483000000000001</v>
      </c>
      <c r="T29" s="83">
        <v>9</v>
      </c>
      <c r="U29" s="49" t="s">
        <v>103</v>
      </c>
      <c r="V29" s="49"/>
      <c r="W29" s="49"/>
      <c r="X29" s="49"/>
      <c r="Y29" s="27">
        <v>1963.6659999999999</v>
      </c>
      <c r="Z29" s="27"/>
      <c r="AA29" s="40" t="s">
        <v>4</v>
      </c>
      <c r="AB29" s="27">
        <v>429.17399999999998</v>
      </c>
      <c r="AC29" s="27" t="s">
        <v>277</v>
      </c>
      <c r="AD29" s="46">
        <v>0.61</v>
      </c>
      <c r="AE29" s="46">
        <v>3.2850000000000001</v>
      </c>
      <c r="AF29" s="46">
        <v>5.9980000000000002</v>
      </c>
      <c r="AG29" s="46">
        <v>10.169</v>
      </c>
      <c r="AH29" s="46">
        <v>7.9649999999999999</v>
      </c>
      <c r="AI29" s="46">
        <v>29.148</v>
      </c>
      <c r="AJ29" s="46">
        <v>24.571000000000002</v>
      </c>
      <c r="AK29" s="46">
        <v>18.253</v>
      </c>
    </row>
    <row r="30" spans="1:37" ht="11.25" customHeight="1" x14ac:dyDescent="0.25">
      <c r="A30" s="83">
        <v>10</v>
      </c>
      <c r="B30" s="49" t="s">
        <v>104</v>
      </c>
      <c r="C30" s="49"/>
      <c r="D30" s="49"/>
      <c r="E30" s="49"/>
      <c r="F30" s="27">
        <v>1311.095</v>
      </c>
      <c r="G30" s="27" t="s">
        <v>277</v>
      </c>
      <c r="H30" s="40" t="s">
        <v>4</v>
      </c>
      <c r="I30" s="27">
        <v>311.67399999999998</v>
      </c>
      <c r="J30" s="27" t="s">
        <v>277</v>
      </c>
      <c r="K30" s="46">
        <v>0.46800000000000003</v>
      </c>
      <c r="L30" s="46">
        <v>1.5960000000000001</v>
      </c>
      <c r="M30" s="46">
        <v>2.9580000000000002</v>
      </c>
      <c r="N30" s="46">
        <v>7.593</v>
      </c>
      <c r="O30" s="46">
        <v>10.182</v>
      </c>
      <c r="P30" s="46">
        <v>28.257999999999999</v>
      </c>
      <c r="Q30" s="46">
        <v>21.378</v>
      </c>
      <c r="R30" s="46">
        <v>27.565999999999999</v>
      </c>
      <c r="T30" s="83">
        <v>10</v>
      </c>
      <c r="U30" s="49" t="s">
        <v>104</v>
      </c>
      <c r="V30" s="49"/>
      <c r="W30" s="49"/>
      <c r="X30" s="49"/>
      <c r="Y30" s="27">
        <v>1277.4929999999999</v>
      </c>
      <c r="Z30" s="27"/>
      <c r="AA30" s="40" t="s">
        <v>4</v>
      </c>
      <c r="AB30" s="27">
        <v>274.03899999999999</v>
      </c>
      <c r="AC30" s="27" t="s">
        <v>277</v>
      </c>
      <c r="AD30" s="46">
        <v>0.91700000000000004</v>
      </c>
      <c r="AE30" s="46">
        <v>0.94</v>
      </c>
      <c r="AF30" s="46">
        <v>7.1840000000000002</v>
      </c>
      <c r="AG30" s="46">
        <v>6.5640000000000001</v>
      </c>
      <c r="AH30" s="46">
        <v>11.045</v>
      </c>
      <c r="AI30" s="46">
        <v>30.294</v>
      </c>
      <c r="AJ30" s="46">
        <v>23.06</v>
      </c>
      <c r="AK30" s="46">
        <v>19.995000000000001</v>
      </c>
    </row>
    <row r="31" spans="1:37" ht="11.25" customHeight="1" x14ac:dyDescent="0.25">
      <c r="A31" s="83">
        <v>11</v>
      </c>
      <c r="B31" s="49" t="s">
        <v>105</v>
      </c>
      <c r="C31" s="49"/>
      <c r="D31" s="49"/>
      <c r="E31" s="49"/>
      <c r="F31" s="27">
        <v>1283.5</v>
      </c>
      <c r="G31" s="27" t="s">
        <v>277</v>
      </c>
      <c r="H31" s="40" t="s">
        <v>4</v>
      </c>
      <c r="I31" s="27">
        <v>227.15100000000001</v>
      </c>
      <c r="J31" s="27" t="s">
        <v>277</v>
      </c>
      <c r="K31" s="46">
        <v>0.41099999999999998</v>
      </c>
      <c r="L31" s="46">
        <v>2.419</v>
      </c>
      <c r="M31" s="46">
        <v>6.7389999999999999</v>
      </c>
      <c r="N31" s="46">
        <v>12.077999999999999</v>
      </c>
      <c r="O31" s="46">
        <v>10.092000000000001</v>
      </c>
      <c r="P31" s="46">
        <v>25.571000000000002</v>
      </c>
      <c r="Q31" s="46">
        <v>16.812999999999999</v>
      </c>
      <c r="R31" s="46">
        <v>25.878</v>
      </c>
      <c r="T31" s="83">
        <v>11</v>
      </c>
      <c r="U31" s="49" t="s">
        <v>105</v>
      </c>
      <c r="V31" s="49"/>
      <c r="W31" s="49"/>
      <c r="X31" s="49"/>
      <c r="Y31" s="27">
        <v>1216.998</v>
      </c>
      <c r="Z31" s="27"/>
      <c r="AA31" s="40" t="s">
        <v>4</v>
      </c>
      <c r="AB31" s="27">
        <v>234.42500000000001</v>
      </c>
      <c r="AC31" s="27" t="s">
        <v>277</v>
      </c>
      <c r="AD31" s="46">
        <v>1.8720000000000001</v>
      </c>
      <c r="AE31" s="46">
        <v>2.403</v>
      </c>
      <c r="AF31" s="46">
        <v>7.5579999999999998</v>
      </c>
      <c r="AG31" s="46">
        <v>13.199</v>
      </c>
      <c r="AH31" s="46">
        <v>8.8149999999999995</v>
      </c>
      <c r="AI31" s="46">
        <v>30.716000000000001</v>
      </c>
      <c r="AJ31" s="46">
        <v>19.638999999999999</v>
      </c>
      <c r="AK31" s="46">
        <v>15.798</v>
      </c>
    </row>
    <row r="32" spans="1:37" ht="11.25" customHeight="1" x14ac:dyDescent="0.25">
      <c r="A32" s="83">
        <v>12</v>
      </c>
      <c r="B32" s="49" t="s">
        <v>106</v>
      </c>
      <c r="C32" s="49"/>
      <c r="D32" s="49"/>
      <c r="E32" s="49"/>
      <c r="F32" s="27">
        <v>1074.7059999999999</v>
      </c>
      <c r="G32" s="378" t="s">
        <v>277</v>
      </c>
      <c r="H32" s="40" t="s">
        <v>4</v>
      </c>
      <c r="I32" s="27">
        <v>292.947</v>
      </c>
      <c r="J32" s="27" t="s">
        <v>277</v>
      </c>
      <c r="K32" s="46">
        <v>0.19</v>
      </c>
      <c r="L32" s="46">
        <v>0.999</v>
      </c>
      <c r="M32" s="46">
        <v>1.327</v>
      </c>
      <c r="N32" s="46">
        <v>4.9180000000000001</v>
      </c>
      <c r="O32" s="46">
        <v>4.6029999999999998</v>
      </c>
      <c r="P32" s="46">
        <v>24.86</v>
      </c>
      <c r="Q32" s="46">
        <v>19.698</v>
      </c>
      <c r="R32" s="46">
        <v>43.405000000000001</v>
      </c>
      <c r="T32" s="83">
        <v>12</v>
      </c>
      <c r="U32" s="49" t="s">
        <v>106</v>
      </c>
      <c r="V32" s="49"/>
      <c r="W32" s="49"/>
      <c r="X32" s="49"/>
      <c r="Y32" s="27">
        <v>963.69799999999998</v>
      </c>
      <c r="Z32" s="27"/>
      <c r="AA32" s="40" t="s">
        <v>4</v>
      </c>
      <c r="AB32" s="27">
        <v>262.22399999999999</v>
      </c>
      <c r="AC32" s="27" t="s">
        <v>277</v>
      </c>
      <c r="AD32" s="46">
        <v>0.61899999999999999</v>
      </c>
      <c r="AE32" s="46">
        <v>4.2380000000000004</v>
      </c>
      <c r="AF32" s="46">
        <v>1.5940000000000001</v>
      </c>
      <c r="AG32" s="46">
        <v>4.9279999999999999</v>
      </c>
      <c r="AH32" s="46">
        <v>9.4320000000000004</v>
      </c>
      <c r="AI32" s="46">
        <v>19.710999999999999</v>
      </c>
      <c r="AJ32" s="46">
        <v>26.596</v>
      </c>
      <c r="AK32" s="46">
        <v>32.883000000000003</v>
      </c>
    </row>
    <row r="33" spans="1:37" ht="11.25" customHeight="1" x14ac:dyDescent="0.25">
      <c r="A33" s="83">
        <v>13</v>
      </c>
      <c r="B33" s="49" t="s">
        <v>107</v>
      </c>
      <c r="C33" s="49"/>
      <c r="D33" s="49"/>
      <c r="E33" s="49"/>
      <c r="F33" s="27">
        <v>204.411</v>
      </c>
      <c r="G33" s="27" t="s">
        <v>277</v>
      </c>
      <c r="H33" s="40" t="s">
        <v>4</v>
      </c>
      <c r="I33" s="27">
        <v>86.406000000000006</v>
      </c>
      <c r="J33" s="27" t="s">
        <v>277</v>
      </c>
      <c r="K33" s="46">
        <v>1.444</v>
      </c>
      <c r="L33" s="46">
        <v>5.1289999999999996</v>
      </c>
      <c r="M33" s="46">
        <v>2.387</v>
      </c>
      <c r="N33" s="46">
        <v>9.5879999999999992</v>
      </c>
      <c r="O33" s="46">
        <v>14.507</v>
      </c>
      <c r="P33" s="46">
        <v>35.374000000000002</v>
      </c>
      <c r="Q33" s="46">
        <v>19.908999999999999</v>
      </c>
      <c r="R33" s="46">
        <v>11.663</v>
      </c>
      <c r="T33" s="83">
        <v>13</v>
      </c>
      <c r="U33" s="49" t="s">
        <v>107</v>
      </c>
      <c r="V33" s="49"/>
      <c r="W33" s="49"/>
      <c r="X33" s="49"/>
      <c r="Y33" s="27">
        <v>215.29400000000001</v>
      </c>
      <c r="Z33" s="27"/>
      <c r="AA33" s="40" t="s">
        <v>4</v>
      </c>
      <c r="AB33" s="27">
        <v>85.406000000000006</v>
      </c>
      <c r="AC33" s="27" t="s">
        <v>277</v>
      </c>
      <c r="AD33" s="46">
        <v>0.38300000000000001</v>
      </c>
      <c r="AE33" s="46">
        <v>0.27700000000000002</v>
      </c>
      <c r="AF33" s="46">
        <v>0.58699999999999997</v>
      </c>
      <c r="AG33" s="46">
        <v>1.25</v>
      </c>
      <c r="AH33" s="46">
        <v>13.656000000000001</v>
      </c>
      <c r="AI33" s="46">
        <v>19.745999999999999</v>
      </c>
      <c r="AJ33" s="46">
        <v>29.207999999999998</v>
      </c>
      <c r="AK33" s="46">
        <v>34.892000000000003</v>
      </c>
    </row>
    <row r="34" spans="1:37" ht="11.25" customHeight="1" x14ac:dyDescent="0.25">
      <c r="A34" s="83">
        <v>14</v>
      </c>
      <c r="B34" s="49" t="s">
        <v>143</v>
      </c>
      <c r="C34" s="49"/>
      <c r="D34" s="49"/>
      <c r="E34" s="49"/>
      <c r="F34" s="27">
        <v>1425.6859999999999</v>
      </c>
      <c r="G34" s="27" t="s">
        <v>277</v>
      </c>
      <c r="H34" s="40" t="s">
        <v>4</v>
      </c>
      <c r="I34" s="27">
        <v>272.78500000000003</v>
      </c>
      <c r="J34" s="27" t="s">
        <v>277</v>
      </c>
      <c r="K34" s="46">
        <v>0.85899999999999999</v>
      </c>
      <c r="L34" s="46">
        <v>2.19</v>
      </c>
      <c r="M34" s="46">
        <v>8.4090000000000007</v>
      </c>
      <c r="N34" s="46">
        <v>22.942</v>
      </c>
      <c r="O34" s="46">
        <v>17.748999999999999</v>
      </c>
      <c r="P34" s="46">
        <v>29.498000000000001</v>
      </c>
      <c r="Q34" s="46">
        <v>15.634</v>
      </c>
      <c r="R34" s="46">
        <v>2.7189999999999999</v>
      </c>
      <c r="T34" s="83">
        <v>14</v>
      </c>
      <c r="U34" s="49" t="s">
        <v>143</v>
      </c>
      <c r="V34" s="49"/>
      <c r="W34" s="49"/>
      <c r="X34" s="49"/>
      <c r="Y34" s="27">
        <v>1769.8030000000001</v>
      </c>
      <c r="Z34" s="27"/>
      <c r="AA34" s="40" t="s">
        <v>4</v>
      </c>
      <c r="AB34" s="27">
        <v>360.60899999999998</v>
      </c>
      <c r="AC34" s="27" t="s">
        <v>277</v>
      </c>
      <c r="AD34" s="46">
        <v>0.93400000000000005</v>
      </c>
      <c r="AE34" s="46">
        <v>3.0350000000000001</v>
      </c>
      <c r="AF34" s="46">
        <v>8.23</v>
      </c>
      <c r="AG34" s="46">
        <v>23.495000000000001</v>
      </c>
      <c r="AH34" s="46">
        <v>17.762</v>
      </c>
      <c r="AI34" s="46">
        <v>24.902999999999999</v>
      </c>
      <c r="AJ34" s="46">
        <v>10.042999999999999</v>
      </c>
      <c r="AK34" s="46">
        <v>11.597</v>
      </c>
    </row>
    <row r="35" spans="1:37" ht="11.25" customHeight="1" x14ac:dyDescent="0.25">
      <c r="A35" s="83">
        <v>15</v>
      </c>
      <c r="B35" s="49" t="s">
        <v>108</v>
      </c>
      <c r="C35" s="49"/>
      <c r="D35" s="49"/>
      <c r="E35" s="49"/>
      <c r="F35" s="27">
        <v>543.45299999999997</v>
      </c>
      <c r="G35" s="378" t="s">
        <v>277</v>
      </c>
      <c r="H35" s="40" t="s">
        <v>4</v>
      </c>
      <c r="I35" s="27">
        <v>232.28299999999999</v>
      </c>
      <c r="J35" s="27" t="s">
        <v>277</v>
      </c>
      <c r="K35" s="46">
        <v>0.54500000000000004</v>
      </c>
      <c r="L35" s="46">
        <v>2.0150000000000001</v>
      </c>
      <c r="M35" s="46">
        <v>2.6040000000000001</v>
      </c>
      <c r="N35" s="46">
        <v>9.4689999999999994</v>
      </c>
      <c r="O35" s="46">
        <v>10.185</v>
      </c>
      <c r="P35" s="46">
        <v>45.087000000000003</v>
      </c>
      <c r="Q35" s="46">
        <v>23.472000000000001</v>
      </c>
      <c r="R35" s="46">
        <v>6.6230000000000002</v>
      </c>
      <c r="T35" s="83">
        <v>15</v>
      </c>
      <c r="U35" s="49" t="s">
        <v>108</v>
      </c>
      <c r="V35" s="49"/>
      <c r="W35" s="49"/>
      <c r="X35" s="49"/>
      <c r="Y35" s="27">
        <v>504.798</v>
      </c>
      <c r="Z35" s="27"/>
      <c r="AA35" s="40" t="s">
        <v>4</v>
      </c>
      <c r="AB35" s="27">
        <v>216.47200000000001</v>
      </c>
      <c r="AC35" s="27" t="s">
        <v>277</v>
      </c>
      <c r="AD35" s="46">
        <v>8.3000000000000004E-2</v>
      </c>
      <c r="AE35" s="46">
        <v>0.97099999999999997</v>
      </c>
      <c r="AF35" s="46">
        <v>3.1989999999999998</v>
      </c>
      <c r="AG35" s="46">
        <v>7.0250000000000004</v>
      </c>
      <c r="AH35" s="46">
        <v>5.3109999999999999</v>
      </c>
      <c r="AI35" s="46">
        <v>47.156999999999996</v>
      </c>
      <c r="AJ35" s="46">
        <v>29.95</v>
      </c>
      <c r="AK35" s="46">
        <v>6.3040000000000003</v>
      </c>
    </row>
    <row r="36" spans="1:37" ht="11.25" customHeight="1" x14ac:dyDescent="0.25">
      <c r="A36" s="83">
        <v>16</v>
      </c>
      <c r="B36" s="49" t="s">
        <v>496</v>
      </c>
      <c r="C36" s="49"/>
      <c r="D36" s="49"/>
      <c r="E36" s="49"/>
      <c r="F36" s="27">
        <v>1236.768</v>
      </c>
      <c r="G36" s="27" t="s">
        <v>277</v>
      </c>
      <c r="H36" s="40" t="s">
        <v>4</v>
      </c>
      <c r="I36" s="27">
        <v>226.02500000000001</v>
      </c>
      <c r="J36" s="27" t="s">
        <v>277</v>
      </c>
      <c r="K36" s="46">
        <v>2.3410000000000002</v>
      </c>
      <c r="L36" s="46">
        <v>7.407</v>
      </c>
      <c r="M36" s="46">
        <v>9.0220000000000002</v>
      </c>
      <c r="N36" s="46">
        <v>11.026</v>
      </c>
      <c r="O36" s="46">
        <v>12.385999999999999</v>
      </c>
      <c r="P36" s="46">
        <v>33.286000000000001</v>
      </c>
      <c r="Q36" s="46">
        <v>12.569000000000001</v>
      </c>
      <c r="R36" s="46">
        <v>11.962</v>
      </c>
      <c r="T36" s="83">
        <v>16</v>
      </c>
      <c r="U36" s="49" t="s">
        <v>496</v>
      </c>
      <c r="V36" s="49"/>
      <c r="W36" s="49"/>
      <c r="X36" s="49"/>
      <c r="Y36" s="27">
        <v>1012.9880000000001</v>
      </c>
      <c r="Z36" s="27"/>
      <c r="AA36" s="40" t="s">
        <v>4</v>
      </c>
      <c r="AB36" s="27">
        <v>206.10900000000001</v>
      </c>
      <c r="AC36" s="27" t="s">
        <v>277</v>
      </c>
      <c r="AD36" s="46">
        <v>1.6910000000000001</v>
      </c>
      <c r="AE36" s="46">
        <v>7.4180000000000001</v>
      </c>
      <c r="AF36" s="46">
        <v>7.9329999999999998</v>
      </c>
      <c r="AG36" s="46">
        <v>11.972</v>
      </c>
      <c r="AH36" s="46">
        <v>11.090999999999999</v>
      </c>
      <c r="AI36" s="46">
        <v>23.757999999999999</v>
      </c>
      <c r="AJ36" s="46">
        <v>22.34</v>
      </c>
      <c r="AK36" s="46">
        <v>13.795999999999999</v>
      </c>
    </row>
    <row r="37" spans="1:37" ht="11.25" customHeight="1" x14ac:dyDescent="0.25">
      <c r="A37" s="83">
        <v>17</v>
      </c>
      <c r="B37" s="49" t="s">
        <v>109</v>
      </c>
      <c r="C37" s="49"/>
      <c r="D37" s="49"/>
      <c r="E37" s="49"/>
      <c r="F37" s="27">
        <v>183.023</v>
      </c>
      <c r="G37" s="27" t="s">
        <v>277</v>
      </c>
      <c r="H37" s="40" t="s">
        <v>4</v>
      </c>
      <c r="I37" s="27">
        <v>119.46899999999999</v>
      </c>
      <c r="J37" s="27" t="s">
        <v>277</v>
      </c>
      <c r="K37" s="46">
        <v>0.38900000000000001</v>
      </c>
      <c r="L37" s="46">
        <v>1.7689999999999999</v>
      </c>
      <c r="M37" s="46">
        <v>2.63</v>
      </c>
      <c r="N37" s="46">
        <v>9.2929999999999993</v>
      </c>
      <c r="O37" s="46">
        <v>11.504</v>
      </c>
      <c r="P37" s="46">
        <v>17.963000000000001</v>
      </c>
      <c r="Q37" s="46">
        <v>6.2489999999999997</v>
      </c>
      <c r="R37" s="46">
        <v>50.203000000000003</v>
      </c>
      <c r="T37" s="83">
        <v>17</v>
      </c>
      <c r="U37" s="49" t="s">
        <v>109</v>
      </c>
      <c r="V37" s="49"/>
      <c r="W37" s="49"/>
      <c r="X37" s="49"/>
      <c r="Y37" s="27">
        <v>275.64299999999997</v>
      </c>
      <c r="Z37" s="27"/>
      <c r="AA37" s="40" t="s">
        <v>4</v>
      </c>
      <c r="AB37" s="27">
        <v>346.971</v>
      </c>
      <c r="AC37" s="27" t="s">
        <v>277</v>
      </c>
      <c r="AD37" s="46">
        <v>0.41399999999999998</v>
      </c>
      <c r="AE37" s="46">
        <v>1.579</v>
      </c>
      <c r="AF37" s="46">
        <v>3.9409999999999998</v>
      </c>
      <c r="AG37" s="46">
        <v>5.4050000000000002</v>
      </c>
      <c r="AH37" s="46">
        <v>5.4779999999999998</v>
      </c>
      <c r="AI37" s="46">
        <v>69.959999999999994</v>
      </c>
      <c r="AJ37" s="46">
        <v>4.0880000000000001</v>
      </c>
      <c r="AK37" s="46">
        <v>9.1359999999999992</v>
      </c>
    </row>
    <row r="38" spans="1:37" ht="11.25" customHeight="1" x14ac:dyDescent="0.25">
      <c r="A38" s="83">
        <v>18</v>
      </c>
      <c r="B38" s="49" t="s">
        <v>110</v>
      </c>
      <c r="C38" s="49"/>
      <c r="D38" s="49"/>
      <c r="E38" s="49"/>
      <c r="F38" s="27">
        <v>7760.4719999999998</v>
      </c>
      <c r="G38" s="27" t="s">
        <v>277</v>
      </c>
      <c r="H38" s="40" t="s">
        <v>4</v>
      </c>
      <c r="I38" s="27">
        <v>973.32600000000002</v>
      </c>
      <c r="J38" s="27" t="s">
        <v>277</v>
      </c>
      <c r="K38" s="46">
        <v>0.26</v>
      </c>
      <c r="L38" s="46">
        <v>0.50800000000000001</v>
      </c>
      <c r="M38" s="46">
        <v>0.91300000000000003</v>
      </c>
      <c r="N38" s="46">
        <v>3.4180000000000001</v>
      </c>
      <c r="O38" s="46">
        <v>5.915</v>
      </c>
      <c r="P38" s="46">
        <v>24.425000000000001</v>
      </c>
      <c r="Q38" s="46">
        <v>29.064</v>
      </c>
      <c r="R38" s="46">
        <v>35.497</v>
      </c>
      <c r="T38" s="83">
        <v>18</v>
      </c>
      <c r="U38" s="49" t="s">
        <v>110</v>
      </c>
      <c r="V38" s="49"/>
      <c r="W38" s="49"/>
      <c r="X38" s="49"/>
      <c r="Y38" s="27">
        <v>7441.7910000000002</v>
      </c>
      <c r="Z38" s="27"/>
      <c r="AA38" s="40" t="s">
        <v>4</v>
      </c>
      <c r="AB38" s="27">
        <v>858.55100000000004</v>
      </c>
      <c r="AC38" s="27" t="s">
        <v>277</v>
      </c>
      <c r="AD38" s="46">
        <v>0.14299999999999999</v>
      </c>
      <c r="AE38" s="46">
        <v>0.56499999999999995</v>
      </c>
      <c r="AF38" s="46">
        <v>1.298</v>
      </c>
      <c r="AG38" s="46">
        <v>3.8559999999999999</v>
      </c>
      <c r="AH38" s="46">
        <v>4.2969999999999997</v>
      </c>
      <c r="AI38" s="46">
        <v>24.777999999999999</v>
      </c>
      <c r="AJ38" s="46">
        <v>33.933</v>
      </c>
      <c r="AK38" s="46">
        <v>31.13</v>
      </c>
    </row>
    <row r="39" spans="1:37" ht="11.25" customHeight="1" x14ac:dyDescent="0.25">
      <c r="A39" s="83"/>
      <c r="B39" s="321" t="s">
        <v>504</v>
      </c>
      <c r="C39" s="49"/>
      <c r="D39" s="49"/>
      <c r="E39" s="49"/>
      <c r="F39" s="27">
        <v>68.183999999999997</v>
      </c>
      <c r="G39" s="27" t="s">
        <v>277</v>
      </c>
      <c r="H39" s="40" t="s">
        <v>4</v>
      </c>
      <c r="I39" s="27">
        <v>42.320999999999998</v>
      </c>
      <c r="J39" s="27" t="s">
        <v>277</v>
      </c>
      <c r="K39" s="46">
        <v>10.699</v>
      </c>
      <c r="L39" s="46">
        <v>3.7160000000000002</v>
      </c>
      <c r="M39" s="46">
        <v>7.6790000000000003</v>
      </c>
      <c r="N39" s="46">
        <v>11.236000000000001</v>
      </c>
      <c r="O39" s="46">
        <v>8.1590000000000007</v>
      </c>
      <c r="P39" s="46">
        <v>33.030999999999999</v>
      </c>
      <c r="Q39" s="46">
        <v>25.478999999999999</v>
      </c>
      <c r="R39" s="46" t="s">
        <v>276</v>
      </c>
      <c r="T39" s="83"/>
      <c r="U39" s="321" t="s">
        <v>504</v>
      </c>
      <c r="V39" s="49"/>
      <c r="W39" s="49"/>
      <c r="X39" s="49"/>
      <c r="Y39" s="27">
        <v>28.931000000000001</v>
      </c>
      <c r="Z39" s="27"/>
      <c r="AA39" s="40" t="s">
        <v>4</v>
      </c>
      <c r="AB39" s="27">
        <v>25.978999999999999</v>
      </c>
      <c r="AC39" s="27" t="s">
        <v>277</v>
      </c>
      <c r="AD39" s="46">
        <v>0.17599999999999999</v>
      </c>
      <c r="AE39" s="46">
        <v>2.3940000000000001</v>
      </c>
      <c r="AF39" s="46">
        <v>5.593</v>
      </c>
      <c r="AG39" s="46">
        <v>30.324000000000002</v>
      </c>
      <c r="AH39" s="46">
        <v>4.851</v>
      </c>
      <c r="AI39" s="46">
        <v>54.305999999999997</v>
      </c>
      <c r="AJ39" s="46">
        <v>2.3540000000000001</v>
      </c>
      <c r="AK39" s="46" t="s">
        <v>276</v>
      </c>
    </row>
    <row r="40" spans="1:37" ht="11.25" customHeight="1" x14ac:dyDescent="0.25">
      <c r="A40" s="83"/>
      <c r="B40" s="54" t="s">
        <v>502</v>
      </c>
      <c r="C40" s="49"/>
      <c r="D40" s="49"/>
      <c r="E40" s="49"/>
      <c r="F40" s="27">
        <v>7497.1409999999996</v>
      </c>
      <c r="G40" s="27" t="s">
        <v>277</v>
      </c>
      <c r="H40" s="40" t="s">
        <v>4</v>
      </c>
      <c r="I40" s="27">
        <v>969.19500000000005</v>
      </c>
      <c r="J40" s="27" t="s">
        <v>277</v>
      </c>
      <c r="K40" s="46">
        <v>0.159</v>
      </c>
      <c r="L40" s="46">
        <v>0.27100000000000002</v>
      </c>
      <c r="M40" s="46">
        <v>0.79500000000000004</v>
      </c>
      <c r="N40" s="46">
        <v>3.2229999999999999</v>
      </c>
      <c r="O40" s="46">
        <v>5.835</v>
      </c>
      <c r="P40" s="46">
        <v>24.603000000000002</v>
      </c>
      <c r="Q40" s="46">
        <v>29.17</v>
      </c>
      <c r="R40" s="46">
        <v>35.945</v>
      </c>
      <c r="T40" s="83"/>
      <c r="U40" s="54" t="s">
        <v>502</v>
      </c>
      <c r="V40" s="49"/>
      <c r="W40" s="49"/>
      <c r="X40" s="49"/>
      <c r="Y40" s="27">
        <v>7144.299</v>
      </c>
      <c r="Z40" s="27"/>
      <c r="AA40" s="40" t="s">
        <v>4</v>
      </c>
      <c r="AB40" s="27">
        <v>845.80200000000002</v>
      </c>
      <c r="AC40" s="27" t="s">
        <v>277</v>
      </c>
      <c r="AD40" s="46">
        <v>0.11</v>
      </c>
      <c r="AE40" s="46">
        <v>0.43</v>
      </c>
      <c r="AF40" s="46">
        <v>1.105</v>
      </c>
      <c r="AG40" s="46">
        <v>3.3290000000000002</v>
      </c>
      <c r="AH40" s="46">
        <v>4.157</v>
      </c>
      <c r="AI40" s="46">
        <v>24.15</v>
      </c>
      <c r="AJ40" s="46">
        <v>34.6</v>
      </c>
      <c r="AK40" s="46">
        <v>32.118000000000002</v>
      </c>
    </row>
    <row r="41" spans="1:37" ht="11.25" customHeight="1" x14ac:dyDescent="0.25">
      <c r="A41" s="83">
        <v>19</v>
      </c>
      <c r="B41" s="49" t="s">
        <v>114</v>
      </c>
      <c r="C41" s="49"/>
      <c r="D41" s="49"/>
      <c r="E41" s="49"/>
      <c r="F41" s="27">
        <v>328.32499999999999</v>
      </c>
      <c r="G41" s="27" t="s">
        <v>277</v>
      </c>
      <c r="H41" s="40" t="s">
        <v>4</v>
      </c>
      <c r="I41" s="27">
        <v>141.626</v>
      </c>
      <c r="J41" s="27" t="s">
        <v>277</v>
      </c>
      <c r="K41" s="46">
        <v>4.2000000000000003E-2</v>
      </c>
      <c r="L41" s="46">
        <v>0.42799999999999999</v>
      </c>
      <c r="M41" s="46">
        <v>2.629</v>
      </c>
      <c r="N41" s="46">
        <v>11.342000000000001</v>
      </c>
      <c r="O41" s="46">
        <v>23.683</v>
      </c>
      <c r="P41" s="46">
        <v>34.417999999999999</v>
      </c>
      <c r="Q41" s="46">
        <v>16.353999999999999</v>
      </c>
      <c r="R41" s="46">
        <v>11.105</v>
      </c>
      <c r="T41" s="83">
        <v>19</v>
      </c>
      <c r="U41" s="49" t="s">
        <v>114</v>
      </c>
      <c r="V41" s="49"/>
      <c r="W41" s="49"/>
      <c r="X41" s="49"/>
      <c r="Y41" s="27">
        <v>334.185</v>
      </c>
      <c r="Z41" s="27"/>
      <c r="AA41" s="40" t="s">
        <v>4</v>
      </c>
      <c r="AB41" s="27">
        <v>145.12100000000001</v>
      </c>
      <c r="AC41" s="27" t="s">
        <v>277</v>
      </c>
      <c r="AD41" s="46">
        <v>0.20599999999999999</v>
      </c>
      <c r="AE41" s="46">
        <v>0.89200000000000002</v>
      </c>
      <c r="AF41" s="46">
        <v>2.8820000000000001</v>
      </c>
      <c r="AG41" s="46">
        <v>12.185</v>
      </c>
      <c r="AH41" s="46">
        <v>15.548999999999999</v>
      </c>
      <c r="AI41" s="46">
        <v>33.963999999999999</v>
      </c>
      <c r="AJ41" s="46">
        <v>25.135999999999999</v>
      </c>
      <c r="AK41" s="46">
        <v>9.1869999999999994</v>
      </c>
    </row>
    <row r="42" spans="1:37" ht="11.25" customHeight="1" x14ac:dyDescent="0.25">
      <c r="A42" s="83"/>
      <c r="B42" s="321" t="s">
        <v>504</v>
      </c>
      <c r="C42" s="49"/>
      <c r="D42" s="49"/>
      <c r="E42" s="49"/>
      <c r="F42" s="27">
        <v>3.8250000000000002</v>
      </c>
      <c r="G42" s="27" t="s">
        <v>277</v>
      </c>
      <c r="H42" s="40" t="s">
        <v>4</v>
      </c>
      <c r="I42" s="27">
        <v>4.6890000000000001</v>
      </c>
      <c r="J42" s="27" t="s">
        <v>277</v>
      </c>
      <c r="K42" s="46" t="s">
        <v>276</v>
      </c>
      <c r="L42" s="46" t="s">
        <v>276</v>
      </c>
      <c r="M42" s="46">
        <v>87.149000000000001</v>
      </c>
      <c r="N42" s="46">
        <v>12.851000000000001</v>
      </c>
      <c r="O42" s="46" t="s">
        <v>276</v>
      </c>
      <c r="P42" s="46" t="s">
        <v>276</v>
      </c>
      <c r="Q42" s="46" t="s">
        <v>276</v>
      </c>
      <c r="R42" s="46" t="s">
        <v>276</v>
      </c>
      <c r="T42" s="83"/>
      <c r="U42" s="321" t="s">
        <v>504</v>
      </c>
      <c r="V42" s="49"/>
      <c r="W42" s="49"/>
      <c r="X42" s="49"/>
      <c r="Y42" s="27">
        <v>4.8620000000000001</v>
      </c>
      <c r="Z42" s="27"/>
      <c r="AA42" s="40" t="s">
        <v>4</v>
      </c>
      <c r="AB42" s="27">
        <v>9.516</v>
      </c>
      <c r="AC42" s="27" t="s">
        <v>277</v>
      </c>
      <c r="AD42" s="46" t="s">
        <v>276</v>
      </c>
      <c r="AE42" s="46">
        <v>2.4430000000000001</v>
      </c>
      <c r="AF42" s="46" t="s">
        <v>276</v>
      </c>
      <c r="AG42" s="46">
        <v>87.456999999999994</v>
      </c>
      <c r="AH42" s="46">
        <v>10.1</v>
      </c>
      <c r="AI42" s="46" t="s">
        <v>276</v>
      </c>
      <c r="AJ42" s="46" t="s">
        <v>276</v>
      </c>
      <c r="AK42" s="46" t="s">
        <v>276</v>
      </c>
    </row>
    <row r="43" spans="1:37" ht="11.25" customHeight="1" x14ac:dyDescent="0.25">
      <c r="A43" s="83"/>
      <c r="B43" s="54" t="s">
        <v>502</v>
      </c>
      <c r="C43" s="49"/>
      <c r="D43" s="49"/>
      <c r="E43" s="49"/>
      <c r="F43" s="27">
        <v>312.63099999999997</v>
      </c>
      <c r="G43" s="27" t="s">
        <v>277</v>
      </c>
      <c r="H43" s="40" t="s">
        <v>4</v>
      </c>
      <c r="I43" s="27">
        <v>140.25</v>
      </c>
      <c r="J43" s="27" t="s">
        <v>277</v>
      </c>
      <c r="K43" s="46">
        <v>4.3999999999999997E-2</v>
      </c>
      <c r="L43" s="46">
        <v>0.38400000000000001</v>
      </c>
      <c r="M43" s="46">
        <v>1.694</v>
      </c>
      <c r="N43" s="46">
        <v>11.131</v>
      </c>
      <c r="O43" s="46">
        <v>24.872</v>
      </c>
      <c r="P43" s="46">
        <v>34.976999999999997</v>
      </c>
      <c r="Q43" s="46">
        <v>16.77</v>
      </c>
      <c r="R43" s="46">
        <v>10.128</v>
      </c>
      <c r="T43" s="83"/>
      <c r="U43" s="54" t="s">
        <v>502</v>
      </c>
      <c r="V43" s="49"/>
      <c r="W43" s="49"/>
      <c r="X43" s="49"/>
      <c r="Y43" s="27">
        <v>320.33199999999999</v>
      </c>
      <c r="Z43" s="27"/>
      <c r="AA43" s="40" t="s">
        <v>4</v>
      </c>
      <c r="AB43" s="27">
        <v>144.273</v>
      </c>
      <c r="AC43" s="27" t="s">
        <v>277</v>
      </c>
      <c r="AD43" s="46">
        <v>9.7000000000000003E-2</v>
      </c>
      <c r="AE43" s="46">
        <v>0.45300000000000001</v>
      </c>
      <c r="AF43" s="46">
        <v>2.1970000000000001</v>
      </c>
      <c r="AG43" s="46">
        <v>11.385</v>
      </c>
      <c r="AH43" s="46">
        <v>16.068000000000001</v>
      </c>
      <c r="AI43" s="46">
        <v>35.433</v>
      </c>
      <c r="AJ43" s="46">
        <v>24.783000000000001</v>
      </c>
      <c r="AK43" s="46">
        <v>9.5839999999999996</v>
      </c>
    </row>
    <row r="44" spans="1:37" ht="11.25" customHeight="1" x14ac:dyDescent="0.25">
      <c r="A44" s="83">
        <v>20</v>
      </c>
      <c r="B44" s="49" t="s">
        <v>111</v>
      </c>
      <c r="C44" s="49"/>
      <c r="D44" s="49"/>
      <c r="E44" s="49"/>
      <c r="F44" s="27">
        <v>419.56599999999997</v>
      </c>
      <c r="G44" s="27" t="s">
        <v>277</v>
      </c>
      <c r="H44" s="40" t="s">
        <v>4</v>
      </c>
      <c r="I44" s="27">
        <v>171.30699999999999</v>
      </c>
      <c r="J44" s="27" t="s">
        <v>277</v>
      </c>
      <c r="K44" s="46">
        <v>1.1830000000000001</v>
      </c>
      <c r="L44" s="46">
        <v>3.2919999999999998</v>
      </c>
      <c r="M44" s="46">
        <v>5.851</v>
      </c>
      <c r="N44" s="46">
        <v>5.5750000000000002</v>
      </c>
      <c r="O44" s="46">
        <v>12.58</v>
      </c>
      <c r="P44" s="46">
        <v>20.815999999999999</v>
      </c>
      <c r="Q44" s="46">
        <v>24.495999999999999</v>
      </c>
      <c r="R44" s="46">
        <v>26.206</v>
      </c>
      <c r="T44" s="83">
        <v>20</v>
      </c>
      <c r="U44" s="49" t="s">
        <v>111</v>
      </c>
      <c r="V44" s="49"/>
      <c r="W44" s="49"/>
      <c r="X44" s="49"/>
      <c r="Y44" s="27">
        <v>372.99400000000003</v>
      </c>
      <c r="Z44" s="27"/>
      <c r="AA44" s="40" t="s">
        <v>4</v>
      </c>
      <c r="AB44" s="27">
        <v>128.09299999999999</v>
      </c>
      <c r="AC44" s="27" t="s">
        <v>277</v>
      </c>
      <c r="AD44" s="46">
        <v>1.9970000000000001</v>
      </c>
      <c r="AE44" s="46">
        <v>7.056</v>
      </c>
      <c r="AF44" s="46">
        <v>7.2809999999999997</v>
      </c>
      <c r="AG44" s="46">
        <v>5.9619999999999997</v>
      </c>
      <c r="AH44" s="46">
        <v>6.0990000000000002</v>
      </c>
      <c r="AI44" s="46">
        <v>16.565999999999999</v>
      </c>
      <c r="AJ44" s="46">
        <v>37.429000000000002</v>
      </c>
      <c r="AK44" s="46">
        <v>17.611000000000001</v>
      </c>
    </row>
    <row r="45" spans="1:37" ht="11.25" customHeight="1" x14ac:dyDescent="0.25">
      <c r="A45" s="83"/>
      <c r="B45" s="54" t="s">
        <v>503</v>
      </c>
      <c r="C45" s="49"/>
      <c r="D45" s="49"/>
      <c r="E45" s="49"/>
      <c r="F45" s="27">
        <v>133.381</v>
      </c>
      <c r="G45" s="27" t="s">
        <v>277</v>
      </c>
      <c r="H45" s="40" t="s">
        <v>4</v>
      </c>
      <c r="I45" s="27">
        <v>95.597999999999999</v>
      </c>
      <c r="J45" s="27" t="s">
        <v>277</v>
      </c>
      <c r="K45" s="46">
        <v>2.9060000000000001</v>
      </c>
      <c r="L45" s="46">
        <v>6.6020000000000003</v>
      </c>
      <c r="M45" s="46">
        <v>6.6859999999999999</v>
      </c>
      <c r="N45" s="46">
        <v>4.1520000000000001</v>
      </c>
      <c r="O45" s="46">
        <v>20.45</v>
      </c>
      <c r="P45" s="46">
        <v>29.006</v>
      </c>
      <c r="Q45" s="46">
        <v>30.199000000000002</v>
      </c>
      <c r="R45" s="46" t="s">
        <v>276</v>
      </c>
      <c r="T45" s="83"/>
      <c r="U45" s="54" t="s">
        <v>503</v>
      </c>
      <c r="V45" s="49"/>
      <c r="W45" s="49"/>
      <c r="X45" s="49"/>
      <c r="Y45" s="27">
        <v>69.561000000000007</v>
      </c>
      <c r="Z45" s="27"/>
      <c r="AA45" s="40" t="s">
        <v>4</v>
      </c>
      <c r="AB45" s="27">
        <v>57.639000000000003</v>
      </c>
      <c r="AC45" s="27" t="s">
        <v>277</v>
      </c>
      <c r="AD45" s="46">
        <v>5.3929999999999998</v>
      </c>
      <c r="AE45" s="46">
        <v>19.559000000000001</v>
      </c>
      <c r="AF45" s="46">
        <v>31.646999999999998</v>
      </c>
      <c r="AG45" s="46">
        <v>15.707000000000001</v>
      </c>
      <c r="AH45" s="46">
        <v>9.1590000000000007</v>
      </c>
      <c r="AI45" s="46">
        <v>2.4249999999999998</v>
      </c>
      <c r="AJ45" s="46">
        <v>16.11</v>
      </c>
      <c r="AK45" s="46" t="s">
        <v>276</v>
      </c>
    </row>
    <row r="46" spans="1:37" ht="11.25" customHeight="1" x14ac:dyDescent="0.25">
      <c r="A46" s="83"/>
      <c r="B46" s="321" t="s">
        <v>504</v>
      </c>
      <c r="C46" s="49"/>
      <c r="D46" s="49"/>
      <c r="E46" s="49"/>
      <c r="F46" s="27">
        <v>35.695999999999998</v>
      </c>
      <c r="G46" s="27" t="s">
        <v>277</v>
      </c>
      <c r="H46" s="40" t="s">
        <v>4</v>
      </c>
      <c r="I46" s="27">
        <v>27.629000000000001</v>
      </c>
      <c r="J46" s="27" t="s">
        <v>277</v>
      </c>
      <c r="K46" s="46">
        <v>1.1739999999999999</v>
      </c>
      <c r="L46" s="46">
        <v>3.4</v>
      </c>
      <c r="M46" s="46">
        <v>11.622</v>
      </c>
      <c r="N46" s="46">
        <v>16.82</v>
      </c>
      <c r="O46" s="46">
        <v>16.742999999999999</v>
      </c>
      <c r="P46" s="46">
        <v>30.759</v>
      </c>
      <c r="Q46" s="46">
        <v>19.481999999999999</v>
      </c>
      <c r="R46" s="46" t="s">
        <v>276</v>
      </c>
      <c r="T46" s="83"/>
      <c r="U46" s="321" t="s">
        <v>504</v>
      </c>
      <c r="V46" s="49"/>
      <c r="W46" s="49"/>
      <c r="X46" s="49"/>
      <c r="Y46" s="27">
        <v>43.393999999999998</v>
      </c>
      <c r="Z46" s="27"/>
      <c r="AA46" s="40" t="s">
        <v>4</v>
      </c>
      <c r="AB46" s="27">
        <v>45.323</v>
      </c>
      <c r="AC46" s="27" t="s">
        <v>277</v>
      </c>
      <c r="AD46" s="46">
        <v>7.5380000000000003</v>
      </c>
      <c r="AE46" s="46">
        <v>3.0649999999999999</v>
      </c>
      <c r="AF46" s="46">
        <v>1.661</v>
      </c>
      <c r="AG46" s="46">
        <v>4.165</v>
      </c>
      <c r="AH46" s="46">
        <v>6.7450000000000001</v>
      </c>
      <c r="AI46" s="46">
        <v>22.262</v>
      </c>
      <c r="AJ46" s="46">
        <v>5.2809999999999997</v>
      </c>
      <c r="AK46" s="46">
        <v>49.283000000000001</v>
      </c>
    </row>
    <row r="47" spans="1:37" ht="11.25" customHeight="1" x14ac:dyDescent="0.25">
      <c r="A47" s="83"/>
      <c r="B47" s="54" t="s">
        <v>502</v>
      </c>
      <c r="C47" s="49"/>
      <c r="D47" s="49"/>
      <c r="E47" s="49"/>
      <c r="F47" s="27">
        <v>79.179000000000002</v>
      </c>
      <c r="G47" s="27" t="s">
        <v>277</v>
      </c>
      <c r="H47" s="40" t="s">
        <v>4</v>
      </c>
      <c r="I47" s="27">
        <v>76.206999999999994</v>
      </c>
      <c r="J47" s="27" t="s">
        <v>277</v>
      </c>
      <c r="K47" s="46">
        <v>3.9E-2</v>
      </c>
      <c r="L47" s="46">
        <v>0.19</v>
      </c>
      <c r="M47" s="46">
        <v>1.462</v>
      </c>
      <c r="N47" s="46">
        <v>6.9809999999999999</v>
      </c>
      <c r="O47" s="46">
        <v>4.12</v>
      </c>
      <c r="P47" s="46">
        <v>11.116</v>
      </c>
      <c r="Q47" s="46">
        <v>14.234999999999999</v>
      </c>
      <c r="R47" s="46">
        <v>61.856000000000002</v>
      </c>
      <c r="T47" s="83"/>
      <c r="U47" s="54" t="s">
        <v>502</v>
      </c>
      <c r="V47" s="49"/>
      <c r="W47" s="49"/>
      <c r="X47" s="49"/>
      <c r="Y47" s="27">
        <v>129.886</v>
      </c>
      <c r="Z47" s="27"/>
      <c r="AA47" s="40" t="s">
        <v>4</v>
      </c>
      <c r="AB47" s="27">
        <v>81.692999999999998</v>
      </c>
      <c r="AC47" s="27" t="s">
        <v>277</v>
      </c>
      <c r="AD47" s="46">
        <v>0.13800000000000001</v>
      </c>
      <c r="AE47" s="46">
        <v>2.758</v>
      </c>
      <c r="AF47" s="46" t="s">
        <v>276</v>
      </c>
      <c r="AG47" s="46">
        <v>1.911</v>
      </c>
      <c r="AH47" s="46">
        <v>3.2269999999999999</v>
      </c>
      <c r="AI47" s="46">
        <v>17.196999999999999</v>
      </c>
      <c r="AJ47" s="46">
        <v>51.726999999999997</v>
      </c>
      <c r="AK47" s="46">
        <v>23.042000000000002</v>
      </c>
    </row>
    <row r="48" spans="1:37" ht="12" customHeight="1" thickBot="1" x14ac:dyDescent="0.3">
      <c r="A48" s="43"/>
      <c r="B48" s="43"/>
      <c r="C48" s="43"/>
      <c r="D48" s="43"/>
      <c r="E48" s="43"/>
      <c r="F48" s="93"/>
      <c r="G48" s="93"/>
      <c r="H48" s="94"/>
      <c r="I48" s="93"/>
      <c r="J48" s="93"/>
      <c r="K48" s="95"/>
      <c r="L48" s="95"/>
      <c r="M48" s="95"/>
      <c r="N48" s="95"/>
      <c r="O48" s="93"/>
      <c r="P48" s="51"/>
      <c r="Q48" s="95"/>
      <c r="R48" s="95"/>
      <c r="T48" s="43"/>
      <c r="U48" s="43"/>
      <c r="V48" s="43"/>
      <c r="W48" s="43"/>
      <c r="X48" s="43"/>
      <c r="Y48" s="93"/>
      <c r="Z48" s="93"/>
      <c r="AA48" s="94"/>
      <c r="AB48" s="93"/>
      <c r="AC48" s="93"/>
      <c r="AD48" s="95"/>
      <c r="AE48" s="95"/>
      <c r="AF48" s="95"/>
      <c r="AG48" s="95"/>
      <c r="AH48" s="93"/>
      <c r="AI48" s="51"/>
      <c r="AJ48" s="95"/>
      <c r="AK48" s="95"/>
    </row>
    <row r="49" spans="1:20" ht="12.75" customHeight="1" x14ac:dyDescent="0.25">
      <c r="A49" s="373"/>
      <c r="T49" s="373"/>
    </row>
  </sheetData>
  <sheetProtection formatCells="0" formatColumns="0" formatRows="0"/>
  <mergeCells count="8">
    <mergeCell ref="AD8:AK8"/>
    <mergeCell ref="AA9:AB9"/>
    <mergeCell ref="T13:U13"/>
    <mergeCell ref="A13:B13"/>
    <mergeCell ref="K8:R8"/>
    <mergeCell ref="F8:I8"/>
    <mergeCell ref="H9:I9"/>
    <mergeCell ref="Y8:AB8"/>
  </mergeCells>
  <phoneticPr fontId="6" type="noConversion"/>
  <pageMargins left="0.75" right="0.75" top="1" bottom="1" header="0.5" footer="0.5"/>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1"/>
  <dimension ref="A1:S38"/>
  <sheetViews>
    <sheetView topLeftCell="G1" zoomScaleNormal="100" workbookViewId="0">
      <selection activeCell="F1" sqref="F1:S1"/>
    </sheetView>
  </sheetViews>
  <sheetFormatPr defaultColWidth="9.33203125" defaultRowHeight="13.2" x14ac:dyDescent="0.25"/>
  <cols>
    <col min="1" max="1" width="6.6640625" style="151" hidden="1" customWidth="1"/>
    <col min="2" max="2" width="6.33203125" style="151" hidden="1" customWidth="1"/>
    <col min="3" max="3" width="5" style="151" hidden="1" customWidth="1"/>
    <col min="4" max="4" width="111.33203125" style="151" hidden="1" customWidth="1"/>
    <col min="5" max="5" width="255.44140625" style="151" hidden="1" customWidth="1"/>
    <col min="6" max="6" width="4.33203125" style="151" hidden="1" customWidth="1"/>
    <col min="7" max="7" width="11" style="151" customWidth="1"/>
    <col min="8" max="8" width="31.33203125" style="151" customWidth="1"/>
    <col min="9" max="9" width="10" style="151" customWidth="1"/>
    <col min="10" max="10" width="36.5546875" style="151" customWidth="1"/>
    <col min="11" max="11" width="1.6640625" style="151" customWidth="1"/>
    <col min="12" max="13" width="9.33203125" style="151"/>
    <col min="14" max="19" width="9.33203125" style="151" customWidth="1"/>
    <col min="20" max="16384" width="9.33203125" style="151"/>
  </cols>
  <sheetData>
    <row r="1" spans="1:19" ht="30" customHeight="1" x14ac:dyDescent="0.25">
      <c r="F1" s="394" t="s">
        <v>501</v>
      </c>
      <c r="G1" s="394"/>
      <c r="H1" s="394"/>
      <c r="I1" s="394"/>
      <c r="J1" s="394"/>
      <c r="K1" s="394"/>
      <c r="L1" s="394"/>
      <c r="M1" s="394"/>
      <c r="N1" s="394"/>
      <c r="O1" s="394"/>
      <c r="P1" s="394"/>
      <c r="Q1" s="394"/>
      <c r="R1" s="394"/>
      <c r="S1" s="394"/>
    </row>
    <row r="3" spans="1:19" x14ac:dyDescent="0.25">
      <c r="A3" s="396" t="s">
        <v>209</v>
      </c>
      <c r="B3" s="396" t="s">
        <v>210</v>
      </c>
      <c r="C3" s="396" t="s">
        <v>211</v>
      </c>
      <c r="D3" s="396" t="s">
        <v>216</v>
      </c>
      <c r="E3" s="396" t="s">
        <v>217</v>
      </c>
      <c r="F3" s="154"/>
      <c r="G3" s="157" t="s">
        <v>207</v>
      </c>
      <c r="H3" s="157"/>
      <c r="I3" s="157" t="s">
        <v>208</v>
      </c>
      <c r="J3" s="157"/>
    </row>
    <row r="4" spans="1:19" ht="9" customHeight="1" x14ac:dyDescent="0.25">
      <c r="A4" s="396"/>
      <c r="B4" s="396"/>
      <c r="C4" s="396"/>
      <c r="D4" s="396"/>
      <c r="E4" s="396"/>
      <c r="F4" s="154"/>
      <c r="G4" s="158"/>
      <c r="H4" s="158"/>
      <c r="I4" s="158"/>
      <c r="J4" s="158"/>
    </row>
    <row r="5" spans="1:19" ht="13.5" customHeight="1" x14ac:dyDescent="0.25">
      <c r="A5" s="211"/>
      <c r="B5" s="211"/>
      <c r="C5" s="211"/>
      <c r="D5" s="211"/>
      <c r="E5" s="211"/>
      <c r="F5" s="154"/>
      <c r="G5" s="158" t="s">
        <v>234</v>
      </c>
      <c r="H5" s="158"/>
      <c r="I5" s="158" t="s">
        <v>235</v>
      </c>
      <c r="J5" s="158"/>
    </row>
    <row r="6" spans="1:19" ht="41.25" customHeight="1" x14ac:dyDescent="0.25">
      <c r="A6" s="152" t="s">
        <v>209</v>
      </c>
      <c r="B6" s="152" t="s">
        <v>210</v>
      </c>
      <c r="C6" s="152">
        <v>1</v>
      </c>
      <c r="D6" s="152" t="str">
        <f>CONCATENATE('Tabell 1'!$A2," ",'Tabell 1'!$A3)</f>
        <v xml:space="preserve">Tabell 1. Svenska lastbilars godstransporter under 2025 och 2024. </v>
      </c>
      <c r="E6" s="152" t="str">
        <f>CONCATENATE('Tabell 1'!$A$4," ",'Tabell 1'!$A$5)</f>
        <v xml:space="preserve">Table 1. Transport of goods by road by Swedish registered lorries, 2025 and 2024. </v>
      </c>
      <c r="F6" s="155" t="s">
        <v>115</v>
      </c>
      <c r="G6" s="239" t="str">
        <f>A6 &amp; " " &amp; C6 &amp; ". "</f>
        <v xml:space="preserve">Tabell 1. </v>
      </c>
      <c r="H6" s="240" t="str">
        <f>MID(D6,11,200)</f>
        <v xml:space="preserve">Svenska lastbilars godstransporter under 2025 och 2024. </v>
      </c>
      <c r="I6" s="239" t="str">
        <f>B6 &amp; " " &amp; C6 &amp; ". "</f>
        <v xml:space="preserve">Table 1. </v>
      </c>
      <c r="J6" s="240" t="str">
        <f>MID(E6,10,300)</f>
        <v xml:space="preserve">Transport of goods by road by Swedish registered lorries, 2025 and 2024. </v>
      </c>
    </row>
    <row r="7" spans="1:19" ht="85.5" customHeight="1" x14ac:dyDescent="0.25">
      <c r="A7" s="152" t="s">
        <v>209</v>
      </c>
      <c r="B7" s="152" t="s">
        <v>210</v>
      </c>
      <c r="C7" s="152">
        <v>2</v>
      </c>
      <c r="D7" s="152" t="str">
        <f>CONCATENATE('Tabell 2'!$A$2," ",'Tabell 2'!$A$3)</f>
        <v>Tabell 2. Inrikes godstransporter med svenska lastbilar fördelat på ekipagets totalvikt,  maximilastvikt, antal axlar samt fordonets ålder, 2025.</v>
      </c>
      <c r="E7" s="152" t="str">
        <f>CONCATENATE('Tabell 2'!$A$4," ",'Tabell 2'!$A$5)</f>
        <v>Table 2. National road goods transport with Swedish registered lorries by maximum permissible weight,  load capacity, axle configuration of the vehicle combination and the age of the vehicle, 2025.</v>
      </c>
      <c r="F7" s="155" t="s">
        <v>115</v>
      </c>
      <c r="G7" s="239" t="str">
        <f>A7 &amp; " " &amp; C7 &amp; ". "</f>
        <v xml:space="preserve">Tabell 2. </v>
      </c>
      <c r="H7" s="240" t="str">
        <f>MID(D7,11,200)</f>
        <v>Inrikes godstransporter med svenska lastbilar fördelat på ekipagets totalvikt,  maximilastvikt, antal axlar samt fordonets ålder, 2025.</v>
      </c>
      <c r="I7" s="239" t="str">
        <f t="shared" ref="I7:I34" si="0">B7 &amp; " " &amp; C7 &amp; ". "</f>
        <v xml:space="preserve">Table 2. </v>
      </c>
      <c r="J7" s="240" t="str">
        <f>MID(E7,9,400)</f>
        <v xml:space="preserve"> National road goods transport with Swedish registered lorries by maximum permissible weight,  load capacity, axle configuration of the vehicle combination and the age of the vehicle, 2025.</v>
      </c>
    </row>
    <row r="8" spans="1:19" ht="76.5" customHeight="1" x14ac:dyDescent="0.25">
      <c r="A8" s="152" t="s">
        <v>209</v>
      </c>
      <c r="B8" s="152" t="s">
        <v>210</v>
      </c>
      <c r="C8" s="152">
        <v>3</v>
      </c>
      <c r="D8" s="152" t="str">
        <f>CONCATENATE('Tabell 3'!$A$2," ",'Tabell 3'!$A$3)</f>
        <v>Tabell 3. Inrikes godstransporter med svenska lastbilar fördelat på antal transporter, körda kilometer, godsmängd och transportarbete efter ekipagets antal axlar, 2025.</v>
      </c>
      <c r="E8" s="152" t="str">
        <f>CONCATENATE('Tabell 3'!$A$4," ",'Tabell 3'!$A$5)</f>
        <v>Table 3. National road goods transport with Swedish registered lorries by number of haulages, kilometres driven, tonnes, tonne-kilometres. Division by axle configuration, 2025.</v>
      </c>
      <c r="F8" s="155" t="s">
        <v>115</v>
      </c>
      <c r="G8" s="239" t="str">
        <f t="shared" ref="G8:G22" si="1">A8 &amp; " " &amp; C8 &amp; ". "</f>
        <v xml:space="preserve">Tabell 3. </v>
      </c>
      <c r="H8" s="240" t="str">
        <f>MID(D8,11,200)</f>
        <v>Inrikes godstransporter med svenska lastbilar fördelat på antal transporter, körda kilometer, godsmängd och transportarbete efter ekipagets antal axlar, 2025.</v>
      </c>
      <c r="I8" s="239" t="str">
        <f t="shared" si="0"/>
        <v xml:space="preserve">Table 3. </v>
      </c>
      <c r="J8" s="240" t="str">
        <f>MID(E8,10,300)</f>
        <v>National road goods transport with Swedish registered lorries by number of haulages, kilometres driven, tonnes, tonne-kilometres. Division by axle configuration, 2025.</v>
      </c>
    </row>
    <row r="9" spans="1:19" ht="77.25" customHeight="1" x14ac:dyDescent="0.25">
      <c r="A9" s="152" t="s">
        <v>209</v>
      </c>
      <c r="B9" s="152" t="s">
        <v>210</v>
      </c>
      <c r="C9" s="152" t="s">
        <v>218</v>
      </c>
      <c r="D9" s="152" t="str">
        <f>CONCATENATE('Tabell 4A'!$A$2," ",'Tabell 4A'!$A$3)</f>
        <v>Tabell 4A. Inrikes godstransporter med last med svenska lastbilar avseende antal transporter (1 000-tal) efter transportavstånd och varugrupp (NST2007), 2025.</v>
      </c>
      <c r="E9" s="152" t="str">
        <f>CONCATENATE('Tabell 4A'!$A$4," ",'Tabell 4A'!$A$5)</f>
        <v>Table 4A. National road goods transport with load by Swedish registered lorries regarding number of transports (in 1 000s) divided by length of haul and commodity group (NST2007), 2025.</v>
      </c>
      <c r="F9" s="155" t="s">
        <v>115</v>
      </c>
      <c r="G9" s="239" t="str">
        <f t="shared" si="1"/>
        <v xml:space="preserve">Tabell 4A. </v>
      </c>
      <c r="H9" s="240" t="str">
        <f>MID(D9,12,200)</f>
        <v>Inrikes godstransporter med last med svenska lastbilar avseende antal transporter (1 000-tal) efter transportavstånd och varugrupp (NST2007), 2025.</v>
      </c>
      <c r="I9" s="239" t="str">
        <f t="shared" si="0"/>
        <v xml:space="preserve">Table 4A. </v>
      </c>
      <c r="J9" s="240" t="str">
        <f>MID(E9,11,300)</f>
        <v>National road goods transport with load by Swedish registered lorries regarding number of transports (in 1 000s) divided by length of haul and commodity group (NST2007), 2025.</v>
      </c>
    </row>
    <row r="10" spans="1:19" ht="79.5" customHeight="1" x14ac:dyDescent="0.25">
      <c r="A10" s="152" t="s">
        <v>209</v>
      </c>
      <c r="B10" s="152" t="s">
        <v>210</v>
      </c>
      <c r="C10" s="152" t="s">
        <v>219</v>
      </c>
      <c r="D10" s="152" t="str">
        <f>CONCATENATE('Tabell 4B'!$A$2," ",'Tabell 4B'!$A$3)</f>
        <v>Tabell 4B. Inrikes godstransporter med last med svenska lastbilar avseende antal körda kilometer (1 000-tal km)  efter transportavstånd och varugrupp (NST2007), 2025.</v>
      </c>
      <c r="E10" s="152" t="str">
        <f>CONCATENATE('Tabell 4B'!$A$4," ",'Tabell 4B'!$A$5)</f>
        <v>Table 4B. National road goods transport with load by Swedish registered lorries regarding kilometres driven (in 1 000s of kilometers)  divided by length of haul and commodity group (NST2007), 2025.</v>
      </c>
      <c r="F10" s="155" t="s">
        <v>115</v>
      </c>
      <c r="G10" s="239" t="str">
        <f t="shared" si="1"/>
        <v xml:space="preserve">Tabell 4B. </v>
      </c>
      <c r="H10" s="240" t="str">
        <f>MID(D10,12,200)</f>
        <v>Inrikes godstransporter med last med svenska lastbilar avseende antal körda kilometer (1 000-tal km)  efter transportavstånd och varugrupp (NST2007), 2025.</v>
      </c>
      <c r="I10" s="239" t="str">
        <f t="shared" si="0"/>
        <v xml:space="preserve">Table 4B. </v>
      </c>
      <c r="J10" s="240" t="str">
        <f>MID(E10,11,300)</f>
        <v>National road goods transport with load by Swedish registered lorries regarding kilometres driven (in 1 000s of kilometers)  divided by length of haul and commodity group (NST2007), 2025.</v>
      </c>
    </row>
    <row r="11" spans="1:19" ht="75.75" customHeight="1" x14ac:dyDescent="0.25">
      <c r="A11" s="152" t="s">
        <v>209</v>
      </c>
      <c r="B11" s="152" t="s">
        <v>210</v>
      </c>
      <c r="C11" s="152" t="s">
        <v>268</v>
      </c>
      <c r="D11" s="152" t="str">
        <f>CONCATENATE('Tabell 4C'!$A$2," ",'Tabell 4C'!$A$3)</f>
        <v>Tabell 4C. Inrikes godstransporter med last med svenska lastbilar avseende transporterad godsmängd (1 000-tal ton) efter transportavstånd och varugrupp (NST2007), 2025.</v>
      </c>
      <c r="E11" s="152" t="str">
        <f>CONCATENATE('Tabell 4C'!$A$4," ",'Tabell 4C'!$A$5)</f>
        <v>Table 4C. National road goods transport with load by Swedish registered lorries (in 1 000s of tonnes) divided by length of haul and commodity group (NST2007), 2025.</v>
      </c>
      <c r="F11" s="155"/>
      <c r="G11" s="239" t="str">
        <f t="shared" si="1"/>
        <v xml:space="preserve">Tabell 4C. </v>
      </c>
      <c r="H11" s="240" t="str">
        <f>MID(D11,12,200)</f>
        <v>Inrikes godstransporter med last med svenska lastbilar avseende transporterad godsmängd (1 000-tal ton) efter transportavstånd och varugrupp (NST2007), 2025.</v>
      </c>
      <c r="I11" s="239" t="str">
        <f>B11 &amp; " " &amp; C11 &amp; ". "</f>
        <v xml:space="preserve">Table 4C. </v>
      </c>
      <c r="J11" s="240" t="str">
        <f>MID(E11,11,300)</f>
        <v>National road goods transport with load by Swedish registered lorries (in 1 000s of tonnes) divided by length of haul and commodity group (NST2007), 2025.</v>
      </c>
      <c r="K11" s="235"/>
    </row>
    <row r="12" spans="1:19" ht="80.25" customHeight="1" x14ac:dyDescent="0.25">
      <c r="A12" s="152" t="s">
        <v>209</v>
      </c>
      <c r="B12" s="152" t="s">
        <v>210</v>
      </c>
      <c r="C12" s="152" t="s">
        <v>269</v>
      </c>
      <c r="D12" s="152" t="str">
        <f>CONCATENATE('Tabell 4D'!$A$2," ",'Tabell 4D'!$A$3)</f>
        <v>Tabell 4D. Inrikes godstransporter med last med svenska lastbilar avseende transportarbete (miljoner ton-km) efter transportavstånd och varugrupp (NST2007), 2025.</v>
      </c>
      <c r="E12" s="152" t="str">
        <f>CONCATENATE('Tabell 4D'!$A$4," ",'Tabell 4D'!$A$5)</f>
        <v>Table 4D. National road goods transport with load by Swedish registered lorries regarding tonne-kilometres performed (in millions of tonne-kilometers) divided by length of haul and commodity group (NST2007), 2025.</v>
      </c>
      <c r="F12" s="155"/>
      <c r="G12" s="239" t="str">
        <f t="shared" si="1"/>
        <v xml:space="preserve">Tabell 4D. </v>
      </c>
      <c r="H12" s="240" t="str">
        <f>MID(D12,12,200)</f>
        <v>Inrikes godstransporter med last med svenska lastbilar avseende transportarbete (miljoner ton-km) efter transportavstånd och varugrupp (NST2007), 2025.</v>
      </c>
      <c r="I12" s="239" t="str">
        <f>B12 &amp; " " &amp; C12 &amp; ". "</f>
        <v xml:space="preserve">Table 4D. </v>
      </c>
      <c r="J12" s="240" t="str">
        <f>MID(E12,11,300)</f>
        <v>National road goods transport with load by Swedish registered lorries regarding tonne-kilometres performed (in millions of tonne-kilometers) divided by length of haul and commodity group (NST2007), 2025.</v>
      </c>
    </row>
    <row r="13" spans="1:19" ht="65.25" customHeight="1" x14ac:dyDescent="0.25">
      <c r="A13" s="152" t="s">
        <v>209</v>
      </c>
      <c r="B13" s="152" t="s">
        <v>210</v>
      </c>
      <c r="C13" s="152">
        <v>5</v>
      </c>
      <c r="D13" s="152" t="str">
        <f>CONCATENATE('Tabell 5'!$A$2," ",'Tabell 5'!$A$3)</f>
        <v xml:space="preserve">Tabell 5. Inrikes godstransporter med svenska lastbilar i transporterad godsmängd och transportarbete efter transportavstånd, 2025. </v>
      </c>
      <c r="E13" s="152" t="str">
        <f>CONCATENATE('Tabell 5'!$A$4," ",'Tabell 5'!$A$5)</f>
        <v xml:space="preserve">Table 5. National road goods transport by Swedish registered lorries, in goods carried and tonnes-kilometres performed, by length of haul, 2025. </v>
      </c>
      <c r="F13" s="155" t="s">
        <v>115</v>
      </c>
      <c r="G13" s="239" t="str">
        <f t="shared" si="1"/>
        <v xml:space="preserve">Tabell 5. </v>
      </c>
      <c r="H13" s="240" t="str">
        <f>MID(D13,11,200)</f>
        <v xml:space="preserve">Inrikes godstransporter med svenska lastbilar i transporterad godsmängd och transportarbete efter transportavstånd, 2025. </v>
      </c>
      <c r="I13" s="239" t="str">
        <f t="shared" si="0"/>
        <v xml:space="preserve">Table 5. </v>
      </c>
      <c r="J13" s="240" t="str">
        <f>MID(E13,10,300)</f>
        <v xml:space="preserve">National road goods transport by Swedish registered lorries, in goods carried and tonnes-kilometres performed, by length of haul, 2025. </v>
      </c>
    </row>
    <row r="14" spans="1:19" ht="76.5" customHeight="1" x14ac:dyDescent="0.25">
      <c r="A14" s="152" t="s">
        <v>209</v>
      </c>
      <c r="B14" s="152" t="s">
        <v>210</v>
      </c>
      <c r="C14" s="152" t="s">
        <v>220</v>
      </c>
      <c r="D14" s="152" t="str">
        <f>CONCATENATE('Tabell 6A'!$A$2," ",'Tabell 6A'!$A$3)</f>
        <v>Tabell 6A. Inrikes godstransporter med svenska lastbilar. Lastade och lossade godsmängder efter län samt efter destination respektive ursprung, 2025 och 2024.</v>
      </c>
      <c r="E14" s="152" t="str">
        <f>CONCATENATE('Tabell 6A'!$A$4," ",'Tabell 6A'!$A$5)</f>
        <v>Table 6A. National road goods transport with Swedish registered lorries. Loaded and unloaded goods by county and some city areas, by destination and origin of the haulages respectively, 2025 and 2024.</v>
      </c>
      <c r="F14" s="155" t="s">
        <v>115</v>
      </c>
      <c r="G14" s="239" t="str">
        <f t="shared" si="1"/>
        <v xml:space="preserve">Tabell 6A. </v>
      </c>
      <c r="H14" s="240" t="str">
        <f>MID(D14,12,200)</f>
        <v>Inrikes godstransporter med svenska lastbilar. Lastade och lossade godsmängder efter län samt efter destination respektive ursprung, 2025 och 2024.</v>
      </c>
      <c r="I14" s="239" t="str">
        <f t="shared" si="0"/>
        <v xml:space="preserve">Table 6A. </v>
      </c>
      <c r="J14" s="240" t="str">
        <f t="shared" ref="J14:J20" si="2">MID(E14,11,300)</f>
        <v>National road goods transport with Swedish registered lorries. Loaded and unloaded goods by county and some city areas, by destination and origin of the haulages respectively, 2025 and 2024.</v>
      </c>
    </row>
    <row r="15" spans="1:19" ht="52.5" customHeight="1" x14ac:dyDescent="0.25">
      <c r="A15" s="152" t="s">
        <v>209</v>
      </c>
      <c r="B15" s="152" t="s">
        <v>210</v>
      </c>
      <c r="C15" s="152" t="s">
        <v>221</v>
      </c>
      <c r="D15" s="152" t="str">
        <f>CONCATENATE('Tabell 6B'!$A$2," ",'Tabell 6B'!$A$3)</f>
        <v xml:space="preserve">Tabell 6B. Inrikes godstransporter med svenska lastbilar (1 000-tal ton) fördelat på län, 2025. </v>
      </c>
      <c r="E15" s="152" t="str">
        <f>CONCATENATE('Tabell 6B'!$A$4," ",'Tabell 6B'!$A$5)</f>
        <v xml:space="preserve">Table 6B. National road goods transport with Swedish registered lorries (in 1 000s of tonnes) by county, 2025. </v>
      </c>
      <c r="F15" s="155" t="s">
        <v>115</v>
      </c>
      <c r="G15" s="239" t="str">
        <f t="shared" si="1"/>
        <v xml:space="preserve">Tabell 6B. </v>
      </c>
      <c r="H15" s="240" t="str">
        <f t="shared" ref="H15:H20" si="3">MID(D15,12,200)</f>
        <v xml:space="preserve">Inrikes godstransporter med svenska lastbilar (1 000-tal ton) fördelat på län, 2025. </v>
      </c>
      <c r="I15" s="239" t="str">
        <f t="shared" si="0"/>
        <v xml:space="preserve">Table 6B. </v>
      </c>
      <c r="J15" s="240" t="str">
        <f t="shared" si="2"/>
        <v xml:space="preserve">National road goods transport with Swedish registered lorries (in 1 000s of tonnes) by county, 2025. </v>
      </c>
    </row>
    <row r="16" spans="1:19" ht="57" customHeight="1" x14ac:dyDescent="0.25">
      <c r="A16" s="152" t="s">
        <v>209</v>
      </c>
      <c r="B16" s="152" t="s">
        <v>210</v>
      </c>
      <c r="C16" s="152" t="s">
        <v>222</v>
      </c>
      <c r="D16" s="152" t="str">
        <f>CONCATENATE('Tabell 6C'!$A$2," ",'Tabell 6C'!$A$3)</f>
        <v xml:space="preserve">Tabell 6C. Inrikes godstransporter med svenska lastbilar (miljoner ton-km) fördelat på län, 2025. </v>
      </c>
      <c r="E16" s="152" t="str">
        <f>CONCATENATE('Tabell 6C'!$A$4," ",'Tabell 6C'!$A$5)</f>
        <v xml:space="preserve">Table 6C. National road goods transport with Swedish registered lorries (in millions of tonne-kilometres) by county, 2025. </v>
      </c>
      <c r="F16" s="155" t="s">
        <v>115</v>
      </c>
      <c r="G16" s="239" t="str">
        <f t="shared" si="1"/>
        <v xml:space="preserve">Tabell 6C. </v>
      </c>
      <c r="H16" s="240" t="str">
        <f t="shared" si="3"/>
        <v xml:space="preserve">Inrikes godstransporter med svenska lastbilar (miljoner ton-km) fördelat på län, 2025. </v>
      </c>
      <c r="I16" s="239" t="str">
        <f t="shared" si="0"/>
        <v xml:space="preserve">Table 6C. </v>
      </c>
      <c r="J16" s="240" t="str">
        <f t="shared" si="2"/>
        <v xml:space="preserve">National road goods transport with Swedish registered lorries (in millions of tonne-kilometres) by county, 2025. </v>
      </c>
    </row>
    <row r="17" spans="1:11" ht="69" customHeight="1" x14ac:dyDescent="0.25">
      <c r="A17" s="152" t="s">
        <v>209</v>
      </c>
      <c r="B17" s="152" t="s">
        <v>210</v>
      </c>
      <c r="C17" s="152" t="s">
        <v>223</v>
      </c>
      <c r="D17" s="152" t="str">
        <f>CONCATENATE('Tabell 7A'!$A$2," ",'Tabell 7A'!$A$3)</f>
        <v xml:space="preserve">Tabell 7A. Inrikes godstransporter med svenska lastbilar (1 000-tal ton) fördelat på varugrupper (NST2007) och transportavstånd, 2025 och 2024. </v>
      </c>
      <c r="E17" s="152" t="str">
        <f>CONCATENATE('Tabell 7A'!$A$4," ",'Tabell 7A'!$A$5)</f>
        <v xml:space="preserve">Table 7A. National road goods transport with Swedish registered lorries (in 1 000s of tonnes) by commodity group (NST2007) and length of haul, 2025 and 2024. </v>
      </c>
      <c r="F17" s="155" t="s">
        <v>115</v>
      </c>
      <c r="G17" s="239" t="str">
        <f t="shared" si="1"/>
        <v xml:space="preserve">Tabell 7A. </v>
      </c>
      <c r="H17" s="240" t="str">
        <f t="shared" si="3"/>
        <v xml:space="preserve">Inrikes godstransporter med svenska lastbilar (1 000-tal ton) fördelat på varugrupper (NST2007) och transportavstånd, 2025 och 2024. </v>
      </c>
      <c r="I17" s="239" t="str">
        <f t="shared" si="0"/>
        <v xml:space="preserve">Table 7A. </v>
      </c>
      <c r="J17" s="240" t="str">
        <f t="shared" si="2"/>
        <v xml:space="preserve">National road goods transport with Swedish registered lorries (in 1 000s of tonnes) by commodity group (NST2007) and length of haul, 2025 and 2024. </v>
      </c>
      <c r="K17" s="236"/>
    </row>
    <row r="18" spans="1:11" ht="66.75" customHeight="1" x14ac:dyDescent="0.25">
      <c r="A18" s="152" t="s">
        <v>209</v>
      </c>
      <c r="B18" s="152" t="s">
        <v>210</v>
      </c>
      <c r="C18" s="152" t="s">
        <v>224</v>
      </c>
      <c r="D18" s="152" t="str">
        <f>CONCATENATE('Tabell 7B'!$A$2," ",'Tabell 7B'!$A$3)</f>
        <v xml:space="preserve">Tabell 7B. Inrikes godstransporter med svenska lastbilar (miljoner ton-km) fördelat på varugrupper (NST2007) och transportavstånd, 2025 och 2024. </v>
      </c>
      <c r="E18" s="152" t="str">
        <f>CONCATENATE('Tabell 7B'!$A$4," ",'Tabell 7B'!$A$5)</f>
        <v xml:space="preserve">Table 7B. National road goods transport with Swedish registered lorries (in millions of tonne-kilometres) by commodity group (NST2007) and length of haul, 2025 and 2024. </v>
      </c>
      <c r="F18" s="155" t="s">
        <v>115</v>
      </c>
      <c r="G18" s="239" t="str">
        <f t="shared" si="1"/>
        <v xml:space="preserve">Tabell 7B. </v>
      </c>
      <c r="H18" s="240" t="str">
        <f t="shared" si="3"/>
        <v xml:space="preserve">Inrikes godstransporter med svenska lastbilar (miljoner ton-km) fördelat på varugrupper (NST2007) och transportavstånd, 2025 och 2024. </v>
      </c>
      <c r="I18" s="239" t="str">
        <f t="shared" si="0"/>
        <v xml:space="preserve">Table 7B. </v>
      </c>
      <c r="J18" s="240" t="str">
        <f t="shared" si="2"/>
        <v xml:space="preserve">National road goods transport with Swedish registered lorries (in millions of tonne-kilometres) by commodity group (NST2007) and length of haul, 2025 and 2024. </v>
      </c>
    </row>
    <row r="19" spans="1:11" ht="65.25" customHeight="1" x14ac:dyDescent="0.25">
      <c r="A19" s="152" t="s">
        <v>209</v>
      </c>
      <c r="B19" s="152" t="s">
        <v>210</v>
      </c>
      <c r="C19" s="152" t="s">
        <v>225</v>
      </c>
      <c r="D19" s="152" t="str">
        <f>CONCATENATE('Tabell 7C'!$A$2," ",'Tabell 7C'!$A$3)</f>
        <v xml:space="preserve">Tabell 7C. Inrikes godstransporter med svenska lastbilar (1 000-tal km) fördelat på varugrupper (NST2007), 2025 och 2024. </v>
      </c>
      <c r="E19" s="152" t="str">
        <f>CONCATENATE('Tabell 7C'!$A$4," ",'Tabell 7C'!$A$5)</f>
        <v xml:space="preserve">Table 7C. National road goods transport with Swedish registered lorries (in 1 000s of kilometres) by commodity group (NST2007), 2025 and 2024. </v>
      </c>
      <c r="F19" s="155" t="s">
        <v>115</v>
      </c>
      <c r="G19" s="239" t="str">
        <f t="shared" si="1"/>
        <v xml:space="preserve">Tabell 7C. </v>
      </c>
      <c r="H19" s="240" t="str">
        <f t="shared" si="3"/>
        <v xml:space="preserve">Inrikes godstransporter med svenska lastbilar (1 000-tal km) fördelat på varugrupper (NST2007), 2025 och 2024. </v>
      </c>
      <c r="I19" s="239" t="str">
        <f t="shared" si="0"/>
        <v xml:space="preserve">Table 7C. </v>
      </c>
      <c r="J19" s="397" t="str">
        <f t="shared" si="2"/>
        <v xml:space="preserve">National road goods transport with Swedish registered lorries (in 1 000s of kilometres) by commodity group (NST2007), 2025 and 2024. </v>
      </c>
      <c r="K19" s="397"/>
    </row>
    <row r="20" spans="1:11" ht="60.75" customHeight="1" x14ac:dyDescent="0.25">
      <c r="A20" s="152" t="s">
        <v>209</v>
      </c>
      <c r="B20" s="152" t="s">
        <v>210</v>
      </c>
      <c r="C20" s="152" t="s">
        <v>226</v>
      </c>
      <c r="D20" s="152" t="str">
        <f>CONCATENATE('Tabell 7D'!$A$2," ",'Tabell 7D'!$A$3)</f>
        <v xml:space="preserve">Tabell 7D. Inrikes godstransporter med svenska lastbilar (1 000-tal) fördelat på varugrupper (NST2007), 2025 och 2024. </v>
      </c>
      <c r="E20" s="152" t="str">
        <f>CONCATENATE('Tabell 7D'!$A$4," ",'Tabell 7D'!$A$5)</f>
        <v xml:space="preserve">Table 7D. National road goods transport with Swedish registered lorries (in 1 000s) by commodity group (NST2007), 2025 and 2024. </v>
      </c>
      <c r="F20" s="155" t="s">
        <v>115</v>
      </c>
      <c r="G20" s="239" t="str">
        <f t="shared" si="1"/>
        <v xml:space="preserve">Tabell 7D. </v>
      </c>
      <c r="H20" s="240" t="str">
        <f t="shared" si="3"/>
        <v xml:space="preserve">Inrikes godstransporter med svenska lastbilar (1 000-tal) fördelat på varugrupper (NST2007), 2025 och 2024. </v>
      </c>
      <c r="I20" s="239" t="str">
        <f t="shared" si="0"/>
        <v xml:space="preserve">Table 7D. </v>
      </c>
      <c r="J20" s="240" t="str">
        <f t="shared" si="2"/>
        <v xml:space="preserve">National road goods transport with Swedish registered lorries (in 1 000s) by commodity group (NST2007), 2025 and 2024. </v>
      </c>
    </row>
    <row r="21" spans="1:11" ht="75" customHeight="1" x14ac:dyDescent="0.25">
      <c r="A21" s="152" t="s">
        <v>209</v>
      </c>
      <c r="B21" s="152" t="s">
        <v>210</v>
      </c>
      <c r="C21" s="152">
        <v>8</v>
      </c>
      <c r="D21" s="152" t="str">
        <f>CONCATENATE('Tabell 8'!$A$2," ",'Tabell 8'!$A$3)</f>
        <v>Tabell 8. Inrikes godstransporter med svenska lastbilar fördelat på ADR/ADR-S-klassificering.  Antal transporter, körda kilometer, transporterad godsmängd och transportarbete, 2025.</v>
      </c>
      <c r="E21" s="152" t="str">
        <f>CONCATENATE('Tabell 8'!$A$4," ",'Tabell 8'!$A$5)</f>
        <v>Table 8. National road goods transport with Swedish registered lorries according to ADR/ADR-S.  Number of haulages, kilometres driven, goods carried and tonne-kilometres performed, 2025.</v>
      </c>
      <c r="F21" s="155" t="s">
        <v>115</v>
      </c>
      <c r="G21" s="239" t="str">
        <f t="shared" si="1"/>
        <v xml:space="preserve">Tabell 8. </v>
      </c>
      <c r="H21" s="240" t="str">
        <f>MID(D21,11,200)</f>
        <v>Inrikes godstransporter med svenska lastbilar fördelat på ADR/ADR-S-klassificering.  Antal transporter, körda kilometer, transporterad godsmängd och transportarbete, 2025.</v>
      </c>
      <c r="I21" s="239" t="str">
        <f t="shared" si="0"/>
        <v xml:space="preserve">Table 8. </v>
      </c>
      <c r="J21" s="240" t="str">
        <f>MID(E21,10,300)</f>
        <v>National road goods transport with Swedish registered lorries according to ADR/ADR-S.  Number of haulages, kilometres driven, goods carried and tonne-kilometres performed, 2025.</v>
      </c>
    </row>
    <row r="22" spans="1:11" ht="61.5" customHeight="1" x14ac:dyDescent="0.25">
      <c r="A22" s="152" t="s">
        <v>209</v>
      </c>
      <c r="B22" s="152" t="s">
        <v>210</v>
      </c>
      <c r="C22" s="152">
        <v>9</v>
      </c>
      <c r="D22" s="152" t="str">
        <f>CONCATENATE('Tabell 9'!$A$2," ",'Tabell 9'!$A$3)</f>
        <v>Tabell 9. Inrikes godstransporter med svenska lastbilar. Transporterad godsmängd, transportarbete  och körda kilometer med last efter lasttyp, 2025.</v>
      </c>
      <c r="E22" s="152" t="str">
        <f>CONCATENATE('Tabell 9'!$A$4," ",'Tabell 9'!$A$5)</f>
        <v>Table 9. National road goods transport with Swedish registered lorries. Goods carried, tonne-kilometres performed and kilometres driven with load, 2025.</v>
      </c>
      <c r="F22" s="155" t="s">
        <v>115</v>
      </c>
      <c r="G22" s="239" t="str">
        <f t="shared" si="1"/>
        <v xml:space="preserve">Tabell 9. </v>
      </c>
      <c r="H22" s="240" t="str">
        <f>MID(D22,11,200)</f>
        <v>Inrikes godstransporter med svenska lastbilar. Transporterad godsmängd, transportarbete  och körda kilometer med last efter lasttyp, 2025.</v>
      </c>
      <c r="I22" s="239" t="str">
        <f t="shared" si="0"/>
        <v xml:space="preserve">Table 9. </v>
      </c>
      <c r="J22" s="240" t="str">
        <f>MID(E22,10,300)</f>
        <v>National road goods transport with Swedish registered lorries. Goods carried, tonne-kilometres performed and kilometres driven with load, 2025.</v>
      </c>
    </row>
    <row r="23" spans="1:11" ht="19.5" customHeight="1" x14ac:dyDescent="0.25">
      <c r="A23" s="152"/>
      <c r="B23" s="152"/>
      <c r="C23" s="152"/>
      <c r="D23" s="152"/>
      <c r="E23" s="152"/>
      <c r="F23" s="155"/>
      <c r="G23" s="212" t="s">
        <v>232</v>
      </c>
      <c r="H23" s="213"/>
      <c r="I23" s="212" t="s">
        <v>233</v>
      </c>
      <c r="J23" s="213"/>
    </row>
    <row r="24" spans="1:11" ht="88.5" customHeight="1" x14ac:dyDescent="0.25">
      <c r="A24" s="152" t="s">
        <v>209</v>
      </c>
      <c r="B24" s="152" t="s">
        <v>210</v>
      </c>
      <c r="C24" s="152">
        <v>10</v>
      </c>
      <c r="D24" s="152" t="str">
        <f>CONCATENATE('Tabell 10'!$A$2," ",'Tabell 10'!$A$3)</f>
        <v>Tabell 10. Utrikes godstransporter med svenska lastbilar fördelat på ekipagets totalvikt,  maximilastvikt, antal axlar samt fordonets ålder, 2025.</v>
      </c>
      <c r="E24" s="152" t="str">
        <f>CONCATENATE('Tabell 10'!$A$4," ",'Tabell 10'!$A$5)</f>
        <v>Table 10. International road goods transport with Swedish registered lorries by gross vehicle weight,  load capacity, axle configuration of the vehicle combination and the age of the vehicle, 2025.</v>
      </c>
      <c r="F24" s="155" t="s">
        <v>115</v>
      </c>
      <c r="G24" s="239" t="str">
        <f>A24 &amp; " " &amp; C24 &amp; ". "</f>
        <v xml:space="preserve">Tabell 10. </v>
      </c>
      <c r="H24" s="240" t="str">
        <f>MID(D24,12,200)</f>
        <v>Utrikes godstransporter med svenska lastbilar fördelat på ekipagets totalvikt,  maximilastvikt, antal axlar samt fordonets ålder, 2025.</v>
      </c>
      <c r="I24" s="239" t="str">
        <f t="shared" si="0"/>
        <v xml:space="preserve">Table 10. </v>
      </c>
      <c r="J24" s="240" t="str">
        <f>MID(E24,11,300)</f>
        <v>International road goods transport with Swedish registered lorries by gross vehicle weight,  load capacity, axle configuration of the vehicle combination and the age of the vehicle, 2025.</v>
      </c>
    </row>
    <row r="25" spans="1:11" ht="76.5" customHeight="1" x14ac:dyDescent="0.25">
      <c r="A25" s="152" t="s">
        <v>209</v>
      </c>
      <c r="B25" s="152" t="s">
        <v>210</v>
      </c>
      <c r="C25" s="152">
        <v>11</v>
      </c>
      <c r="D25" s="152" t="str">
        <f>CONCATENATE('Tabell 11'!$A$2," ",'Tabell 11'!$A$3)</f>
        <v>Tabell 11. Utrikes godstransporter med svenska lastbilar fördelat på import- och exportländer. Antal transporter, körda kilometer, transporterad godsmängd och transportarbete, 2025.</v>
      </c>
      <c r="E25" s="152" t="str">
        <f>CONCATENATE('Tabell 11'!$A$4," ",'Tabell 11'!$A$5)</f>
        <v>Table 11. International road goods transport with Swedish registered lorries according to import- and export- countries. Number of haulages, kilometres driven, goods carried and tonne-kilometres performed, 2025.</v>
      </c>
      <c r="F25" s="155" t="s">
        <v>115</v>
      </c>
      <c r="G25" s="239" t="str">
        <f t="shared" ref="G25:G34" si="4">A25 &amp; " " &amp; C25 &amp; ". "</f>
        <v xml:space="preserve">Tabell 11. </v>
      </c>
      <c r="H25" s="240" t="str">
        <f t="shared" ref="H25:H34" si="5">MID(D25,12,200)</f>
        <v>Utrikes godstransporter med svenska lastbilar fördelat på import- och exportländer. Antal transporter, körda kilometer, transporterad godsmängd och transportarbete, 2025.</v>
      </c>
      <c r="I25" s="239" t="str">
        <f t="shared" si="0"/>
        <v xml:space="preserve">Table 11. </v>
      </c>
      <c r="J25" s="240" t="str">
        <f>MID(E25,11,300)</f>
        <v>International road goods transport with Swedish registered lorries according to import- and export- countries. Number of haulages, kilometres driven, goods carried and tonne-kilometres performed, 2025.</v>
      </c>
    </row>
    <row r="26" spans="1:11" ht="75" customHeight="1" x14ac:dyDescent="0.25">
      <c r="A26" s="152" t="s">
        <v>209</v>
      </c>
      <c r="B26" s="152" t="s">
        <v>210</v>
      </c>
      <c r="C26" s="152">
        <v>12</v>
      </c>
      <c r="D26" s="152" t="str">
        <f>CONCATENATE('Tabell 12'!$A$2," ",'Tabell 12'!$A$3)</f>
        <v>Tabell 12. Utrikes godstransporter med svenska lastbilar fördelat på transportavstånd. Antal transporter, körda kilometer, transporterad godsmängd och transportarbete, 2025.</v>
      </c>
      <c r="E26" s="152" t="str">
        <f>CONCATENATE('Tabell 12'!$A$4," ",'Tabell 12'!$A$5)</f>
        <v>Table 12. International road goods transport with Swedish registered lorries according to length of haul.  Number of haulages, kilometres driven, goods carried and tonne-kilometres performed, 2025.</v>
      </c>
      <c r="F26" s="155" t="s">
        <v>115</v>
      </c>
      <c r="G26" s="239" t="str">
        <f t="shared" si="4"/>
        <v xml:space="preserve">Tabell 12. </v>
      </c>
      <c r="H26" s="240" t="str">
        <f t="shared" si="5"/>
        <v>Utrikes godstransporter med svenska lastbilar fördelat på transportavstånd. Antal transporter, körda kilometer, transporterad godsmängd och transportarbete, 2025.</v>
      </c>
      <c r="I26" s="239" t="str">
        <f t="shared" si="0"/>
        <v xml:space="preserve">Table 12. </v>
      </c>
      <c r="J26" s="240" t="str">
        <f>MID(E26,10,300)</f>
        <v xml:space="preserve"> International road goods transport with Swedish registered lorries according to length of haul.  Number of haulages, kilometres driven, goods carried and tonne-kilometres performed, 2025.</v>
      </c>
    </row>
    <row r="27" spans="1:11" ht="88.5" customHeight="1" x14ac:dyDescent="0.25">
      <c r="A27" s="152" t="s">
        <v>209</v>
      </c>
      <c r="B27" s="152" t="s">
        <v>210</v>
      </c>
      <c r="C27" s="152">
        <v>13</v>
      </c>
      <c r="D27" s="152" t="str">
        <f>CONCATENATE('Tabell 13'!$A$2," ",'Tabell 13'!$A$3)</f>
        <v>Tabell 13. Utrikes godstransporter med svenska lastbilar fördelat på varugrupper (NST2007). Från Sverige till utlandet och från utlandet till Sverige (1 000-tal ton och miljoner ton-km), 2025.</v>
      </c>
      <c r="E27" s="152" t="str">
        <f>CONCATENATE('Tabell 13'!$A$4," ",'Tabell 13'!$A$5)</f>
        <v>Table 13. International road goods transport with Swedish registered lorries by commodity group (NST2007). From Sweden to abroad and from abroad to Sweden (in 1 000 of tonnes and millions of tonne-kilometres), 2025.</v>
      </c>
      <c r="F27" s="155" t="s">
        <v>115</v>
      </c>
      <c r="G27" s="239" t="str">
        <f t="shared" si="4"/>
        <v xml:space="preserve">Tabell 13. </v>
      </c>
      <c r="H27" s="240" t="str">
        <f t="shared" si="5"/>
        <v>Utrikes godstransporter med svenska lastbilar fördelat på varugrupper (NST2007). Från Sverige till utlandet och från utlandet till Sverige (1 000-tal ton och miljoner ton-km), 2025.</v>
      </c>
      <c r="I27" s="239" t="str">
        <f t="shared" si="0"/>
        <v xml:space="preserve">Table 13. </v>
      </c>
      <c r="J27" s="240" t="str">
        <f t="shared" ref="J27:J34" si="6">MID(E27,11,300)</f>
        <v>International road goods transport with Swedish registered lorries by commodity group (NST2007). From Sweden to abroad and from abroad to Sweden (in 1 000 of tonnes and millions of tonne-kilometres), 2025.</v>
      </c>
    </row>
    <row r="28" spans="1:11" ht="105" customHeight="1" x14ac:dyDescent="0.25">
      <c r="A28" s="152" t="s">
        <v>209</v>
      </c>
      <c r="B28" s="152" t="s">
        <v>210</v>
      </c>
      <c r="C28" s="152" t="s">
        <v>416</v>
      </c>
      <c r="D28" s="152" t="str">
        <f>CONCATENATE('Tabell 14A'!$A$2," ",'Tabell 14A'!$A$3)</f>
        <v>Tabell 14A. Utrikes godstransporter med svenska lastbilar. Godsmängd (1 000-tal ton) fördelat efter avsändarland och avlastningsregion i Sverige, 2025.</v>
      </c>
      <c r="E28" s="152" t="str">
        <f>CONCATENATE('Tabell 14A'!$A$4," ",'Tabell 14A'!$A$5)</f>
        <v>Table 14A. International road goods transport with Swedish registered lorries. Goods carried (in 1 000s of tonnes) divided by dispatching country and import region in Sweden, 2025.</v>
      </c>
      <c r="G28" s="239" t="str">
        <f t="shared" si="4"/>
        <v xml:space="preserve">Tabell 14A. </v>
      </c>
      <c r="H28" s="240" t="str">
        <f>MID(D28,12,300)</f>
        <v xml:space="preserve"> Utrikes godstransporter med svenska lastbilar. Godsmängd (1 000-tal ton) fördelat efter avsändarland och avlastningsregion i Sverige, 2025.</v>
      </c>
      <c r="I28" s="239" t="str">
        <f t="shared" si="0"/>
        <v xml:space="preserve">Table 14A. </v>
      </c>
      <c r="J28" s="240" t="str">
        <f t="shared" si="6"/>
        <v xml:space="preserve"> International road goods transport with Swedish registered lorries. Goods carried (in 1 000s of tonnes) divided by dispatching country and import region in Sweden, 2025.</v>
      </c>
    </row>
    <row r="29" spans="1:11" ht="105" customHeight="1" x14ac:dyDescent="0.25">
      <c r="A29" s="152" t="s">
        <v>209</v>
      </c>
      <c r="B29" s="152" t="s">
        <v>210</v>
      </c>
      <c r="C29" s="152" t="s">
        <v>417</v>
      </c>
      <c r="D29" s="152" t="str">
        <f>CONCATENATE('Tabell 14B'!$A$2," ",'Tabell 14B'!$A$3)</f>
        <v>Tabell 14B. Utrikes godstransporter med svenska lastbilar. Godsmängd (1 000-tal ton) fördelat efter pålastningsregion i Sverige och mottagarland, 2025.</v>
      </c>
      <c r="E29" s="152" t="str">
        <f>CONCATENATE('Tabell 14B'!$A$4," ",'Tabell 14B'!$A$5)</f>
        <v>Table 14B. International road goods transport with Swedish registered lorries. Goods carried (in 1 000s of tonnes) divided by dispatching country and import region in Sweden, 2025.</v>
      </c>
      <c r="G29" s="239" t="str">
        <f>A29 &amp; " " &amp; C29 &amp; ". "</f>
        <v xml:space="preserve">Tabell 14B. </v>
      </c>
      <c r="H29" s="240" t="str">
        <f>MID(D29,12,300)</f>
        <v xml:space="preserve"> Utrikes godstransporter med svenska lastbilar. Godsmängd (1 000-tal ton) fördelat efter pålastningsregion i Sverige och mottagarland, 2025.</v>
      </c>
      <c r="I29" s="239" t="str">
        <f>B29 &amp; " " &amp; C29 &amp; ". "</f>
        <v xml:space="preserve">Table 14B. </v>
      </c>
      <c r="J29" s="240" t="str">
        <f>MID(E29,11,300)</f>
        <v xml:space="preserve"> International road goods transport with Swedish registered lorries. Goods carried (in 1 000s of tonnes) divided by dispatching country and import region in Sweden, 2025.</v>
      </c>
    </row>
    <row r="30" spans="1:11" ht="101.25" customHeight="1" x14ac:dyDescent="0.25">
      <c r="A30" s="152" t="s">
        <v>209</v>
      </c>
      <c r="B30" s="152" t="s">
        <v>210</v>
      </c>
      <c r="C30" s="152" t="s">
        <v>418</v>
      </c>
      <c r="D30" s="152" t="str">
        <f>CONCATENATE('Tabell 15A'!$A$2," ",'Tabell 15A'!$A$3)</f>
        <v>Tabell 15A. Utrikes godstransporter med svenska lastbilar. Transportarbete (miljoner ton-km) fördelat efter avsändarland och avlastningsregion i Sverige, 2025.</v>
      </c>
      <c r="E30" s="152" t="str">
        <f>CONCATENATE('Tabell 15A'!$A$4," ",'Tabell 15A'!$A$5)</f>
        <v>Table 15A. International road goods transport with Swedish registered lorries. Tonne-kilometres performed (in millions of tonne-kilometres) divided by  dispatching country and import region in Sweden, 2025.</v>
      </c>
      <c r="G30" s="239" t="str">
        <f t="shared" si="4"/>
        <v xml:space="preserve">Tabell 15A. </v>
      </c>
      <c r="H30" s="240" t="str">
        <f t="shared" si="5"/>
        <v xml:space="preserve"> Utrikes godstransporter med svenska lastbilar. Transportarbete (miljoner ton-km) fördelat efter avsändarland och avlastningsregion i Sverige, 2025.</v>
      </c>
      <c r="I30" s="239" t="str">
        <f t="shared" si="0"/>
        <v xml:space="preserve">Table 15A. </v>
      </c>
      <c r="J30" s="240" t="str">
        <f t="shared" si="6"/>
        <v xml:space="preserve"> International road goods transport with Swedish registered lorries. Tonne-kilometres performed (in millions of tonne-kilometres) divided by  dispatching country and import region in Sweden, 2025.</v>
      </c>
    </row>
    <row r="31" spans="1:11" ht="101.25" customHeight="1" x14ac:dyDescent="0.25">
      <c r="A31" s="152" t="s">
        <v>209</v>
      </c>
      <c r="B31" s="152" t="s">
        <v>210</v>
      </c>
      <c r="C31" s="152" t="s">
        <v>419</v>
      </c>
      <c r="D31" s="152" t="str">
        <f>CONCATENATE('Tabell 15B'!$A$2," ",'Tabell 15B'!$A$3)</f>
        <v>Tabell 15B. Utrikes godstransporter med svenska lastbilar. Transportarbete (miljoner ton-km) fördelat efter pålastningsregion i Sverige och mottagarland, 2025.</v>
      </c>
      <c r="E31" s="152" t="str">
        <f>CONCATENATE('Tabell 15B'!$A$4," ",'Tabell 15B'!$A$5)</f>
        <v>Table 15B. International road goods transport with Swedish registered lorries. Tonne-kilometres performed (in millions of tonne-kilometres) divided by   export region in Sweden and receiving country, 2025.</v>
      </c>
      <c r="G31" s="239" t="str">
        <f>A31 &amp; " " &amp; C31 &amp; ". "</f>
        <v xml:space="preserve">Tabell 15B. </v>
      </c>
      <c r="H31" s="240" t="str">
        <f>MID(D31,12,200)</f>
        <v xml:space="preserve"> Utrikes godstransporter med svenska lastbilar. Transportarbete (miljoner ton-km) fördelat efter pålastningsregion i Sverige och mottagarland, 2025.</v>
      </c>
      <c r="I31" s="239" t="str">
        <f>B31 &amp; " " &amp; C31 &amp; ". "</f>
        <v xml:space="preserve">Table 15B. </v>
      </c>
      <c r="J31" s="240" t="str">
        <f>MID(E31,11,300)</f>
        <v xml:space="preserve"> International road goods transport with Swedish registered lorries. Tonne-kilometres performed (in millions of tonne-kilometres) divided by   export region in Sweden and receiving country, 2025.</v>
      </c>
    </row>
    <row r="32" spans="1:11" ht="87.75" customHeight="1" x14ac:dyDescent="0.25">
      <c r="A32" s="152" t="s">
        <v>209</v>
      </c>
      <c r="B32" s="152" t="s">
        <v>210</v>
      </c>
      <c r="C32" s="152">
        <v>16</v>
      </c>
      <c r="D32" s="152" t="str">
        <f>CONCATENATE('Tabell 16'!$A$2," ",'Tabell 16'!$A$3)</f>
        <v>Tabell 16. Utrikes godstransporter med svenska lastbilar. Godsmängd (1 000-tals ton) fördelat efter  avsändarland/mottagarland och varugrupp (NST2007), 2025.</v>
      </c>
      <c r="E32" s="152" t="str">
        <f>CONCATENATE('Tabell 16'!$A$4," ",'Tabell 16'!$A$5)</f>
        <v>Table 16. International road goods transport with Swedish registered lorries. Goods carried (in 1 000s of tonnes)  to/from Sweden divided according to dispatching/receiving country and commodity group (NST2007), 2025.</v>
      </c>
      <c r="G32" s="239" t="str">
        <f t="shared" si="4"/>
        <v xml:space="preserve">Tabell 16. </v>
      </c>
      <c r="H32" s="240" t="str">
        <f t="shared" si="5"/>
        <v>Utrikes godstransporter med svenska lastbilar. Godsmängd (1 000-tals ton) fördelat efter  avsändarland/mottagarland och varugrupp (NST2007), 2025.</v>
      </c>
      <c r="I32" s="239" t="str">
        <f t="shared" si="0"/>
        <v xml:space="preserve">Table 16. </v>
      </c>
      <c r="J32" s="240" t="str">
        <f t="shared" si="6"/>
        <v>International road goods transport with Swedish registered lorries. Goods carried (in 1 000s of tonnes)  to/from Sweden divided according to dispatching/receiving country and commodity group (NST2007), 2025.</v>
      </c>
    </row>
    <row r="33" spans="1:11" ht="87.75" customHeight="1" x14ac:dyDescent="0.25">
      <c r="A33" s="152" t="s">
        <v>209</v>
      </c>
      <c r="B33" s="152" t="s">
        <v>210</v>
      </c>
      <c r="C33" s="152">
        <v>17</v>
      </c>
      <c r="D33" s="152" t="str">
        <f>CONCATENATE('Tabell 17'!$A$2," ",'Tabell 17'!$A$3)</f>
        <v>Tabell 17. Utrikes godstransporter med svenska lastbilar. Transportarbete (miljoner ton-km) fördelat efter  avsändarland/mottagarland och varugrupp (NST2007), 2025.</v>
      </c>
      <c r="E33" s="152" t="str">
        <f>CONCATENATE('Tabell 17'!$A$4," ",'Tabell 17'!$A$5)</f>
        <v>Table 17. International road goods transport with Swedish registered lorries. Tonne-kilometres performed (in millions  of tonne-kilometres) to/from Sweden divided according to dispatching/receiving country and commodity group (NST2007), 2025.</v>
      </c>
      <c r="G33" s="239" t="str">
        <f t="shared" si="4"/>
        <v xml:space="preserve">Tabell 17. </v>
      </c>
      <c r="H33" s="240" t="str">
        <f t="shared" si="5"/>
        <v>Utrikes godstransporter med svenska lastbilar. Transportarbete (miljoner ton-km) fördelat efter  avsändarland/mottagarland och varugrupp (NST2007), 2025.</v>
      </c>
      <c r="I33" s="239" t="str">
        <f t="shared" si="0"/>
        <v xml:space="preserve">Table 17. </v>
      </c>
      <c r="J33" s="240" t="str">
        <f t="shared" si="6"/>
        <v>International road goods transport with Swedish registered lorries. Tonne-kilometres performed (in millions  of tonne-kilometres) to/from Sweden divided according to dispatching/receiving country and commodity group (NST2007), 2025.</v>
      </c>
    </row>
    <row r="34" spans="1:11" ht="90" customHeight="1" x14ac:dyDescent="0.25">
      <c r="A34" s="152" t="s">
        <v>209</v>
      </c>
      <c r="B34" s="152" t="s">
        <v>210</v>
      </c>
      <c r="C34" s="152">
        <v>18</v>
      </c>
      <c r="D34" s="152" t="str">
        <f>CONCATENATE('Tabell 18'!$A$2," ",'Tabell 18'!$A$3)</f>
        <v>Tabell 18. Godsmängd och antal transporter fördelad på de av svenska lastbilar mest använda  färjelinjerna (1 000-tal och 1000-tal ton), 2025.</v>
      </c>
      <c r="E34" s="152" t="str">
        <f>CONCATENATE('Tabell 18'!$A$4," ",'Tabell 18'!$A$5)</f>
        <v>Table 18. Goods transport with Swedish registered lorries, the most important ferry lines used by Swedish lorries to/from Sweden or in/between other countries, (in 1 000s and 1 000s of tonnes), 2025.</v>
      </c>
      <c r="G34" s="239" t="str">
        <f t="shared" si="4"/>
        <v xml:space="preserve">Tabell 18. </v>
      </c>
      <c r="H34" s="240" t="str">
        <f t="shared" si="5"/>
        <v>Godsmängd och antal transporter fördelad på de av svenska lastbilar mest använda  färjelinjerna (1 000-tal och 1000-tal ton), 2025.</v>
      </c>
      <c r="I34" s="239" t="str">
        <f t="shared" si="0"/>
        <v xml:space="preserve">Table 18. </v>
      </c>
      <c r="J34" s="395" t="str">
        <f t="shared" si="6"/>
        <v>Goods transport with Swedish registered lorries, the most important ferry lines used by Swedish lorries to/from Sweden or in/between other countries, (in 1 000s and 1 000s of tonnes), 2025.</v>
      </c>
      <c r="K34" s="395"/>
    </row>
    <row r="35" spans="1:11" ht="19.5" customHeight="1" x14ac:dyDescent="0.25">
      <c r="A35" s="152"/>
      <c r="B35" s="152"/>
      <c r="C35" s="152"/>
      <c r="D35" s="152"/>
      <c r="E35" s="152"/>
      <c r="F35" s="155"/>
      <c r="G35" s="212" t="s">
        <v>357</v>
      </c>
      <c r="H35" s="213"/>
      <c r="I35" s="212" t="s">
        <v>358</v>
      </c>
      <c r="J35" s="213"/>
    </row>
    <row r="36" spans="1:11" ht="93" customHeight="1" x14ac:dyDescent="0.25">
      <c r="A36" s="152" t="s">
        <v>209</v>
      </c>
      <c r="B36" s="152" t="s">
        <v>210</v>
      </c>
      <c r="C36" s="152">
        <v>19</v>
      </c>
      <c r="D36" s="152" t="str">
        <f>CONCATENATE('Tabell 19'!$A$2," ",'Tabell 19'!$A$3)</f>
        <v xml:space="preserve">Tabell 19. Lastbilstransporter i inrikes- och utrikestrafik. Antal transporter (1 000-tal), körda kilometer (1 000-tal km), lastad godsmängd (1 000-tals ton) och transportarbete (1 000-tals ton-km), per kvartal och per år, 2013 - 2025.    </v>
      </c>
      <c r="E36" s="152" t="str">
        <f>CONCATENATE('Tabell 19'!$A$4," ",'Tabell 19'!$A$5)</f>
        <v xml:space="preserve">Table 19. Road goods transport in domestic and international traffic. Number of haulages (in 1000s), kilometres driven (in 1 000s of kilometers), goods carried (in 1 000s of tonnes) and tonne- kilometres performed (in 1 000s of tonne-kilometres), per year and per quarter, 2013 - 2025.        </v>
      </c>
      <c r="G36" s="239" t="str">
        <f>A36 &amp; " " &amp; C36 &amp; ". "</f>
        <v xml:space="preserve">Tabell 19. </v>
      </c>
      <c r="H36" s="240" t="str">
        <f>MID(D36,12,300)</f>
        <v xml:space="preserve">Lastbilstransporter i inrikes- och utrikestrafik. Antal transporter (1 000-tal), körda kilometer (1 000-tal km), lastad godsmängd (1 000-tals ton) och transportarbete (1 000-tals ton-km), per kvartal och per år, 2013 - 2025.    </v>
      </c>
      <c r="I36" s="239" t="str">
        <f>B36 &amp; " " &amp; C36 &amp; ". "</f>
        <v xml:space="preserve">Table 19. </v>
      </c>
      <c r="J36" s="240" t="str">
        <f>MID(E36,11,300)</f>
        <v xml:space="preserve">Road goods transport in domestic and international traffic. Number of haulages (in 1000s), kilometres driven (in 1 000s of kilometers), goods carried (in 1 000s of tonnes) and tonne- kilometres performed (in 1 000s of tonne-kilometres), per year and per quarter, 2013 - 2025.        </v>
      </c>
      <c r="K36" s="240"/>
    </row>
    <row r="37" spans="1:11" ht="90.75" customHeight="1" x14ac:dyDescent="0.25">
      <c r="A37" s="152" t="s">
        <v>209</v>
      </c>
      <c r="B37" s="152" t="s">
        <v>210</v>
      </c>
      <c r="C37" s="152">
        <v>20</v>
      </c>
      <c r="D37" s="152" t="str">
        <f>CONCATENATE('Tabell 20'!$A$2," ",'Tabell 20'!$A$3)</f>
        <v xml:space="preserve">Tabell 20. Lastbilstransporter i inrikestrafik. Antal transporter (1 000-tal), körda kilometer (1 000-tal km), lastad godsmängd (1 000-tals ton) och transportarbete  (1 000-tals ton-km), per kvartal och per år, 2013 - 2025.    </v>
      </c>
      <c r="E37" s="152" t="str">
        <f>CONCATENATE('Tabell 20'!$A$4," ",'Tabell 20'!$A$5)</f>
        <v xml:space="preserve">Table 20. Road goods transport in domestic traffic. Number of haulages (in 1 000s), kilometres driven (in 1 000s of kilometers), goods carried (in 1 000s of tonnes) and tonne-kilometres  performed (in 1 000s of tonne-kilometres), per year and per quarter, 2013 - 2025.                   </v>
      </c>
      <c r="G37" s="239" t="str">
        <f>A37 &amp; " " &amp; C37 &amp; ". "</f>
        <v xml:space="preserve">Tabell 20. </v>
      </c>
      <c r="H37" s="383" t="str">
        <f>MID(D37,12,300)</f>
        <v xml:space="preserve">Lastbilstransporter i inrikestrafik. Antal transporter (1 000-tal), körda kilometer (1 000-tal km), lastad godsmängd (1 000-tals ton) och transportarbete  (1 000-tals ton-km), per kvartal och per år, 2013 - 2025.    </v>
      </c>
      <c r="I37" s="239" t="str">
        <f>B37 &amp; " " &amp; C37 &amp; ". "</f>
        <v xml:space="preserve">Table 20. </v>
      </c>
      <c r="J37" s="240" t="str">
        <f>MID(E37,11,300)</f>
        <v xml:space="preserve">Road goods transport in domestic traffic. Number of haulages (in 1 000s), kilometres driven (in 1 000s of kilometers), goods carried (in 1 000s of tonnes) and tonne-kilometres  performed (in 1 000s of tonne-kilometres), per year and per quarter, 2013 - 2025.                   </v>
      </c>
      <c r="K37" s="240"/>
    </row>
    <row r="38" spans="1:11" ht="102.75" customHeight="1" x14ac:dyDescent="0.25">
      <c r="A38" s="152" t="s">
        <v>209</v>
      </c>
      <c r="B38" s="152" t="s">
        <v>210</v>
      </c>
      <c r="C38" s="152">
        <v>21</v>
      </c>
      <c r="D38" s="152" t="str">
        <f>CONCATENATE('Tabell 21'!$A$2," ",'Tabell 21'!$A$3)</f>
        <v xml:space="preserve">Tabell 21. Lastbilstransporter i utrikestrafik. Antal transporter (1 000-tal), körda kilometer (1 000-tal km), lastad godsmängd (1 000-tals ton) och transportarbete  (1 000-tals ton-km), per kvartal och per år, 2013 - 2025.    </v>
      </c>
      <c r="E38" s="152" t="str">
        <f>CONCATENATE('Tabell 21'!$A$4," ",'Tabell 21'!$A$5)</f>
        <v xml:space="preserve">Table 21. Road goods transport in international traffic. Number of haulages (in 1 000s), kilometres driven (in 1 000s of kilometers), goods carried (in 1 000s of tonnes) and tonne-kilometres  performed (in 1 000s of tonne-kilometres), per year and per quarter, 2013 - 2025.                   </v>
      </c>
      <c r="G38" s="239" t="str">
        <f>A38 &amp; " " &amp; C38 &amp; ". "</f>
        <v xml:space="preserve">Tabell 21. </v>
      </c>
      <c r="H38" s="240" t="str">
        <f>MID(D38,12,300)</f>
        <v xml:space="preserve">Lastbilstransporter i utrikestrafik. Antal transporter (1 000-tal), körda kilometer (1 000-tal km), lastad godsmängd (1 000-tals ton) och transportarbete  (1 000-tals ton-km), per kvartal och per år, 2013 - 2025.    </v>
      </c>
      <c r="I38" s="239" t="str">
        <f>B38 &amp; " " &amp; C38 &amp; ". "</f>
        <v xml:space="preserve">Table 21. </v>
      </c>
      <c r="J38" s="240" t="str">
        <f>MID(E38,11,300)</f>
        <v xml:space="preserve">Road goods transport in international traffic. Number of haulages (in 1 000s), kilometres driven (in 1 000s of kilometers), goods carried (in 1 000s of tonnes) and tonne-kilometres  performed (in 1 000s of tonne-kilometres), per year and per quarter, 2013 - 2025.                   </v>
      </c>
      <c r="K38" s="240"/>
    </row>
  </sheetData>
  <mergeCells count="8">
    <mergeCell ref="F1:S1"/>
    <mergeCell ref="J34:K34"/>
    <mergeCell ref="D3:D4"/>
    <mergeCell ref="E3:E4"/>
    <mergeCell ref="A3:A4"/>
    <mergeCell ref="B3:B4"/>
    <mergeCell ref="C3:C4"/>
    <mergeCell ref="J19:K19"/>
  </mergeCells>
  <phoneticPr fontId="30" type="noConversion"/>
  <hyperlinks>
    <hyperlink ref="G6:J6" location="'Tabell 1'!A1" display="'Tabell 1'!A1" xr:uid="{00000000-0004-0000-0100-000000000000}"/>
    <hyperlink ref="G8:J8" location="'Tabell 3'!A1" display="'Tabell 3'!A1" xr:uid="{00000000-0004-0000-0100-000001000000}"/>
    <hyperlink ref="G9:J9" location="'Tabell 4A'!A1" display="'Tabell 4A'!A1" xr:uid="{00000000-0004-0000-0100-000002000000}"/>
    <hyperlink ref="G10:J10" location="'Tabell 4B'!A1" display="'Tabell 4B'!A1" xr:uid="{00000000-0004-0000-0100-000003000000}"/>
    <hyperlink ref="G11:J11" location="'Tabell 4C'!A1" display="'Tabell 4C'!A1" xr:uid="{00000000-0004-0000-0100-000004000000}"/>
    <hyperlink ref="G12:J12" location="'Tabell 4D'!A1" display="'Tabell 4D'!A1" xr:uid="{00000000-0004-0000-0100-000005000000}"/>
    <hyperlink ref="G13:J13" location="'Tabell 5'!A1" display="'Tabell 5'!A1" xr:uid="{00000000-0004-0000-0100-000006000000}"/>
    <hyperlink ref="G14:J14" location="'Tabell 6A'!A1" display="'Tabell 6A'!A1" xr:uid="{00000000-0004-0000-0100-000007000000}"/>
    <hyperlink ref="G15:J15" location="'Tabell 6B'!A1" display="'Tabell 6B'!A1" xr:uid="{00000000-0004-0000-0100-000008000000}"/>
    <hyperlink ref="G16:J16" location="'Tabell 6C'!A1" display="'Tabell 6C'!A1" xr:uid="{00000000-0004-0000-0100-000009000000}"/>
    <hyperlink ref="G17:J17" location="'Tabell 7A'!A1" display="'Tabell 7A'!A1" xr:uid="{00000000-0004-0000-0100-00000A000000}"/>
    <hyperlink ref="G18:J18" location="'Tabell 7B'!A1" display="'Tabell 7B'!A1" xr:uid="{00000000-0004-0000-0100-00000B000000}"/>
    <hyperlink ref="G19:K19" location="'Tabell 7C'!A1" display="'Tabell 7C'!A1" xr:uid="{00000000-0004-0000-0100-00000C000000}"/>
    <hyperlink ref="G20:J20" location="'Tabell 7D'!A1" display="'Tabell 7D'!A1" xr:uid="{00000000-0004-0000-0100-00000D000000}"/>
    <hyperlink ref="G21:J21" location="'Tabell 8'!A1" display="'Tabell 8'!A1" xr:uid="{00000000-0004-0000-0100-00000E000000}"/>
    <hyperlink ref="G22:J22" location="'Tabell 9'!A1" display="'Tabell 9'!A1" xr:uid="{00000000-0004-0000-0100-00000F000000}"/>
    <hyperlink ref="G24:J24" location="'Tabell 10'!A1" display="'Tabell 10'!A1" xr:uid="{00000000-0004-0000-0100-000010000000}"/>
    <hyperlink ref="G25:J25" location="'Tabell 11'!A1" display="'Tabell 11'!A1" xr:uid="{00000000-0004-0000-0100-000011000000}"/>
    <hyperlink ref="G26:J26" location="'Tabell 12'!A1" display="'Tabell 12'!A1" xr:uid="{00000000-0004-0000-0100-000012000000}"/>
    <hyperlink ref="G27:J27" location="'Tabell 13'!A1" display="'Tabell 13'!A1" xr:uid="{00000000-0004-0000-0100-000013000000}"/>
    <hyperlink ref="G28:J28" location="'Tabell 14'!A1" display="'Tabell 14'!A1" xr:uid="{00000000-0004-0000-0100-000014000000}"/>
    <hyperlink ref="G30:J30" location="'Tabell 15'!A1" display="'Tabell 15'!A1" xr:uid="{00000000-0004-0000-0100-000015000000}"/>
    <hyperlink ref="G32:J32" location="'Tabell 16'!A1" display="'Tabell 16'!A1" xr:uid="{00000000-0004-0000-0100-000016000000}"/>
    <hyperlink ref="G33:J33" location="'Tabell 17'!A1" display="'Tabell 17'!A1" xr:uid="{00000000-0004-0000-0100-000017000000}"/>
    <hyperlink ref="G34:K34" location="'Tabell 18'!A1" display="'Tabell 18'!A1" xr:uid="{00000000-0004-0000-0100-000018000000}"/>
    <hyperlink ref="G36:K36" location="'Tabell 18'!A1" display="'Tabell 18'!A1" xr:uid="{00000000-0004-0000-0100-000019000000}"/>
    <hyperlink ref="G37:K37" location="'Tabell 18'!A1" display="'Tabell 18'!A1" xr:uid="{00000000-0004-0000-0100-00001A000000}"/>
    <hyperlink ref="G38:K38" location="'Tabell 18'!A1" display="'Tabell 18'!A1" xr:uid="{00000000-0004-0000-0100-00001B000000}"/>
    <hyperlink ref="G7" location="'Tabell 2'!_Toc524335857" display="'Tabell 2'!_Toc524335857" xr:uid="{00000000-0004-0000-0100-00001C000000}"/>
    <hyperlink ref="G8" location="'Tabell 1'!A1" display="'Tabell 1'!A1" xr:uid="{00000000-0004-0000-0100-00001D000000}"/>
    <hyperlink ref="G10" location="'Tabell 4B'!_Toc524335861" display="'Tabell 4B'!_Toc524335861" xr:uid="{00000000-0004-0000-0100-00001E000000}"/>
    <hyperlink ref="G12" location="'Tabell 4D'!_Toc524335861" display="'Tabell 4D'!_Toc524335861" xr:uid="{00000000-0004-0000-0100-00001F000000}"/>
    <hyperlink ref="G14" location="'Tabell 6A'!Utskriftsområde" display="'Tabell 6A'!Utskriftsområde" xr:uid="{00000000-0004-0000-0100-000020000000}"/>
    <hyperlink ref="G16" location="'Tabell 6C'!_Toc524335865" display="'Tabell 6C'!_Toc524335865" xr:uid="{00000000-0004-0000-0100-000021000000}"/>
    <hyperlink ref="G18" location="'Tabell 7B'!_Toc524335869" display="'Tabell 7B'!_Toc524335869" xr:uid="{00000000-0004-0000-0100-000022000000}"/>
    <hyperlink ref="G20" location="'Tabell 7D'!_Toc524335869" display="'Tabell 7D'!_Toc524335869" xr:uid="{00000000-0004-0000-0100-000023000000}"/>
    <hyperlink ref="G22" location="'Tabell 9'!Utskriftsområde" display="'Tabell 9'!Utskriftsområde" xr:uid="{00000000-0004-0000-0100-000024000000}"/>
    <hyperlink ref="G9" location="'Tabell 4A'!_Toc524335861" display="'Tabell 4A'!_Toc524335861" xr:uid="{00000000-0004-0000-0100-000025000000}"/>
    <hyperlink ref="G11" location="'Tabell 4C'!_Toc524335861" display="'Tabell 4C'!_Toc524335861" xr:uid="{00000000-0004-0000-0100-000026000000}"/>
    <hyperlink ref="G13" location="'Tabell 5'!_Toc524335861" display="'Tabell 5'!_Toc524335861" xr:uid="{00000000-0004-0000-0100-000027000000}"/>
    <hyperlink ref="G15" location="'Tabell 6B'!_Toc524335865" display="'Tabell 6B'!_Toc524335865" xr:uid="{00000000-0004-0000-0100-000028000000}"/>
    <hyperlink ref="G17" location="'Tabell 7A'!_Toc524335869" display="'Tabell 7A'!_Toc524335869" xr:uid="{00000000-0004-0000-0100-000029000000}"/>
    <hyperlink ref="G19" location="'Tabell 7C'!_Toc524335869" display="'Tabell 7C'!_Toc524335869" xr:uid="{00000000-0004-0000-0100-00002A000000}"/>
    <hyperlink ref="G21" location="'Tabell 8'!Utskriftsområde" display="'Tabell 8'!Utskriftsområde" xr:uid="{00000000-0004-0000-0100-00002B000000}"/>
    <hyperlink ref="G25:G34" location="'Tabell 10'!A1" display="'Tabell 10'!A1" xr:uid="{00000000-0004-0000-0100-00002C000000}"/>
    <hyperlink ref="G29:J29" location="'Tabell 14'!A1" display="'Tabell 14'!A1" xr:uid="{00000000-0004-0000-0100-00002D000000}"/>
    <hyperlink ref="G28" location="'Tabell 14A'!Utskriftsområde" display="'Tabell 14A'!Utskriftsområde" xr:uid="{00000000-0004-0000-0100-00002E000000}"/>
    <hyperlink ref="H28" location="'Tabell 14A'!Utskriftsområde" display="'Tabell 14A'!Utskriftsområde" xr:uid="{00000000-0004-0000-0100-00002F000000}"/>
    <hyperlink ref="I28" location="'Tabell 14A'!Utskriftsområde" display="'Tabell 14A'!Utskriftsområde" xr:uid="{00000000-0004-0000-0100-000030000000}"/>
    <hyperlink ref="J28" location="'Tabell 14A'!Utskriftsområde" display="'Tabell 14A'!Utskriftsområde" xr:uid="{00000000-0004-0000-0100-000031000000}"/>
    <hyperlink ref="G27" location="'Tabell 13'!_Toc524335869" display="'Tabell 13'!_Toc524335869" xr:uid="{00000000-0004-0000-0100-000032000000}"/>
    <hyperlink ref="G26" location="'Tabell 12'!Utskriftsområde" display="'Tabell 12'!Utskriftsområde" xr:uid="{00000000-0004-0000-0100-000033000000}"/>
    <hyperlink ref="G25" location="'Tabell 11'!Utskriftsområde" display="'Tabell 11'!Utskriftsområde" xr:uid="{00000000-0004-0000-0100-000034000000}"/>
    <hyperlink ref="G30" location="'Tabell 15A'!Utskriftsområde" display="'Tabell 15A'!Utskriftsområde" xr:uid="{00000000-0004-0000-0100-000035000000}"/>
    <hyperlink ref="H30" location="'Tabell 15A'!Utskriftsområde" display="'Tabell 15A'!Utskriftsområde" xr:uid="{00000000-0004-0000-0100-000036000000}"/>
    <hyperlink ref="I30" location="'Tabell 15A'!Utskriftsområde" display="'Tabell 15A'!Utskriftsområde" xr:uid="{00000000-0004-0000-0100-000037000000}"/>
    <hyperlink ref="J30" location="'Tabell 15A'!Utskriftsområde" display="'Tabell 15A'!Utskriftsområde" xr:uid="{00000000-0004-0000-0100-000038000000}"/>
    <hyperlink ref="G31:J31" location="'Tabell 15'!A1" display="'Tabell 15'!A1" xr:uid="{00000000-0004-0000-0100-000039000000}"/>
    <hyperlink ref="G31" location="'Tabell 15B'!Utskriftsområde" display="'Tabell 15B'!Utskriftsområde" xr:uid="{00000000-0004-0000-0100-00003A000000}"/>
    <hyperlink ref="H31" location="'Tabell 15B'!Utskriftsområde" display="'Tabell 15B'!Utskriftsområde" xr:uid="{00000000-0004-0000-0100-00003B000000}"/>
    <hyperlink ref="I31" location="'Tabell 15B'!Utskriftsområde" display="'Tabell 15B'!Utskriftsområde" xr:uid="{00000000-0004-0000-0100-00003C000000}"/>
    <hyperlink ref="J31" location="'Tabell 15B'!Utskriftsområde" display="'Tabell 15B'!Utskriftsområde" xr:uid="{00000000-0004-0000-0100-00003D000000}"/>
    <hyperlink ref="G32" location="'Tabell 16'!Utskriftsområde" display="'Tabell 16'!Utskriftsområde" xr:uid="{00000000-0004-0000-0100-00003E000000}"/>
    <hyperlink ref="G33" location="'Tabell 17'!Utskriftsområde" display="'Tabell 17'!Utskriftsområde" xr:uid="{00000000-0004-0000-0100-00003F000000}"/>
    <hyperlink ref="G34" location="'Tabell 18'!Utskriftsområde" display="'Tabell 18'!Utskriftsområde" xr:uid="{00000000-0004-0000-0100-000040000000}"/>
    <hyperlink ref="G36" location="'Tabell 19'!Utskriftsområde" display="'Tabell 19'!Utskriftsområde" xr:uid="{00000000-0004-0000-0100-000041000000}"/>
    <hyperlink ref="H36" location="'Tabell 19'!Utskriftsområde" display="'Tabell 19'!Utskriftsområde" xr:uid="{00000000-0004-0000-0100-000042000000}"/>
    <hyperlink ref="I36" location="'Tabell 19'!Utskriftsområde" display="'Tabell 19'!Utskriftsområde" xr:uid="{00000000-0004-0000-0100-000043000000}"/>
    <hyperlink ref="J36" location="'Tabell 19'!Utskriftsområde" display="'Tabell 19'!Utskriftsområde" xr:uid="{00000000-0004-0000-0100-000044000000}"/>
    <hyperlink ref="G37" location="'Tabell 20'!Utskriftsområde" display="'Tabell 20'!Utskriftsområde" xr:uid="{00000000-0004-0000-0100-000045000000}"/>
    <hyperlink ref="H37" location="'Tabell 20'!Utskriftsområde" display="'Tabell 20'!Utskriftsområde" xr:uid="{00000000-0004-0000-0100-000046000000}"/>
    <hyperlink ref="I37" location="'Tabell 20'!Utskriftsområde" display="'Tabell 20'!Utskriftsområde" xr:uid="{00000000-0004-0000-0100-000047000000}"/>
    <hyperlink ref="J37" location="'Tabell 20'!Utskriftsområde" display="'Tabell 20'!Utskriftsområde" xr:uid="{00000000-0004-0000-0100-000048000000}"/>
    <hyperlink ref="G38" location="'Tabell 21'!Utskriftsområde" display="'Tabell 21'!Utskriftsområde" xr:uid="{00000000-0004-0000-0100-000049000000}"/>
    <hyperlink ref="H38" location="'Tabell 21'!Utskriftsområde" display="'Tabell 21'!Utskriftsområde" xr:uid="{00000000-0004-0000-0100-00004A000000}"/>
    <hyperlink ref="I38" location="'Tabell 21'!Utskriftsområde" display="'Tabell 21'!Utskriftsområde" xr:uid="{00000000-0004-0000-0100-00004B000000}"/>
    <hyperlink ref="J38" location="'Tabell 21'!Utskriftsområde" display="'Tabell 21'!Utskriftsområde" xr:uid="{00000000-0004-0000-0100-00004C000000}"/>
    <hyperlink ref="H7" location="'Tabell 2'!_Toc524335857" display="'Tabell 2'!_Toc524335857" xr:uid="{00000000-0004-0000-0100-00004D000000}"/>
    <hyperlink ref="I7" location="'Tabell 2'!_Toc524335857" display="'Tabell 2'!_Toc524335857" xr:uid="{00000000-0004-0000-0100-00004E000000}"/>
    <hyperlink ref="J7" location="'Tabell 2'!_Toc524335857" display="'Tabell 2'!_Toc524335857" xr:uid="{00000000-0004-0000-0100-00004F000000}"/>
  </hyperlinks>
  <pageMargins left="0.75" right="0.75" top="1" bottom="1" header="0.5" footer="0.5"/>
  <pageSetup paperSize="9" scale="95" orientation="portrait" r:id="rId1"/>
  <headerFooter alignWithMargins="0"/>
  <rowBreaks count="1" manualBreakCount="1">
    <brk id="34" min="6" max="10" man="1"/>
  </rowBreaks>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7"/>
  <dimension ref="A2:AC52"/>
  <sheetViews>
    <sheetView zoomScaleNormal="100" workbookViewId="0"/>
  </sheetViews>
  <sheetFormatPr defaultColWidth="9.33203125" defaultRowHeight="13.2" x14ac:dyDescent="0.25"/>
  <cols>
    <col min="1" max="1" width="3.6640625" style="1" customWidth="1"/>
    <col min="2" max="2" width="63.33203125" style="1" customWidth="1"/>
    <col min="3" max="5" width="63.33203125" style="1" hidden="1" customWidth="1"/>
    <col min="6" max="6" width="10.5546875" style="1" customWidth="1"/>
    <col min="7" max="7" width="1.33203125" style="1" bestFit="1" customWidth="1"/>
    <col min="8" max="8" width="1.6640625" style="1" bestFit="1" customWidth="1"/>
    <col min="9" max="9" width="5.6640625" style="1" bestFit="1" customWidth="1"/>
    <col min="10" max="10" width="1.44140625" style="1" customWidth="1"/>
    <col min="11" max="11" width="11.5546875" style="1" customWidth="1"/>
    <col min="12" max="12" width="1.33203125" style="1" bestFit="1" customWidth="1"/>
    <col min="13" max="13" width="1.6640625" style="1" bestFit="1" customWidth="1"/>
    <col min="14" max="14" width="7.6640625" style="1" customWidth="1"/>
    <col min="15" max="15" width="9.33203125" style="1"/>
    <col min="16" max="16" width="3.6640625" style="1" customWidth="1"/>
    <col min="17" max="17" width="63.33203125" style="1" customWidth="1"/>
    <col min="18" max="20" width="63.33203125" style="1" hidden="1" customWidth="1"/>
    <col min="21" max="21" width="10" style="1" customWidth="1"/>
    <col min="22" max="22" width="1.33203125" style="1" bestFit="1" customWidth="1"/>
    <col min="23" max="23" width="1.6640625" style="1" bestFit="1" customWidth="1"/>
    <col min="24" max="24" width="7" style="1" customWidth="1"/>
    <col min="25" max="25" width="1.44140625" style="1" customWidth="1"/>
    <col min="26" max="26" width="11.5546875" style="1" customWidth="1"/>
    <col min="27" max="27" width="1.33203125" style="1" bestFit="1" customWidth="1"/>
    <col min="28" max="28" width="1.6640625" style="1" bestFit="1" customWidth="1"/>
    <col min="29" max="29" width="7.6640625" style="1" customWidth="1"/>
    <col min="30" max="16384" width="9.33203125" style="1"/>
  </cols>
  <sheetData>
    <row r="2" spans="1:29" ht="15" customHeight="1" x14ac:dyDescent="0.25">
      <c r="A2" s="24" t="s">
        <v>598</v>
      </c>
      <c r="P2" s="24"/>
    </row>
    <row r="3" spans="1:29" ht="12.75" hidden="1" customHeight="1" x14ac:dyDescent="0.25">
      <c r="A3" s="77"/>
      <c r="P3" s="77"/>
    </row>
    <row r="4" spans="1:29" ht="15" customHeight="1" thickBot="1" x14ac:dyDescent="0.3">
      <c r="A4" s="244" t="s">
        <v>599</v>
      </c>
      <c r="B4" s="35"/>
      <c r="C4" s="35"/>
      <c r="D4" s="35"/>
      <c r="E4" s="35"/>
      <c r="F4" s="35"/>
      <c r="G4" s="35"/>
      <c r="H4" s="35"/>
      <c r="I4" s="35"/>
      <c r="J4" s="35"/>
      <c r="K4" s="35"/>
      <c r="L4" s="35"/>
      <c r="M4" s="35"/>
      <c r="N4" s="35"/>
      <c r="P4" s="244"/>
      <c r="Q4" s="35"/>
      <c r="R4" s="35"/>
      <c r="S4" s="35"/>
      <c r="T4" s="35"/>
      <c r="U4" s="35"/>
      <c r="V4" s="35"/>
      <c r="W4" s="35"/>
      <c r="X4" s="35"/>
      <c r="Y4" s="35"/>
      <c r="Z4" s="35"/>
      <c r="AA4" s="35"/>
      <c r="AB4" s="35"/>
      <c r="AC4" s="35"/>
    </row>
    <row r="5" spans="1:29" ht="13.5" hidden="1" customHeight="1" thickBot="1" x14ac:dyDescent="0.3">
      <c r="A5" s="237"/>
      <c r="B5" s="35"/>
      <c r="C5" s="35"/>
      <c r="D5" s="35"/>
      <c r="E5" s="35"/>
      <c r="F5" s="35"/>
      <c r="G5" s="35"/>
      <c r="H5" s="35"/>
      <c r="I5" s="35"/>
      <c r="J5" s="35"/>
      <c r="K5" s="35"/>
      <c r="L5" s="35"/>
      <c r="M5" s="35"/>
      <c r="N5" s="35"/>
      <c r="P5" s="237"/>
      <c r="Q5" s="35"/>
      <c r="R5" s="35"/>
      <c r="S5" s="35"/>
      <c r="T5" s="35"/>
      <c r="U5" s="35"/>
      <c r="V5" s="35"/>
      <c r="W5" s="35"/>
      <c r="X5" s="35"/>
      <c r="Y5" s="35"/>
      <c r="Z5" s="35"/>
      <c r="AA5" s="35"/>
      <c r="AB5" s="35"/>
      <c r="AC5" s="35"/>
    </row>
    <row r="6" spans="1:29" x14ac:dyDescent="0.25">
      <c r="A6" s="377"/>
      <c r="B6" s="376"/>
      <c r="C6" s="376"/>
      <c r="D6" s="376"/>
      <c r="E6" s="376"/>
      <c r="F6" s="376"/>
      <c r="G6" s="376"/>
      <c r="H6" s="376"/>
      <c r="I6" s="376"/>
      <c r="J6" s="376"/>
      <c r="K6" s="376"/>
      <c r="L6" s="376"/>
      <c r="M6" s="376"/>
      <c r="N6" s="376"/>
      <c r="P6" s="377"/>
      <c r="Q6" s="376"/>
      <c r="R6" s="376"/>
      <c r="S6" s="376"/>
      <c r="T6" s="376"/>
      <c r="U6" s="376"/>
      <c r="V6" s="376"/>
      <c r="W6" s="376"/>
      <c r="X6" s="376"/>
      <c r="Y6" s="376"/>
      <c r="Z6" s="376"/>
      <c r="AA6" s="376"/>
      <c r="AB6" s="376"/>
      <c r="AC6" s="376"/>
    </row>
    <row r="7" spans="1:29" ht="13.8" thickBot="1" x14ac:dyDescent="0.3">
      <c r="A7" s="244"/>
      <c r="B7" s="35"/>
      <c r="C7" s="35"/>
      <c r="D7" s="35"/>
      <c r="E7" s="35"/>
      <c r="F7" s="374">
        <v>2025</v>
      </c>
      <c r="G7" s="374"/>
      <c r="H7" s="35"/>
      <c r="I7" s="35"/>
      <c r="J7" s="35"/>
      <c r="K7" s="35"/>
      <c r="L7" s="35"/>
      <c r="M7" s="35"/>
      <c r="N7" s="35"/>
      <c r="P7" s="244"/>
      <c r="Q7" s="35"/>
      <c r="R7" s="35"/>
      <c r="S7" s="35"/>
      <c r="T7" s="35"/>
      <c r="U7" s="374">
        <v>2024</v>
      </c>
      <c r="V7" s="374"/>
      <c r="W7" s="35"/>
      <c r="X7" s="35"/>
      <c r="Y7" s="35"/>
      <c r="Z7" s="35"/>
      <c r="AA7" s="35"/>
      <c r="AB7" s="35"/>
      <c r="AC7" s="35"/>
    </row>
    <row r="8" spans="1:29" ht="36" customHeight="1" x14ac:dyDescent="0.25">
      <c r="A8" s="26" t="s">
        <v>54</v>
      </c>
      <c r="B8" s="26" t="s">
        <v>138</v>
      </c>
      <c r="C8" s="26"/>
      <c r="D8" s="26"/>
      <c r="E8" s="26"/>
      <c r="F8" s="447" t="s">
        <v>214</v>
      </c>
      <c r="G8" s="447"/>
      <c r="H8" s="447"/>
      <c r="I8" s="447"/>
      <c r="J8" s="48"/>
      <c r="K8" s="459" t="s">
        <v>541</v>
      </c>
      <c r="L8" s="459"/>
      <c r="M8" s="459"/>
      <c r="N8" s="459"/>
      <c r="P8" s="26" t="s">
        <v>54</v>
      </c>
      <c r="Q8" s="26" t="s">
        <v>138</v>
      </c>
      <c r="R8" s="26"/>
      <c r="S8" s="26"/>
      <c r="T8" s="26"/>
      <c r="U8" s="447" t="s">
        <v>214</v>
      </c>
      <c r="V8" s="447"/>
      <c r="W8" s="447"/>
      <c r="X8" s="447"/>
      <c r="Y8" s="48"/>
      <c r="Z8" s="459" t="s">
        <v>541</v>
      </c>
      <c r="AA8" s="459"/>
      <c r="AB8" s="459"/>
      <c r="AC8" s="459"/>
    </row>
    <row r="9" spans="1:29" ht="14.25" customHeight="1" thickBot="1" x14ac:dyDescent="0.3">
      <c r="A9" s="43"/>
      <c r="B9" s="43"/>
      <c r="C9" s="43"/>
      <c r="D9" s="43"/>
      <c r="E9" s="43"/>
      <c r="F9" s="21" t="s">
        <v>22</v>
      </c>
      <c r="G9" s="21"/>
      <c r="H9" s="458" t="s">
        <v>124</v>
      </c>
      <c r="I9" s="458"/>
      <c r="J9" s="84"/>
      <c r="K9" s="21" t="s">
        <v>22</v>
      </c>
      <c r="L9" s="21"/>
      <c r="M9" s="458" t="s">
        <v>124</v>
      </c>
      <c r="N9" s="458"/>
      <c r="P9" s="43"/>
      <c r="Q9" s="43"/>
      <c r="R9" s="43"/>
      <c r="S9" s="43"/>
      <c r="T9" s="43"/>
      <c r="U9" s="21" t="s">
        <v>22</v>
      </c>
      <c r="V9" s="21"/>
      <c r="W9" s="458" t="s">
        <v>124</v>
      </c>
      <c r="X9" s="458"/>
      <c r="Y9" s="84"/>
      <c r="Z9" s="21" t="s">
        <v>22</v>
      </c>
      <c r="AA9" s="21"/>
      <c r="AB9" s="458" t="s">
        <v>124</v>
      </c>
      <c r="AC9" s="458"/>
    </row>
    <row r="10" spans="1:29" ht="12" customHeight="1" x14ac:dyDescent="0.25">
      <c r="A10" s="49"/>
      <c r="B10" s="49"/>
      <c r="C10" s="49"/>
      <c r="D10" s="49"/>
      <c r="E10" s="49"/>
      <c r="F10" s="48"/>
      <c r="G10" s="48"/>
      <c r="H10" s="48"/>
      <c r="I10" s="48"/>
      <c r="J10" s="48"/>
      <c r="K10" s="48"/>
      <c r="L10" s="48"/>
      <c r="M10" s="48"/>
      <c r="N10" s="48"/>
      <c r="P10" s="49"/>
      <c r="Q10" s="49"/>
      <c r="R10" s="49"/>
      <c r="S10" s="49"/>
      <c r="T10" s="49"/>
      <c r="U10" s="48"/>
      <c r="V10" s="48"/>
      <c r="W10" s="48"/>
      <c r="X10" s="48"/>
      <c r="Y10" s="48"/>
      <c r="Z10" s="48"/>
      <c r="AA10" s="48"/>
      <c r="AB10" s="48"/>
      <c r="AC10" s="48"/>
    </row>
    <row r="11" spans="1:29" ht="12" hidden="1" customHeight="1" x14ac:dyDescent="0.25">
      <c r="A11" s="49"/>
      <c r="B11" s="49"/>
      <c r="C11" s="49"/>
      <c r="D11" s="49"/>
      <c r="E11" s="49"/>
      <c r="F11" s="48"/>
      <c r="G11" s="48"/>
      <c r="H11" s="48"/>
      <c r="I11" s="48"/>
      <c r="J11" s="48"/>
      <c r="K11" s="48"/>
      <c r="L11" s="48"/>
      <c r="M11" s="48"/>
      <c r="N11" s="48"/>
      <c r="P11" s="49"/>
      <c r="Q11" s="49"/>
      <c r="R11" s="49"/>
      <c r="S11" s="49"/>
      <c r="T11" s="49"/>
      <c r="U11" s="48"/>
      <c r="V11" s="48"/>
      <c r="W11" s="48"/>
      <c r="X11" s="48"/>
      <c r="Y11" s="48"/>
      <c r="Z11" s="48"/>
      <c r="AA11" s="48"/>
      <c r="AB11" s="48"/>
      <c r="AC11" s="48"/>
    </row>
    <row r="12" spans="1:29" ht="12" hidden="1" customHeight="1" x14ac:dyDescent="0.25">
      <c r="A12" s="49"/>
      <c r="B12" s="49"/>
      <c r="C12" s="49"/>
      <c r="D12" s="49"/>
      <c r="E12" s="49"/>
      <c r="F12" s="48"/>
      <c r="G12" s="48"/>
      <c r="H12" s="48"/>
      <c r="I12" s="48"/>
      <c r="J12" s="48"/>
      <c r="K12" s="48"/>
      <c r="L12" s="48"/>
      <c r="M12" s="48"/>
      <c r="N12" s="48"/>
      <c r="P12" s="49"/>
      <c r="Q12" s="49"/>
      <c r="R12" s="49"/>
      <c r="S12" s="49"/>
      <c r="T12" s="49"/>
      <c r="U12" s="48"/>
      <c r="V12" s="48"/>
      <c r="W12" s="48"/>
      <c r="X12" s="48"/>
      <c r="Y12" s="48"/>
      <c r="Z12" s="48"/>
      <c r="AA12" s="48"/>
      <c r="AB12" s="48"/>
      <c r="AC12" s="48"/>
    </row>
    <row r="13" spans="1:29" ht="12" customHeight="1" x14ac:dyDescent="0.25">
      <c r="A13" s="456" t="s">
        <v>22</v>
      </c>
      <c r="B13" s="456"/>
      <c r="C13" s="26"/>
      <c r="D13" s="26"/>
      <c r="E13" s="26"/>
      <c r="F13" s="28">
        <v>2525291.2080000001</v>
      </c>
      <c r="G13" s="378" t="s">
        <v>277</v>
      </c>
      <c r="H13" s="40" t="s">
        <v>4</v>
      </c>
      <c r="I13" s="28">
        <v>83732.404999999999</v>
      </c>
      <c r="J13" s="28" t="s">
        <v>277</v>
      </c>
      <c r="K13" s="28">
        <v>493123.23800000001</v>
      </c>
      <c r="L13" s="378">
        <v>1</v>
      </c>
      <c r="M13" s="40" t="s">
        <v>4</v>
      </c>
      <c r="N13" s="28">
        <v>31005.116999999998</v>
      </c>
      <c r="P13" s="456" t="s">
        <v>22</v>
      </c>
      <c r="Q13" s="456"/>
      <c r="R13" s="26"/>
      <c r="S13" s="26"/>
      <c r="T13" s="26"/>
      <c r="U13" s="28">
        <v>2514256.6889999998</v>
      </c>
      <c r="V13" s="28"/>
      <c r="W13" s="40" t="s">
        <v>4</v>
      </c>
      <c r="X13" s="28">
        <v>86383.384999999995</v>
      </c>
      <c r="Y13" s="28" t="s">
        <v>277</v>
      </c>
      <c r="Z13" s="28">
        <v>543598.35600000003</v>
      </c>
      <c r="AA13" s="28" t="s">
        <v>277</v>
      </c>
      <c r="AB13" s="40" t="s">
        <v>4</v>
      </c>
      <c r="AC13" s="28">
        <v>31968.018</v>
      </c>
    </row>
    <row r="14" spans="1:29" ht="12" customHeight="1" x14ac:dyDescent="0.25">
      <c r="A14" s="49"/>
      <c r="B14" s="49"/>
      <c r="C14" s="49"/>
      <c r="D14" s="49"/>
      <c r="E14" s="49"/>
      <c r="F14" s="48"/>
      <c r="G14" s="48"/>
      <c r="H14" s="40"/>
      <c r="I14" s="48"/>
      <c r="J14" s="48"/>
      <c r="K14" s="48"/>
      <c r="L14" s="48"/>
      <c r="M14" s="40"/>
      <c r="N14" s="48"/>
      <c r="P14" s="49"/>
      <c r="Q14" s="49"/>
      <c r="R14" s="49"/>
      <c r="S14" s="49"/>
      <c r="T14" s="49"/>
      <c r="U14" s="48"/>
      <c r="V14" s="48"/>
      <c r="W14" s="40"/>
      <c r="X14" s="48"/>
      <c r="Y14" s="48"/>
      <c r="Z14" s="48"/>
      <c r="AA14" s="48"/>
      <c r="AB14" s="40"/>
      <c r="AC14" s="48"/>
    </row>
    <row r="15" spans="1:29" s="83" customFormat="1" ht="11.25" customHeight="1" x14ac:dyDescent="0.2">
      <c r="A15" s="83">
        <v>1</v>
      </c>
      <c r="B15" s="83" t="s">
        <v>112</v>
      </c>
      <c r="F15" s="27">
        <v>180093.95499999999</v>
      </c>
      <c r="G15" s="27" t="s">
        <v>277</v>
      </c>
      <c r="H15" s="40" t="s">
        <v>4</v>
      </c>
      <c r="I15" s="27">
        <v>24452.763999999999</v>
      </c>
      <c r="J15" s="79" t="s">
        <v>277</v>
      </c>
      <c r="K15" s="27">
        <v>86558.616999999998</v>
      </c>
      <c r="L15" s="27" t="s">
        <v>277</v>
      </c>
      <c r="M15" s="40" t="s">
        <v>4</v>
      </c>
      <c r="N15" s="27">
        <v>12851.460999999999</v>
      </c>
      <c r="P15" s="83">
        <v>1</v>
      </c>
      <c r="Q15" s="83" t="s">
        <v>112</v>
      </c>
      <c r="U15" s="27">
        <v>181857.23</v>
      </c>
      <c r="V15" s="27"/>
      <c r="W15" s="40" t="s">
        <v>4</v>
      </c>
      <c r="X15" s="27">
        <v>29339.544000000002</v>
      </c>
      <c r="Y15" s="79" t="s">
        <v>277</v>
      </c>
      <c r="Z15" s="27">
        <v>84668.395000000004</v>
      </c>
      <c r="AA15" s="27" t="s">
        <v>277</v>
      </c>
      <c r="AB15" s="40" t="s">
        <v>4</v>
      </c>
      <c r="AC15" s="27">
        <v>13480.26</v>
      </c>
    </row>
    <row r="16" spans="1:29" ht="11.25" customHeight="1" x14ac:dyDescent="0.25">
      <c r="A16" s="49"/>
      <c r="B16" s="54" t="s">
        <v>95</v>
      </c>
      <c r="C16" s="54"/>
      <c r="D16" s="54"/>
      <c r="E16" s="54"/>
      <c r="F16" s="27">
        <v>75936.853000000003</v>
      </c>
      <c r="G16" s="27" t="s">
        <v>277</v>
      </c>
      <c r="H16" s="40" t="s">
        <v>4</v>
      </c>
      <c r="I16" s="27">
        <v>13315.198</v>
      </c>
      <c r="J16" s="27" t="s">
        <v>277</v>
      </c>
      <c r="K16" s="27">
        <v>59674.750999999997</v>
      </c>
      <c r="L16" s="27" t="s">
        <v>277</v>
      </c>
      <c r="M16" s="40" t="s">
        <v>4</v>
      </c>
      <c r="N16" s="27">
        <v>10454.816000000001</v>
      </c>
      <c r="P16" s="49"/>
      <c r="Q16" s="54" t="s">
        <v>95</v>
      </c>
      <c r="R16" s="54"/>
      <c r="S16" s="54"/>
      <c r="T16" s="54"/>
      <c r="U16" s="27">
        <v>71542.187999999995</v>
      </c>
      <c r="V16" s="27"/>
      <c r="W16" s="40" t="s">
        <v>4</v>
      </c>
      <c r="X16" s="27">
        <v>14982.789000000001</v>
      </c>
      <c r="Y16" s="27" t="s">
        <v>277</v>
      </c>
      <c r="Z16" s="27">
        <v>54190.883999999998</v>
      </c>
      <c r="AA16" s="27" t="s">
        <v>277</v>
      </c>
      <c r="AB16" s="40" t="s">
        <v>4</v>
      </c>
      <c r="AC16" s="27">
        <v>11074.611000000001</v>
      </c>
    </row>
    <row r="17" spans="1:29" ht="11.25" customHeight="1" x14ac:dyDescent="0.25">
      <c r="A17" s="83">
        <v>2</v>
      </c>
      <c r="B17" s="49" t="s">
        <v>96</v>
      </c>
      <c r="C17" s="49"/>
      <c r="D17" s="49"/>
      <c r="E17" s="49"/>
      <c r="F17" s="27">
        <v>1779.951</v>
      </c>
      <c r="G17" s="27" t="s">
        <v>277</v>
      </c>
      <c r="H17" s="40" t="s">
        <v>4</v>
      </c>
      <c r="I17" s="27">
        <v>1580.9829999999999</v>
      </c>
      <c r="J17" s="27" t="s">
        <v>277</v>
      </c>
      <c r="K17" s="27">
        <v>1583.2940000000001</v>
      </c>
      <c r="L17" s="27" t="s">
        <v>277</v>
      </c>
      <c r="M17" s="40" t="s">
        <v>4</v>
      </c>
      <c r="N17" s="27">
        <v>1569.4939999999999</v>
      </c>
      <c r="P17" s="83">
        <v>2</v>
      </c>
      <c r="Q17" s="49" t="s">
        <v>96</v>
      </c>
      <c r="R17" s="49"/>
      <c r="S17" s="49"/>
      <c r="T17" s="49"/>
      <c r="U17" s="27">
        <v>3757.6489999999999</v>
      </c>
      <c r="V17" s="27"/>
      <c r="W17" s="40" t="s">
        <v>4</v>
      </c>
      <c r="X17" s="27">
        <v>3611.1010000000001</v>
      </c>
      <c r="Y17" s="27" t="s">
        <v>277</v>
      </c>
      <c r="Z17" s="27">
        <v>1799.702</v>
      </c>
      <c r="AA17" s="27" t="s">
        <v>277</v>
      </c>
      <c r="AB17" s="40" t="s">
        <v>4</v>
      </c>
      <c r="AC17" s="27">
        <v>2046.576</v>
      </c>
    </row>
    <row r="18" spans="1:29" ht="11.25" customHeight="1" x14ac:dyDescent="0.25">
      <c r="A18" s="83">
        <v>3</v>
      </c>
      <c r="B18" s="49" t="s">
        <v>139</v>
      </c>
      <c r="C18" s="49"/>
      <c r="D18" s="49"/>
      <c r="E18" s="49"/>
      <c r="F18" s="27">
        <v>135559.69699999999</v>
      </c>
      <c r="G18" s="27" t="s">
        <v>277</v>
      </c>
      <c r="H18" s="40" t="s">
        <v>4</v>
      </c>
      <c r="I18" s="27">
        <v>15965.028</v>
      </c>
      <c r="J18" s="27" t="s">
        <v>277</v>
      </c>
      <c r="K18" s="27">
        <v>68120.498999999996</v>
      </c>
      <c r="L18" s="27" t="s">
        <v>277</v>
      </c>
      <c r="M18" s="40" t="s">
        <v>4</v>
      </c>
      <c r="N18" s="27">
        <v>12889.817999999999</v>
      </c>
      <c r="P18" s="83">
        <v>3</v>
      </c>
      <c r="Q18" s="49" t="s">
        <v>139</v>
      </c>
      <c r="R18" s="49"/>
      <c r="S18" s="49"/>
      <c r="T18" s="49"/>
      <c r="U18" s="27">
        <v>136715.89499999999</v>
      </c>
      <c r="V18" s="27"/>
      <c r="W18" s="40" t="s">
        <v>4</v>
      </c>
      <c r="X18" s="27">
        <v>16216.146000000001</v>
      </c>
      <c r="Y18" s="27" t="s">
        <v>277</v>
      </c>
      <c r="Z18" s="27">
        <v>71461.270999999993</v>
      </c>
      <c r="AA18" s="27" t="s">
        <v>277</v>
      </c>
      <c r="AB18" s="40" t="s">
        <v>4</v>
      </c>
      <c r="AC18" s="27">
        <v>11035.421</v>
      </c>
    </row>
    <row r="19" spans="1:29" ht="11.25" customHeight="1" x14ac:dyDescent="0.25">
      <c r="A19" s="83"/>
      <c r="B19" s="54" t="s">
        <v>97</v>
      </c>
      <c r="C19" s="54"/>
      <c r="D19" s="54"/>
      <c r="E19" s="54"/>
      <c r="F19" s="27">
        <v>117028.93399999999</v>
      </c>
      <c r="G19" s="378" t="s">
        <v>277</v>
      </c>
      <c r="H19" s="40" t="s">
        <v>4</v>
      </c>
      <c r="I19" s="27">
        <v>13780.722</v>
      </c>
      <c r="J19" s="27" t="s">
        <v>277</v>
      </c>
      <c r="K19" s="27">
        <v>55497.826000000001</v>
      </c>
      <c r="L19" s="378" t="s">
        <v>277</v>
      </c>
      <c r="M19" s="40" t="s">
        <v>4</v>
      </c>
      <c r="N19" s="27">
        <v>11218.358</v>
      </c>
      <c r="P19" s="83"/>
      <c r="Q19" s="54" t="s">
        <v>97</v>
      </c>
      <c r="R19" s="54"/>
      <c r="S19" s="54"/>
      <c r="T19" s="54"/>
      <c r="U19" s="27">
        <v>118799.867</v>
      </c>
      <c r="V19" s="27"/>
      <c r="W19" s="40" t="s">
        <v>4</v>
      </c>
      <c r="X19" s="27">
        <v>15158.679</v>
      </c>
      <c r="Y19" s="27" t="s">
        <v>277</v>
      </c>
      <c r="Z19" s="27">
        <v>62275.531000000003</v>
      </c>
      <c r="AA19" s="378" t="s">
        <v>277</v>
      </c>
      <c r="AB19" s="40" t="s">
        <v>4</v>
      </c>
      <c r="AC19" s="27">
        <v>10325.894</v>
      </c>
    </row>
    <row r="20" spans="1:29" ht="11.25" customHeight="1" x14ac:dyDescent="0.25">
      <c r="A20" s="83">
        <v>4</v>
      </c>
      <c r="B20" s="49" t="s">
        <v>98</v>
      </c>
      <c r="C20" s="49"/>
      <c r="D20" s="49"/>
      <c r="E20" s="49"/>
      <c r="F20" s="27">
        <v>461986.14799999999</v>
      </c>
      <c r="G20" s="378">
        <v>1</v>
      </c>
      <c r="H20" s="40" t="s">
        <v>4</v>
      </c>
      <c r="I20" s="27">
        <v>47387.286999999997</v>
      </c>
      <c r="J20" s="27" t="s">
        <v>277</v>
      </c>
      <c r="K20" s="27">
        <v>51249.502</v>
      </c>
      <c r="L20" s="27" t="s">
        <v>277</v>
      </c>
      <c r="M20" s="40" t="s">
        <v>4</v>
      </c>
      <c r="N20" s="27">
        <v>11476.632</v>
      </c>
      <c r="P20" s="83">
        <v>4</v>
      </c>
      <c r="Q20" s="49" t="s">
        <v>98</v>
      </c>
      <c r="R20" s="49"/>
      <c r="S20" s="49"/>
      <c r="T20" s="49"/>
      <c r="U20" s="27">
        <v>392160.68199999997</v>
      </c>
      <c r="V20" s="27"/>
      <c r="W20" s="40" t="s">
        <v>4</v>
      </c>
      <c r="X20" s="27">
        <v>45695.548000000003</v>
      </c>
      <c r="Y20" s="27" t="s">
        <v>277</v>
      </c>
      <c r="Z20" s="27">
        <v>54132.055</v>
      </c>
      <c r="AA20" s="27" t="s">
        <v>277</v>
      </c>
      <c r="AB20" s="40" t="s">
        <v>4</v>
      </c>
      <c r="AC20" s="27">
        <v>12127.794</v>
      </c>
    </row>
    <row r="21" spans="1:29" ht="11.25" customHeight="1" x14ac:dyDescent="0.25">
      <c r="A21" s="83">
        <v>5</v>
      </c>
      <c r="B21" s="49" t="s">
        <v>140</v>
      </c>
      <c r="C21" s="49"/>
      <c r="D21" s="49"/>
      <c r="E21" s="49"/>
      <c r="F21" s="27">
        <v>13934.822</v>
      </c>
      <c r="G21" s="27" t="s">
        <v>277</v>
      </c>
      <c r="H21" s="40" t="s">
        <v>4</v>
      </c>
      <c r="I21" s="27">
        <v>6442.3890000000001</v>
      </c>
      <c r="J21" s="27" t="s">
        <v>277</v>
      </c>
      <c r="K21" s="27">
        <v>3340.1660000000002</v>
      </c>
      <c r="L21" s="27" t="s">
        <v>277</v>
      </c>
      <c r="M21" s="40" t="s">
        <v>4</v>
      </c>
      <c r="N21" s="27">
        <v>2716.4340000000002</v>
      </c>
      <c r="P21" s="83">
        <v>5</v>
      </c>
      <c r="Q21" s="49" t="s">
        <v>140</v>
      </c>
      <c r="R21" s="49"/>
      <c r="S21" s="49"/>
      <c r="T21" s="49"/>
      <c r="U21" s="27">
        <v>32776.862000000001</v>
      </c>
      <c r="V21" s="27"/>
      <c r="W21" s="40" t="s">
        <v>4</v>
      </c>
      <c r="X21" s="27">
        <v>19457.947</v>
      </c>
      <c r="Y21" s="27" t="s">
        <v>277</v>
      </c>
      <c r="Z21" s="27">
        <v>4415.3599999999997</v>
      </c>
      <c r="AA21" s="27" t="s">
        <v>277</v>
      </c>
      <c r="AB21" s="40" t="s">
        <v>4</v>
      </c>
      <c r="AC21" s="27">
        <v>2624.7020000000002</v>
      </c>
    </row>
    <row r="22" spans="1:29" ht="11.25" customHeight="1" x14ac:dyDescent="0.25">
      <c r="A22" s="83">
        <v>6</v>
      </c>
      <c r="B22" s="49" t="s">
        <v>141</v>
      </c>
      <c r="C22" s="49"/>
      <c r="D22" s="49"/>
      <c r="E22" s="49"/>
      <c r="F22" s="27">
        <v>152837.948</v>
      </c>
      <c r="G22" s="378" t="s">
        <v>277</v>
      </c>
      <c r="H22" s="40" t="s">
        <v>4</v>
      </c>
      <c r="I22" s="27">
        <v>21904.134999999998</v>
      </c>
      <c r="J22" s="27" t="s">
        <v>277</v>
      </c>
      <c r="K22" s="27">
        <v>50194.271000000001</v>
      </c>
      <c r="L22" s="378" t="s">
        <v>277</v>
      </c>
      <c r="M22" s="40" t="s">
        <v>4</v>
      </c>
      <c r="N22" s="27">
        <v>9687.902</v>
      </c>
      <c r="P22" s="83">
        <v>6</v>
      </c>
      <c r="Q22" s="49" t="s">
        <v>141</v>
      </c>
      <c r="R22" s="49"/>
      <c r="S22" s="49"/>
      <c r="T22" s="49"/>
      <c r="U22" s="27">
        <v>149386.59700000001</v>
      </c>
      <c r="V22" s="27"/>
      <c r="W22" s="40" t="s">
        <v>4</v>
      </c>
      <c r="X22" s="27">
        <v>21330.963</v>
      </c>
      <c r="Y22" s="27" t="s">
        <v>277</v>
      </c>
      <c r="Z22" s="27">
        <v>48855.144999999997</v>
      </c>
      <c r="AA22" s="378" t="s">
        <v>277</v>
      </c>
      <c r="AB22" s="40" t="s">
        <v>4</v>
      </c>
      <c r="AC22" s="27">
        <v>10633.57</v>
      </c>
    </row>
    <row r="23" spans="1:29" ht="11.25" customHeight="1" x14ac:dyDescent="0.25">
      <c r="A23" s="83"/>
      <c r="B23" s="54" t="s">
        <v>99</v>
      </c>
      <c r="C23" s="54"/>
      <c r="D23" s="54"/>
      <c r="E23" s="54"/>
      <c r="F23" s="27">
        <v>51311.822999999997</v>
      </c>
      <c r="G23" s="1" t="s">
        <v>277</v>
      </c>
      <c r="H23" s="40" t="s">
        <v>4</v>
      </c>
      <c r="I23" s="27">
        <v>12180.28</v>
      </c>
      <c r="J23" s="27" t="s">
        <v>277</v>
      </c>
      <c r="K23" s="27">
        <v>15677.816999999999</v>
      </c>
      <c r="L23" s="378" t="s">
        <v>277</v>
      </c>
      <c r="M23" s="40" t="s">
        <v>4</v>
      </c>
      <c r="N23" s="27">
        <v>4871.3630000000003</v>
      </c>
      <c r="P23" s="83"/>
      <c r="Q23" s="54" t="s">
        <v>99</v>
      </c>
      <c r="R23" s="54"/>
      <c r="S23" s="54"/>
      <c r="T23" s="54"/>
      <c r="U23" s="27">
        <v>57934.766000000003</v>
      </c>
      <c r="V23" s="27"/>
      <c r="W23" s="40" t="s">
        <v>4</v>
      </c>
      <c r="X23" s="27">
        <v>13652.128000000001</v>
      </c>
      <c r="Y23" s="27" t="s">
        <v>277</v>
      </c>
      <c r="Z23" s="27">
        <v>14161.695</v>
      </c>
      <c r="AA23" s="378" t="s">
        <v>277</v>
      </c>
      <c r="AB23" s="40" t="s">
        <v>4</v>
      </c>
      <c r="AC23" s="27">
        <v>5142.4260000000004</v>
      </c>
    </row>
    <row r="24" spans="1:29" ht="11.25" customHeight="1" x14ac:dyDescent="0.25">
      <c r="A24" s="83"/>
      <c r="B24" s="54" t="s">
        <v>100</v>
      </c>
      <c r="C24" s="54"/>
      <c r="D24" s="54"/>
      <c r="E24" s="54"/>
      <c r="F24" s="27">
        <v>34087.281999999999</v>
      </c>
      <c r="G24" s="27" t="s">
        <v>277</v>
      </c>
      <c r="H24" s="40" t="s">
        <v>4</v>
      </c>
      <c r="I24" s="27">
        <v>9705.6370000000006</v>
      </c>
      <c r="J24" s="27" t="s">
        <v>277</v>
      </c>
      <c r="K24" s="27">
        <v>17141.442999999999</v>
      </c>
      <c r="L24" s="27" t="s">
        <v>277</v>
      </c>
      <c r="M24" s="40" t="s">
        <v>4</v>
      </c>
      <c r="N24" s="27">
        <v>6702.7560000000003</v>
      </c>
      <c r="P24" s="83"/>
      <c r="Q24" s="54" t="s">
        <v>100</v>
      </c>
      <c r="R24" s="54"/>
      <c r="S24" s="54"/>
      <c r="T24" s="54"/>
      <c r="U24" s="27">
        <v>32309.942999999999</v>
      </c>
      <c r="V24" s="27"/>
      <c r="W24" s="40" t="s">
        <v>4</v>
      </c>
      <c r="X24" s="27">
        <v>9290.7829999999994</v>
      </c>
      <c r="Y24" s="27" t="s">
        <v>277</v>
      </c>
      <c r="Z24" s="27">
        <v>19785.835999999999</v>
      </c>
      <c r="AA24" s="27" t="s">
        <v>277</v>
      </c>
      <c r="AB24" s="40" t="s">
        <v>4</v>
      </c>
      <c r="AC24" s="27">
        <v>8021.808</v>
      </c>
    </row>
    <row r="25" spans="1:29" ht="11.25" customHeight="1" x14ac:dyDescent="0.25">
      <c r="A25" s="83"/>
      <c r="B25" s="54" t="s">
        <v>101</v>
      </c>
      <c r="C25" s="54"/>
      <c r="D25" s="54"/>
      <c r="E25" s="54"/>
      <c r="F25" s="27">
        <v>36456.281000000003</v>
      </c>
      <c r="G25" s="27" t="s">
        <v>277</v>
      </c>
      <c r="H25" s="40" t="s">
        <v>4</v>
      </c>
      <c r="I25" s="27">
        <v>10859.628000000001</v>
      </c>
      <c r="J25" s="27" t="s">
        <v>277</v>
      </c>
      <c r="K25" s="27">
        <v>7256.9470000000001</v>
      </c>
      <c r="L25" s="27" t="s">
        <v>277</v>
      </c>
      <c r="M25" s="40" t="s">
        <v>4</v>
      </c>
      <c r="N25" s="27">
        <v>3496.0369999999998</v>
      </c>
      <c r="P25" s="83"/>
      <c r="Q25" s="54" t="s">
        <v>101</v>
      </c>
      <c r="R25" s="54"/>
      <c r="S25" s="54"/>
      <c r="T25" s="54"/>
      <c r="U25" s="27">
        <v>29184.702000000001</v>
      </c>
      <c r="V25" s="27"/>
      <c r="W25" s="40" t="s">
        <v>4</v>
      </c>
      <c r="X25" s="27">
        <v>9858.5720000000001</v>
      </c>
      <c r="Y25" s="27" t="s">
        <v>277</v>
      </c>
      <c r="Z25" s="27">
        <v>5791.0569999999998</v>
      </c>
      <c r="AA25" s="27" t="s">
        <v>277</v>
      </c>
      <c r="AB25" s="40" t="s">
        <v>4</v>
      </c>
      <c r="AC25" s="27">
        <v>2990.875</v>
      </c>
    </row>
    <row r="26" spans="1:29" ht="11.25" customHeight="1" x14ac:dyDescent="0.25">
      <c r="A26" s="83">
        <v>7</v>
      </c>
      <c r="B26" s="49" t="s">
        <v>142</v>
      </c>
      <c r="C26" s="49"/>
      <c r="D26" s="49"/>
      <c r="E26" s="49"/>
      <c r="F26" s="27">
        <v>67049.854000000007</v>
      </c>
      <c r="G26" s="378" t="s">
        <v>277</v>
      </c>
      <c r="H26" s="40" t="s">
        <v>4</v>
      </c>
      <c r="I26" s="27">
        <v>15907.646000000001</v>
      </c>
      <c r="J26" s="27" t="s">
        <v>277</v>
      </c>
      <c r="K26" s="27">
        <v>16940.704000000002</v>
      </c>
      <c r="L26" s="27" t="s">
        <v>277</v>
      </c>
      <c r="M26" s="40" t="s">
        <v>4</v>
      </c>
      <c r="N26" s="27">
        <v>5949.2150000000001</v>
      </c>
      <c r="P26" s="83">
        <v>7</v>
      </c>
      <c r="Q26" s="49" t="s">
        <v>142</v>
      </c>
      <c r="R26" s="49"/>
      <c r="S26" s="49"/>
      <c r="T26" s="49"/>
      <c r="U26" s="27">
        <v>70775.501000000004</v>
      </c>
      <c r="V26" s="27"/>
      <c r="W26" s="40" t="s">
        <v>4</v>
      </c>
      <c r="X26" s="27">
        <v>15607.975</v>
      </c>
      <c r="Y26" s="27" t="s">
        <v>277</v>
      </c>
      <c r="Z26" s="27">
        <v>19541.921999999999</v>
      </c>
      <c r="AA26" s="27" t="s">
        <v>277</v>
      </c>
      <c r="AB26" s="40" t="s">
        <v>4</v>
      </c>
      <c r="AC26" s="27">
        <v>6449.3549999999996</v>
      </c>
    </row>
    <row r="27" spans="1:29" ht="11.25" customHeight="1" x14ac:dyDescent="0.25">
      <c r="A27" s="83"/>
      <c r="B27" s="54" t="s">
        <v>102</v>
      </c>
      <c r="C27" s="54"/>
      <c r="D27" s="54"/>
      <c r="E27" s="54"/>
      <c r="F27" s="27">
        <v>67017.42</v>
      </c>
      <c r="G27" s="378" t="s">
        <v>277</v>
      </c>
      <c r="H27" s="40" t="s">
        <v>4</v>
      </c>
      <c r="I27" s="27">
        <v>15907.58</v>
      </c>
      <c r="J27" s="27" t="s">
        <v>277</v>
      </c>
      <c r="K27" s="27">
        <v>16940.704000000002</v>
      </c>
      <c r="L27" s="27" t="s">
        <v>277</v>
      </c>
      <c r="M27" s="40" t="s">
        <v>4</v>
      </c>
      <c r="N27" s="27">
        <v>5949.2150000000001</v>
      </c>
      <c r="P27" s="83"/>
      <c r="Q27" s="54" t="s">
        <v>102</v>
      </c>
      <c r="R27" s="54"/>
      <c r="S27" s="54"/>
      <c r="T27" s="54"/>
      <c r="U27" s="27">
        <v>70486.778000000006</v>
      </c>
      <c r="V27" s="27"/>
      <c r="W27" s="40" t="s">
        <v>4</v>
      </c>
      <c r="X27" s="27">
        <v>15598.682000000001</v>
      </c>
      <c r="Y27" s="27" t="s">
        <v>277</v>
      </c>
      <c r="Z27" s="27">
        <v>19517.508999999998</v>
      </c>
      <c r="AA27" s="27" t="s">
        <v>277</v>
      </c>
      <c r="AB27" s="40" t="s">
        <v>4</v>
      </c>
      <c r="AC27" s="27">
        <v>6449.1779999999999</v>
      </c>
    </row>
    <row r="28" spans="1:29" ht="11.25" customHeight="1" x14ac:dyDescent="0.25">
      <c r="A28" s="83">
        <v>8</v>
      </c>
      <c r="B28" s="49" t="s">
        <v>113</v>
      </c>
      <c r="C28" s="49"/>
      <c r="D28" s="49"/>
      <c r="E28" s="49"/>
      <c r="F28" s="27">
        <v>59827.883000000002</v>
      </c>
      <c r="G28" s="27" t="s">
        <v>277</v>
      </c>
      <c r="H28" s="40" t="s">
        <v>4</v>
      </c>
      <c r="I28" s="27">
        <v>14677.253000000001</v>
      </c>
      <c r="J28" s="27" t="s">
        <v>277</v>
      </c>
      <c r="K28" s="27">
        <v>29438.004000000001</v>
      </c>
      <c r="L28" s="27" t="s">
        <v>277</v>
      </c>
      <c r="M28" s="40" t="s">
        <v>4</v>
      </c>
      <c r="N28" s="27">
        <v>8855.7420000000002</v>
      </c>
      <c r="P28" s="83">
        <v>8</v>
      </c>
      <c r="Q28" s="49" t="s">
        <v>113</v>
      </c>
      <c r="R28" s="49"/>
      <c r="S28" s="49"/>
      <c r="T28" s="49"/>
      <c r="U28" s="27">
        <v>64335.247000000003</v>
      </c>
      <c r="V28" s="27"/>
      <c r="W28" s="40" t="s">
        <v>4</v>
      </c>
      <c r="X28" s="27">
        <v>14805.227000000001</v>
      </c>
      <c r="Y28" s="27" t="s">
        <v>277</v>
      </c>
      <c r="Z28" s="27">
        <v>29170.782999999999</v>
      </c>
      <c r="AA28" s="27" t="s">
        <v>277</v>
      </c>
      <c r="AB28" s="40" t="s">
        <v>4</v>
      </c>
      <c r="AC28" s="27">
        <v>9150.1200000000008</v>
      </c>
    </row>
    <row r="29" spans="1:29" ht="11.25" customHeight="1" x14ac:dyDescent="0.25">
      <c r="A29" s="83">
        <v>9</v>
      </c>
      <c r="B29" s="49" t="s">
        <v>103</v>
      </c>
      <c r="C29" s="49"/>
      <c r="D29" s="49"/>
      <c r="E29" s="49"/>
      <c r="F29" s="27">
        <v>62338.03</v>
      </c>
      <c r="G29" s="378">
        <v>1</v>
      </c>
      <c r="H29" s="40" t="s">
        <v>4</v>
      </c>
      <c r="I29" s="27">
        <v>10671.862999999999</v>
      </c>
      <c r="J29" s="27" t="s">
        <v>277</v>
      </c>
      <c r="K29" s="27">
        <v>34078.642</v>
      </c>
      <c r="L29" s="27" t="s">
        <v>277</v>
      </c>
      <c r="M29" s="40" t="s">
        <v>4</v>
      </c>
      <c r="N29" s="27">
        <v>6917.9530000000004</v>
      </c>
      <c r="P29" s="83">
        <v>9</v>
      </c>
      <c r="Q29" s="49" t="s">
        <v>103</v>
      </c>
      <c r="R29" s="49"/>
      <c r="S29" s="49"/>
      <c r="T29" s="49"/>
      <c r="U29" s="27">
        <v>82695.820000000007</v>
      </c>
      <c r="V29" s="27"/>
      <c r="W29" s="40" t="s">
        <v>4</v>
      </c>
      <c r="X29" s="27">
        <v>14153.03</v>
      </c>
      <c r="Y29" s="27" t="s">
        <v>277</v>
      </c>
      <c r="Z29" s="27">
        <v>44304.425000000003</v>
      </c>
      <c r="AA29" s="27" t="s">
        <v>277</v>
      </c>
      <c r="AB29" s="40" t="s">
        <v>4</v>
      </c>
      <c r="AC29" s="27">
        <v>9447.2309999999998</v>
      </c>
    </row>
    <row r="30" spans="1:29" ht="11.25" customHeight="1" x14ac:dyDescent="0.25">
      <c r="A30" s="83">
        <v>10</v>
      </c>
      <c r="B30" s="49" t="s">
        <v>104</v>
      </c>
      <c r="C30" s="49"/>
      <c r="D30" s="49"/>
      <c r="E30" s="49"/>
      <c r="F30" s="27">
        <v>73551.264999999999</v>
      </c>
      <c r="G30" s="27" t="s">
        <v>277</v>
      </c>
      <c r="H30" s="40" t="s">
        <v>4</v>
      </c>
      <c r="I30" s="27">
        <v>14997.120999999999</v>
      </c>
      <c r="J30" s="27" t="s">
        <v>277</v>
      </c>
      <c r="K30" s="27">
        <v>14892.624</v>
      </c>
      <c r="L30" s="378">
        <v>1</v>
      </c>
      <c r="M30" s="40" t="s">
        <v>4</v>
      </c>
      <c r="N30" s="27">
        <v>5352.5540000000001</v>
      </c>
      <c r="P30" s="83">
        <v>10</v>
      </c>
      <c r="Q30" s="49" t="s">
        <v>104</v>
      </c>
      <c r="R30" s="49"/>
      <c r="S30" s="49"/>
      <c r="T30" s="49"/>
      <c r="U30" s="27">
        <v>80025.622000000003</v>
      </c>
      <c r="V30" s="27"/>
      <c r="W30" s="40" t="s">
        <v>4</v>
      </c>
      <c r="X30" s="27">
        <v>15391.207</v>
      </c>
      <c r="Y30" s="27" t="s">
        <v>277</v>
      </c>
      <c r="Z30" s="27">
        <v>27483.725999999999</v>
      </c>
      <c r="AA30" s="27" t="s">
        <v>277</v>
      </c>
      <c r="AB30" s="40" t="s">
        <v>4</v>
      </c>
      <c r="AC30" s="27">
        <v>7696.759</v>
      </c>
    </row>
    <row r="31" spans="1:29" ht="11.25" customHeight="1" x14ac:dyDescent="0.25">
      <c r="A31" s="83">
        <v>11</v>
      </c>
      <c r="B31" s="49" t="s">
        <v>105</v>
      </c>
      <c r="C31" s="49"/>
      <c r="D31" s="49"/>
      <c r="E31" s="49"/>
      <c r="F31" s="27">
        <v>86847.032999999996</v>
      </c>
      <c r="G31" s="27" t="s">
        <v>277</v>
      </c>
      <c r="H31" s="40" t="s">
        <v>4</v>
      </c>
      <c r="I31" s="27">
        <v>16662.574000000001</v>
      </c>
      <c r="J31" s="27" t="s">
        <v>277</v>
      </c>
      <c r="K31" s="27">
        <v>31821.532999999999</v>
      </c>
      <c r="L31" s="27" t="s">
        <v>277</v>
      </c>
      <c r="M31" s="40" t="s">
        <v>4</v>
      </c>
      <c r="N31" s="27">
        <v>9606.7440000000006</v>
      </c>
      <c r="P31" s="83">
        <v>11</v>
      </c>
      <c r="Q31" s="49" t="s">
        <v>105</v>
      </c>
      <c r="R31" s="49"/>
      <c r="S31" s="49"/>
      <c r="T31" s="49"/>
      <c r="U31" s="27">
        <v>90086.186000000002</v>
      </c>
      <c r="V31" s="27"/>
      <c r="W31" s="40" t="s">
        <v>4</v>
      </c>
      <c r="X31" s="27">
        <v>16644.458999999999</v>
      </c>
      <c r="Y31" s="27" t="s">
        <v>277</v>
      </c>
      <c r="Z31" s="27">
        <v>25825.956999999999</v>
      </c>
      <c r="AA31" s="27" t="s">
        <v>277</v>
      </c>
      <c r="AB31" s="40" t="s">
        <v>4</v>
      </c>
      <c r="AC31" s="27">
        <v>6667.2290000000003</v>
      </c>
    </row>
    <row r="32" spans="1:29" ht="11.25" customHeight="1" x14ac:dyDescent="0.25">
      <c r="A32" s="83">
        <v>12</v>
      </c>
      <c r="B32" s="49" t="s">
        <v>106</v>
      </c>
      <c r="C32" s="49"/>
      <c r="D32" s="49"/>
      <c r="E32" s="49"/>
      <c r="F32" s="27">
        <v>75285.23</v>
      </c>
      <c r="G32" s="378" t="s">
        <v>277</v>
      </c>
      <c r="H32" s="40" t="s">
        <v>4</v>
      </c>
      <c r="I32" s="27">
        <v>18875.886999999999</v>
      </c>
      <c r="J32" s="27" t="s">
        <v>277</v>
      </c>
      <c r="K32" s="27">
        <v>11751.798000000001</v>
      </c>
      <c r="L32" s="378" t="s">
        <v>277</v>
      </c>
      <c r="M32" s="40" t="s">
        <v>4</v>
      </c>
      <c r="N32" s="27">
        <v>5661.7629999999999</v>
      </c>
      <c r="P32" s="83">
        <v>12</v>
      </c>
      <c r="Q32" s="49" t="s">
        <v>106</v>
      </c>
      <c r="R32" s="49"/>
      <c r="S32" s="49"/>
      <c r="T32" s="49"/>
      <c r="U32" s="27">
        <v>86270.368000000002</v>
      </c>
      <c r="V32" s="27"/>
      <c r="W32" s="40" t="s">
        <v>4</v>
      </c>
      <c r="X32" s="27">
        <v>24374.843000000001</v>
      </c>
      <c r="Y32" s="27" t="s">
        <v>277</v>
      </c>
      <c r="Z32" s="27">
        <v>21444.925999999999</v>
      </c>
      <c r="AA32" s="27" t="s">
        <v>277</v>
      </c>
      <c r="AB32" s="40" t="s">
        <v>4</v>
      </c>
      <c r="AC32" s="27">
        <v>8781.0360000000001</v>
      </c>
    </row>
    <row r="33" spans="1:29" ht="11.25" customHeight="1" x14ac:dyDescent="0.25">
      <c r="A33" s="83">
        <v>13</v>
      </c>
      <c r="B33" s="49" t="s">
        <v>107</v>
      </c>
      <c r="C33" s="49"/>
      <c r="D33" s="49"/>
      <c r="E33" s="49"/>
      <c r="F33" s="27">
        <v>22579.027999999998</v>
      </c>
      <c r="G33" s="27" t="s">
        <v>277</v>
      </c>
      <c r="H33" s="40" t="s">
        <v>4</v>
      </c>
      <c r="I33" s="27">
        <v>7724.1090000000004</v>
      </c>
      <c r="J33" s="27" t="s">
        <v>277</v>
      </c>
      <c r="K33" s="27">
        <v>4432.009</v>
      </c>
      <c r="L33" s="27" t="s">
        <v>277</v>
      </c>
      <c r="M33" s="40" t="s">
        <v>4</v>
      </c>
      <c r="N33" s="27">
        <v>2104.7260000000001</v>
      </c>
      <c r="P33" s="83">
        <v>13</v>
      </c>
      <c r="Q33" s="49" t="s">
        <v>107</v>
      </c>
      <c r="R33" s="49"/>
      <c r="S33" s="49"/>
      <c r="T33" s="49"/>
      <c r="U33" s="27">
        <v>18867.976999999999</v>
      </c>
      <c r="V33" s="27"/>
      <c r="W33" s="40" t="s">
        <v>4</v>
      </c>
      <c r="X33" s="27">
        <v>7050.6239999999998</v>
      </c>
      <c r="Y33" s="27" t="s">
        <v>277</v>
      </c>
      <c r="Z33" s="27">
        <v>5466.4549999999999</v>
      </c>
      <c r="AA33" s="27" t="s">
        <v>277</v>
      </c>
      <c r="AB33" s="40" t="s">
        <v>4</v>
      </c>
      <c r="AC33" s="27">
        <v>3132.0540000000001</v>
      </c>
    </row>
    <row r="34" spans="1:29" ht="11.25" customHeight="1" x14ac:dyDescent="0.25">
      <c r="A34" s="83">
        <v>14</v>
      </c>
      <c r="B34" s="49" t="s">
        <v>143</v>
      </c>
      <c r="C34" s="49"/>
      <c r="D34" s="49"/>
      <c r="E34" s="49"/>
      <c r="F34" s="27">
        <v>174541.117</v>
      </c>
      <c r="G34" s="27" t="s">
        <v>277</v>
      </c>
      <c r="H34" s="40" t="s">
        <v>4</v>
      </c>
      <c r="I34" s="27">
        <v>24153.494999999999</v>
      </c>
      <c r="J34" s="27" t="s">
        <v>277</v>
      </c>
      <c r="K34" s="27">
        <v>15482.992</v>
      </c>
      <c r="L34" s="27" t="s">
        <v>277</v>
      </c>
      <c r="M34" s="40" t="s">
        <v>4</v>
      </c>
      <c r="N34" s="27">
        <v>4782.25</v>
      </c>
      <c r="P34" s="83">
        <v>14</v>
      </c>
      <c r="Q34" s="49" t="s">
        <v>143</v>
      </c>
      <c r="R34" s="49"/>
      <c r="S34" s="49"/>
      <c r="T34" s="49"/>
      <c r="U34" s="27">
        <v>195040.796</v>
      </c>
      <c r="V34" s="27"/>
      <c r="W34" s="40" t="s">
        <v>4</v>
      </c>
      <c r="X34" s="27">
        <v>27180.473999999998</v>
      </c>
      <c r="Y34" s="27" t="s">
        <v>277</v>
      </c>
      <c r="Z34" s="27">
        <v>18913.427</v>
      </c>
      <c r="AA34" s="27" t="s">
        <v>277</v>
      </c>
      <c r="AB34" s="40" t="s">
        <v>4</v>
      </c>
      <c r="AC34" s="27">
        <v>5895.2910000000002</v>
      </c>
    </row>
    <row r="35" spans="1:29" ht="11.25" customHeight="1" x14ac:dyDescent="0.25">
      <c r="A35" s="83">
        <v>15</v>
      </c>
      <c r="B35" s="49" t="s">
        <v>108</v>
      </c>
      <c r="C35" s="49"/>
      <c r="D35" s="49"/>
      <c r="E35" s="49"/>
      <c r="F35" s="27">
        <v>69675.887000000002</v>
      </c>
      <c r="G35" s="378" t="s">
        <v>277</v>
      </c>
      <c r="H35" s="40" t="s">
        <v>4</v>
      </c>
      <c r="I35" s="27">
        <v>20762.142</v>
      </c>
      <c r="J35" s="27" t="s">
        <v>277</v>
      </c>
      <c r="K35" s="27">
        <v>2092.9250000000002</v>
      </c>
      <c r="L35" s="378" t="s">
        <v>277</v>
      </c>
      <c r="M35" s="40" t="s">
        <v>4</v>
      </c>
      <c r="N35" s="27">
        <v>1454.4359999999999</v>
      </c>
      <c r="P35" s="83">
        <v>15</v>
      </c>
      <c r="Q35" s="49" t="s">
        <v>108</v>
      </c>
      <c r="R35" s="49"/>
      <c r="S35" s="49"/>
      <c r="T35" s="49"/>
      <c r="U35" s="27">
        <v>72634.081000000006</v>
      </c>
      <c r="V35" s="27"/>
      <c r="W35" s="40" t="s">
        <v>4</v>
      </c>
      <c r="X35" s="27">
        <v>24354.793000000001</v>
      </c>
      <c r="Y35" s="27" t="s">
        <v>277</v>
      </c>
      <c r="Z35" s="27">
        <v>3059.971</v>
      </c>
      <c r="AA35" s="378" t="s">
        <v>277</v>
      </c>
      <c r="AB35" s="40" t="s">
        <v>4</v>
      </c>
      <c r="AC35" s="27">
        <v>2148.701</v>
      </c>
    </row>
    <row r="36" spans="1:29" ht="11.25" customHeight="1" x14ac:dyDescent="0.25">
      <c r="A36" s="83">
        <v>16</v>
      </c>
      <c r="B36" s="49" t="s">
        <v>496</v>
      </c>
      <c r="C36" s="49"/>
      <c r="D36" s="49"/>
      <c r="E36" s="49"/>
      <c r="F36" s="27">
        <v>235785.57</v>
      </c>
      <c r="G36" s="27" t="s">
        <v>277</v>
      </c>
      <c r="H36" s="40" t="s">
        <v>4</v>
      </c>
      <c r="I36" s="27">
        <v>21696.486000000001</v>
      </c>
      <c r="J36" s="27" t="s">
        <v>277</v>
      </c>
      <c r="K36" s="27">
        <v>10849.335999999999</v>
      </c>
      <c r="L36" s="27" t="s">
        <v>277</v>
      </c>
      <c r="M36" s="40" t="s">
        <v>4</v>
      </c>
      <c r="N36" s="27">
        <v>4670.9390000000003</v>
      </c>
      <c r="P36" s="83">
        <v>16</v>
      </c>
      <c r="Q36" s="49" t="s">
        <v>496</v>
      </c>
      <c r="R36" s="49"/>
      <c r="S36" s="49"/>
      <c r="T36" s="49"/>
      <c r="U36" s="27">
        <v>220011.81299999999</v>
      </c>
      <c r="V36" s="27"/>
      <c r="W36" s="40" t="s">
        <v>4</v>
      </c>
      <c r="X36" s="27">
        <v>20526.411</v>
      </c>
      <c r="Y36" s="27" t="s">
        <v>277</v>
      </c>
      <c r="Z36" s="27">
        <v>11697.034</v>
      </c>
      <c r="AA36" s="27" t="s">
        <v>277</v>
      </c>
      <c r="AB36" s="40" t="s">
        <v>4</v>
      </c>
      <c r="AC36" s="27">
        <v>4279.9769999999999</v>
      </c>
    </row>
    <row r="37" spans="1:29" ht="11.25" customHeight="1" x14ac:dyDescent="0.25">
      <c r="A37" s="83">
        <v>17</v>
      </c>
      <c r="B37" s="49" t="s">
        <v>109</v>
      </c>
      <c r="C37" s="49"/>
      <c r="D37" s="49"/>
      <c r="E37" s="49"/>
      <c r="F37" s="27">
        <v>12493.489</v>
      </c>
      <c r="G37" s="27" t="s">
        <v>277</v>
      </c>
      <c r="H37" s="40" t="s">
        <v>4</v>
      </c>
      <c r="I37" s="27">
        <v>5621.7730000000001</v>
      </c>
      <c r="J37" s="27" t="s">
        <v>277</v>
      </c>
      <c r="K37" s="27">
        <v>3212.614</v>
      </c>
      <c r="L37" s="27" t="s">
        <v>277</v>
      </c>
      <c r="M37" s="40" t="s">
        <v>4</v>
      </c>
      <c r="N37" s="27">
        <v>2176.5569999999998</v>
      </c>
      <c r="P37" s="83">
        <v>17</v>
      </c>
      <c r="Q37" s="49" t="s">
        <v>109</v>
      </c>
      <c r="R37" s="49"/>
      <c r="S37" s="49"/>
      <c r="T37" s="49"/>
      <c r="U37" s="27">
        <v>18499.132000000001</v>
      </c>
      <c r="V37" s="27"/>
      <c r="W37" s="40" t="s">
        <v>4</v>
      </c>
      <c r="X37" s="27">
        <v>10118.34</v>
      </c>
      <c r="Y37" s="27" t="s">
        <v>277</v>
      </c>
      <c r="Z37" s="27">
        <v>5753.5839999999998</v>
      </c>
      <c r="AA37" s="27" t="s">
        <v>277</v>
      </c>
      <c r="AB37" s="40" t="s">
        <v>4</v>
      </c>
      <c r="AC37" s="27">
        <v>4107.8360000000002</v>
      </c>
    </row>
    <row r="38" spans="1:29" ht="11.25" customHeight="1" x14ac:dyDescent="0.25">
      <c r="A38" s="83">
        <v>18</v>
      </c>
      <c r="B38" s="49" t="s">
        <v>110</v>
      </c>
      <c r="C38" s="49"/>
      <c r="D38" s="49"/>
      <c r="E38" s="49"/>
      <c r="F38" s="27">
        <v>590719.72</v>
      </c>
      <c r="G38" s="27" t="s">
        <v>277</v>
      </c>
      <c r="H38" s="40" t="s">
        <v>4</v>
      </c>
      <c r="I38" s="27">
        <v>54183.34</v>
      </c>
      <c r="J38" s="27" t="s">
        <v>277</v>
      </c>
      <c r="K38" s="27">
        <v>40749.120000000003</v>
      </c>
      <c r="L38" s="27" t="s">
        <v>277</v>
      </c>
      <c r="M38" s="40" t="s">
        <v>4</v>
      </c>
      <c r="N38" s="27">
        <v>10683.964</v>
      </c>
      <c r="P38" s="83">
        <v>18</v>
      </c>
      <c r="Q38" s="49" t="s">
        <v>110</v>
      </c>
      <c r="R38" s="49"/>
      <c r="S38" s="49"/>
      <c r="T38" s="49"/>
      <c r="U38" s="27">
        <v>568839.90700000001</v>
      </c>
      <c r="V38" s="27"/>
      <c r="W38" s="40" t="s">
        <v>4</v>
      </c>
      <c r="X38" s="27">
        <v>51984.377</v>
      </c>
      <c r="Y38" s="27" t="s">
        <v>277</v>
      </c>
      <c r="Z38" s="27">
        <v>47259.012999999999</v>
      </c>
      <c r="AA38" s="27" t="s">
        <v>277</v>
      </c>
      <c r="AB38" s="40" t="s">
        <v>4</v>
      </c>
      <c r="AC38" s="27">
        <v>8863.8690000000006</v>
      </c>
    </row>
    <row r="39" spans="1:29" ht="11.25" customHeight="1" x14ac:dyDescent="0.25">
      <c r="A39" s="83"/>
      <c r="B39" s="321" t="s">
        <v>504</v>
      </c>
      <c r="C39" s="49"/>
      <c r="D39" s="49"/>
      <c r="E39" s="49"/>
      <c r="F39" s="27">
        <v>4930.058</v>
      </c>
      <c r="G39" s="378" t="s">
        <v>277</v>
      </c>
      <c r="H39" s="40" t="s">
        <v>4</v>
      </c>
      <c r="I39" s="27">
        <v>3754.7669999999998</v>
      </c>
      <c r="J39" s="27" t="s">
        <v>277</v>
      </c>
      <c r="K39" s="27" t="s">
        <v>511</v>
      </c>
      <c r="L39" s="27" t="s">
        <v>277</v>
      </c>
      <c r="M39" s="40" t="s">
        <v>4</v>
      </c>
      <c r="N39" s="27" t="s">
        <v>511</v>
      </c>
      <c r="P39" s="83"/>
      <c r="Q39" s="321" t="s">
        <v>504</v>
      </c>
      <c r="R39" s="49"/>
      <c r="S39" s="49"/>
      <c r="T39" s="49"/>
      <c r="U39" s="27">
        <v>2166.2249999999999</v>
      </c>
      <c r="V39" s="27"/>
      <c r="W39" s="40" t="s">
        <v>4</v>
      </c>
      <c r="X39" s="27">
        <v>1434.8219999999999</v>
      </c>
      <c r="Y39" s="27" t="s">
        <v>277</v>
      </c>
      <c r="Z39" s="27" t="s">
        <v>511</v>
      </c>
      <c r="AA39" s="27" t="s">
        <v>277</v>
      </c>
      <c r="AB39" s="40" t="s">
        <v>4</v>
      </c>
      <c r="AC39" s="27" t="s">
        <v>511</v>
      </c>
    </row>
    <row r="40" spans="1:29" ht="11.25" customHeight="1" x14ac:dyDescent="0.25">
      <c r="A40" s="83"/>
      <c r="B40" s="54" t="s">
        <v>502</v>
      </c>
      <c r="C40" s="49"/>
      <c r="D40" s="49"/>
      <c r="E40" s="49"/>
      <c r="F40" s="27">
        <v>564172.23199999996</v>
      </c>
      <c r="G40" s="27" t="s">
        <v>277</v>
      </c>
      <c r="H40" s="40" t="s">
        <v>4</v>
      </c>
      <c r="I40" s="27">
        <v>53579.881000000001</v>
      </c>
      <c r="J40" s="27" t="s">
        <v>277</v>
      </c>
      <c r="K40" s="27" t="s">
        <v>511</v>
      </c>
      <c r="L40" s="27" t="s">
        <v>277</v>
      </c>
      <c r="M40" s="40" t="s">
        <v>4</v>
      </c>
      <c r="N40" s="27" t="s">
        <v>511</v>
      </c>
      <c r="P40" s="83"/>
      <c r="Q40" s="54" t="s">
        <v>502</v>
      </c>
      <c r="R40" s="49"/>
      <c r="S40" s="49"/>
      <c r="T40" s="49"/>
      <c r="U40" s="27">
        <v>542081.47199999995</v>
      </c>
      <c r="V40" s="27"/>
      <c r="W40" s="40" t="s">
        <v>4</v>
      </c>
      <c r="X40" s="27">
        <v>51247.012000000002</v>
      </c>
      <c r="Y40" s="27" t="s">
        <v>277</v>
      </c>
      <c r="Z40" s="27" t="s">
        <v>511</v>
      </c>
      <c r="AA40" s="27" t="s">
        <v>277</v>
      </c>
      <c r="AB40" s="40" t="s">
        <v>4</v>
      </c>
      <c r="AC40" s="27" t="s">
        <v>511</v>
      </c>
    </row>
    <row r="41" spans="1:29" ht="11.25" customHeight="1" x14ac:dyDescent="0.25">
      <c r="A41" s="83">
        <v>19</v>
      </c>
      <c r="B41" s="49" t="s">
        <v>114</v>
      </c>
      <c r="C41" s="49"/>
      <c r="D41" s="49"/>
      <c r="E41" s="49"/>
      <c r="F41" s="27">
        <v>19235.131000000001</v>
      </c>
      <c r="G41" s="27" t="s">
        <v>277</v>
      </c>
      <c r="H41" s="40" t="s">
        <v>4</v>
      </c>
      <c r="I41" s="27">
        <v>8481.7250000000004</v>
      </c>
      <c r="J41" s="27" t="s">
        <v>277</v>
      </c>
      <c r="K41" s="27">
        <v>212.34399999999999</v>
      </c>
      <c r="L41" s="27" t="s">
        <v>277</v>
      </c>
      <c r="M41" s="40" t="s">
        <v>4</v>
      </c>
      <c r="N41" s="27">
        <v>279.93200000000002</v>
      </c>
      <c r="P41" s="83">
        <v>19</v>
      </c>
      <c r="Q41" s="49" t="s">
        <v>114</v>
      </c>
      <c r="R41" s="49"/>
      <c r="S41" s="49"/>
      <c r="T41" s="49"/>
      <c r="U41" s="27">
        <v>19071.641</v>
      </c>
      <c r="V41" s="27"/>
      <c r="W41" s="40" t="s">
        <v>4</v>
      </c>
      <c r="X41" s="27">
        <v>8126.8810000000003</v>
      </c>
      <c r="Y41" s="27" t="s">
        <v>277</v>
      </c>
      <c r="Z41" s="27">
        <v>876.43299999999999</v>
      </c>
      <c r="AA41" s="27" t="s">
        <v>277</v>
      </c>
      <c r="AB41" s="40" t="s">
        <v>4</v>
      </c>
      <c r="AC41" s="27">
        <v>930.35699999999997</v>
      </c>
    </row>
    <row r="42" spans="1:29" ht="11.25" customHeight="1" x14ac:dyDescent="0.25">
      <c r="A42" s="83"/>
      <c r="B42" s="321" t="s">
        <v>504</v>
      </c>
      <c r="C42" s="49"/>
      <c r="D42" s="49"/>
      <c r="E42" s="49"/>
      <c r="F42" s="27">
        <v>292.57100000000003</v>
      </c>
      <c r="G42" s="27" t="s">
        <v>277</v>
      </c>
      <c r="H42" s="40" t="s">
        <v>4</v>
      </c>
      <c r="I42" s="27">
        <v>369.04399999999998</v>
      </c>
      <c r="J42" s="27" t="s">
        <v>277</v>
      </c>
      <c r="K42" s="27" t="s">
        <v>511</v>
      </c>
      <c r="L42" s="27" t="s">
        <v>277</v>
      </c>
      <c r="M42" s="40" t="s">
        <v>4</v>
      </c>
      <c r="N42" s="27" t="s">
        <v>511</v>
      </c>
      <c r="P42" s="83"/>
      <c r="Q42" s="321" t="s">
        <v>504</v>
      </c>
      <c r="R42" s="49"/>
      <c r="S42" s="49"/>
      <c r="T42" s="49"/>
      <c r="U42" s="27">
        <v>403.91699999999997</v>
      </c>
      <c r="V42" s="27"/>
      <c r="W42" s="40" t="s">
        <v>4</v>
      </c>
      <c r="X42" s="27">
        <v>790.59400000000005</v>
      </c>
      <c r="Y42" s="27" t="s">
        <v>277</v>
      </c>
      <c r="Z42" s="27" t="s">
        <v>511</v>
      </c>
      <c r="AA42" s="27" t="s">
        <v>277</v>
      </c>
      <c r="AB42" s="40" t="s">
        <v>4</v>
      </c>
      <c r="AC42" s="27" t="s">
        <v>511</v>
      </c>
    </row>
    <row r="43" spans="1:29" ht="11.25" customHeight="1" x14ac:dyDescent="0.25">
      <c r="A43" s="83"/>
      <c r="B43" s="54" t="s">
        <v>502</v>
      </c>
      <c r="C43" s="49"/>
      <c r="D43" s="49"/>
      <c r="E43" s="49"/>
      <c r="F43" s="27">
        <v>18254.003000000001</v>
      </c>
      <c r="G43" s="27" t="s">
        <v>277</v>
      </c>
      <c r="H43" s="40" t="s">
        <v>4</v>
      </c>
      <c r="I43" s="27">
        <v>8407.6990000000005</v>
      </c>
      <c r="J43" s="27" t="s">
        <v>277</v>
      </c>
      <c r="K43" s="27" t="s">
        <v>511</v>
      </c>
      <c r="L43" s="27" t="s">
        <v>277</v>
      </c>
      <c r="M43" s="40" t="s">
        <v>4</v>
      </c>
      <c r="N43" s="27" t="s">
        <v>511</v>
      </c>
      <c r="P43" s="83"/>
      <c r="Q43" s="54" t="s">
        <v>502</v>
      </c>
      <c r="R43" s="49"/>
      <c r="S43" s="49"/>
      <c r="T43" s="49"/>
      <c r="U43" s="27">
        <v>18197.012999999999</v>
      </c>
      <c r="V43" s="27"/>
      <c r="W43" s="40" t="s">
        <v>4</v>
      </c>
      <c r="X43" s="27">
        <v>8061.4930000000004</v>
      </c>
      <c r="Y43" s="27" t="s">
        <v>277</v>
      </c>
      <c r="Z43" s="27" t="s">
        <v>511</v>
      </c>
      <c r="AA43" s="27" t="s">
        <v>277</v>
      </c>
      <c r="AB43" s="40" t="s">
        <v>4</v>
      </c>
      <c r="AC43" s="27" t="s">
        <v>511</v>
      </c>
    </row>
    <row r="44" spans="1:29" ht="11.25" customHeight="1" x14ac:dyDescent="0.25">
      <c r="A44" s="83">
        <v>20</v>
      </c>
      <c r="B44" s="49" t="s">
        <v>111</v>
      </c>
      <c r="C44" s="49"/>
      <c r="D44" s="49"/>
      <c r="E44" s="49"/>
      <c r="F44" s="27">
        <v>29169.452000000001</v>
      </c>
      <c r="G44" s="378" t="s">
        <v>277</v>
      </c>
      <c r="H44" s="40" t="s">
        <v>4</v>
      </c>
      <c r="I44" s="27">
        <v>10330.014999999999</v>
      </c>
      <c r="J44" s="27" t="s">
        <v>277</v>
      </c>
      <c r="K44" s="27">
        <v>11017.237999999999</v>
      </c>
      <c r="L44" s="27" t="s">
        <v>277</v>
      </c>
      <c r="M44" s="40" t="s">
        <v>4</v>
      </c>
      <c r="N44" s="27">
        <v>4478.1270000000004</v>
      </c>
      <c r="P44" s="83">
        <v>20</v>
      </c>
      <c r="Q44" s="49" t="s">
        <v>111</v>
      </c>
      <c r="R44" s="49"/>
      <c r="S44" s="49"/>
      <c r="T44" s="49"/>
      <c r="U44" s="27">
        <v>30447.684000000001</v>
      </c>
      <c r="V44" s="27"/>
      <c r="W44" s="40" t="s">
        <v>4</v>
      </c>
      <c r="X44" s="27">
        <v>10226.209999999999</v>
      </c>
      <c r="Y44" s="27" t="s">
        <v>277</v>
      </c>
      <c r="Z44" s="27">
        <v>10388.267</v>
      </c>
      <c r="AA44" s="27" t="s">
        <v>277</v>
      </c>
      <c r="AB44" s="40" t="s">
        <v>4</v>
      </c>
      <c r="AC44" s="27">
        <v>4382.1869999999999</v>
      </c>
    </row>
    <row r="45" spans="1:29" ht="11.25" customHeight="1" x14ac:dyDescent="0.25">
      <c r="A45" s="83"/>
      <c r="B45" s="54" t="s">
        <v>503</v>
      </c>
      <c r="C45" s="49"/>
      <c r="D45" s="49"/>
      <c r="E45" s="49"/>
      <c r="F45" s="27">
        <v>5455.8710000000001</v>
      </c>
      <c r="G45" s="27" t="s">
        <v>277</v>
      </c>
      <c r="H45" s="40" t="s">
        <v>4</v>
      </c>
      <c r="I45" s="27">
        <v>3240.3820000000001</v>
      </c>
      <c r="J45" s="27" t="s">
        <v>277</v>
      </c>
      <c r="K45" s="27" t="s">
        <v>511</v>
      </c>
      <c r="L45" s="27" t="s">
        <v>277</v>
      </c>
      <c r="M45" s="40" t="s">
        <v>4</v>
      </c>
      <c r="N45" s="27" t="s">
        <v>511</v>
      </c>
      <c r="P45" s="83"/>
      <c r="Q45" s="54" t="s">
        <v>503</v>
      </c>
      <c r="R45" s="49"/>
      <c r="S45" s="49"/>
      <c r="T45" s="49"/>
      <c r="U45" s="27">
        <v>4051.297</v>
      </c>
      <c r="V45" s="27"/>
      <c r="W45" s="40" t="s">
        <v>4</v>
      </c>
      <c r="X45" s="27">
        <v>2389.1759999999999</v>
      </c>
      <c r="Y45" s="27" t="s">
        <v>277</v>
      </c>
      <c r="Z45" s="27" t="s">
        <v>511</v>
      </c>
      <c r="AA45" s="27" t="s">
        <v>277</v>
      </c>
      <c r="AB45" s="40" t="s">
        <v>4</v>
      </c>
      <c r="AC45" s="27" t="s">
        <v>511</v>
      </c>
    </row>
    <row r="46" spans="1:29" ht="11.25" customHeight="1" x14ac:dyDescent="0.25">
      <c r="A46" s="83"/>
      <c r="B46" s="321" t="s">
        <v>504</v>
      </c>
      <c r="C46" s="49"/>
      <c r="D46" s="49"/>
      <c r="E46" s="49"/>
      <c r="F46" s="27">
        <v>2518.924</v>
      </c>
      <c r="G46" s="27" t="s">
        <v>277</v>
      </c>
      <c r="H46" s="40" t="s">
        <v>4</v>
      </c>
      <c r="I46" s="27">
        <v>1942.8409999999999</v>
      </c>
      <c r="J46" s="27" t="s">
        <v>277</v>
      </c>
      <c r="K46" s="27" t="s">
        <v>511</v>
      </c>
      <c r="L46" s="27" t="s">
        <v>277</v>
      </c>
      <c r="M46" s="40" t="s">
        <v>4</v>
      </c>
      <c r="N46" s="27" t="s">
        <v>511</v>
      </c>
      <c r="P46" s="83"/>
      <c r="Q46" s="321" t="s">
        <v>504</v>
      </c>
      <c r="R46" s="49"/>
      <c r="S46" s="49"/>
      <c r="T46" s="49"/>
      <c r="U46" s="27">
        <v>3706.6869999999999</v>
      </c>
      <c r="V46" s="27"/>
      <c r="W46" s="40" t="s">
        <v>4</v>
      </c>
      <c r="X46" s="27">
        <v>3432.944</v>
      </c>
      <c r="Y46" s="27" t="s">
        <v>277</v>
      </c>
      <c r="Z46" s="27" t="s">
        <v>511</v>
      </c>
      <c r="AA46" s="27" t="s">
        <v>277</v>
      </c>
      <c r="AB46" s="40" t="s">
        <v>4</v>
      </c>
      <c r="AC46" s="27" t="s">
        <v>511</v>
      </c>
    </row>
    <row r="47" spans="1:29" ht="11.25" customHeight="1" x14ac:dyDescent="0.25">
      <c r="A47" s="83"/>
      <c r="B47" s="54" t="s">
        <v>502</v>
      </c>
      <c r="C47" s="49"/>
      <c r="D47" s="49"/>
      <c r="E47" s="49"/>
      <c r="F47" s="27">
        <v>6682.4040000000005</v>
      </c>
      <c r="G47" s="27" t="s">
        <v>277</v>
      </c>
      <c r="H47" s="40" t="s">
        <v>4</v>
      </c>
      <c r="I47" s="27">
        <v>4079.201</v>
      </c>
      <c r="J47" s="27" t="s">
        <v>277</v>
      </c>
      <c r="K47" s="27" t="s">
        <v>511</v>
      </c>
      <c r="L47" s="27" t="s">
        <v>277</v>
      </c>
      <c r="M47" s="40" t="s">
        <v>4</v>
      </c>
      <c r="N47" s="27" t="s">
        <v>511</v>
      </c>
      <c r="P47" s="83"/>
      <c r="Q47" s="54" t="s">
        <v>502</v>
      </c>
      <c r="R47" s="49"/>
      <c r="S47" s="49"/>
      <c r="T47" s="49"/>
      <c r="U47" s="27">
        <v>10706.856</v>
      </c>
      <c r="V47" s="27"/>
      <c r="W47" s="40" t="s">
        <v>4</v>
      </c>
      <c r="X47" s="27">
        <v>7491.1859999999997</v>
      </c>
      <c r="Y47" s="27" t="s">
        <v>277</v>
      </c>
      <c r="Z47" s="27" t="s">
        <v>511</v>
      </c>
      <c r="AA47" s="27" t="s">
        <v>277</v>
      </c>
      <c r="AB47" s="40" t="s">
        <v>4</v>
      </c>
      <c r="AC47" s="27" t="s">
        <v>511</v>
      </c>
    </row>
    <row r="48" spans="1:29" ht="13.8" thickBot="1" x14ac:dyDescent="0.3"/>
    <row r="49" spans="1:29" x14ac:dyDescent="0.25">
      <c r="A49" s="441" t="s">
        <v>546</v>
      </c>
      <c r="B49" s="441"/>
      <c r="C49" s="441"/>
      <c r="D49" s="441"/>
      <c r="E49" s="441"/>
      <c r="F49" s="441"/>
      <c r="G49" s="441"/>
      <c r="H49" s="441"/>
      <c r="I49" s="441"/>
      <c r="J49" s="441"/>
      <c r="K49" s="441"/>
      <c r="L49" s="441"/>
      <c r="M49" s="441"/>
      <c r="N49" s="441"/>
      <c r="P49" s="441"/>
      <c r="Q49" s="441"/>
      <c r="R49" s="441"/>
      <c r="S49" s="441"/>
      <c r="T49" s="441"/>
      <c r="U49" s="441"/>
      <c r="V49" s="441"/>
      <c r="W49" s="441"/>
      <c r="X49" s="441"/>
      <c r="Y49" s="441"/>
      <c r="Z49" s="441"/>
      <c r="AA49" s="441"/>
      <c r="AB49" s="441"/>
      <c r="AC49" s="441"/>
    </row>
    <row r="50" spans="1:29" x14ac:dyDescent="0.25">
      <c r="A50" s="442" t="s">
        <v>542</v>
      </c>
      <c r="B50" s="442"/>
      <c r="C50" s="442"/>
      <c r="D50" s="442"/>
      <c r="E50" s="442"/>
      <c r="F50" s="442"/>
      <c r="G50" s="442"/>
      <c r="H50" s="442"/>
      <c r="I50" s="442"/>
      <c r="J50" s="442"/>
      <c r="K50" s="442"/>
      <c r="L50" s="442"/>
      <c r="M50" s="442"/>
      <c r="N50" s="442"/>
    </row>
    <row r="51" spans="1:29" x14ac:dyDescent="0.25">
      <c r="A51" s="462"/>
      <c r="B51" s="462"/>
      <c r="C51" s="462"/>
      <c r="D51" s="462"/>
      <c r="E51" s="462"/>
      <c r="F51" s="462"/>
      <c r="G51" s="462"/>
      <c r="H51" s="462"/>
      <c r="I51" s="462"/>
      <c r="J51" s="462"/>
      <c r="K51" s="462"/>
      <c r="L51" s="462"/>
      <c r="M51" s="462"/>
      <c r="N51" s="462"/>
    </row>
    <row r="52" spans="1:29" x14ac:dyDescent="0.25">
      <c r="A52" s="462"/>
      <c r="B52" s="462"/>
      <c r="C52" s="462"/>
      <c r="D52" s="462"/>
      <c r="E52" s="462"/>
      <c r="F52" s="462"/>
      <c r="G52" s="462"/>
      <c r="H52" s="462"/>
      <c r="I52" s="462"/>
      <c r="J52" s="462"/>
      <c r="K52" s="462"/>
      <c r="L52" s="462"/>
      <c r="M52" s="462"/>
      <c r="N52" s="462"/>
    </row>
  </sheetData>
  <sheetProtection formatCells="0" formatColumns="0" formatRows="0"/>
  <mergeCells count="13">
    <mergeCell ref="P49:AC49"/>
    <mergeCell ref="A50:N52"/>
    <mergeCell ref="U8:X8"/>
    <mergeCell ref="Z8:AC8"/>
    <mergeCell ref="W9:X9"/>
    <mergeCell ref="AB9:AC9"/>
    <mergeCell ref="P13:Q13"/>
    <mergeCell ref="A49:N49"/>
    <mergeCell ref="K8:N8"/>
    <mergeCell ref="M9:N9"/>
    <mergeCell ref="A13:B13"/>
    <mergeCell ref="F8:I8"/>
    <mergeCell ref="H9:I9"/>
  </mergeCells>
  <phoneticPr fontId="6" type="noConversion"/>
  <pageMargins left="0.75" right="0.75" top="1" bottom="1" header="0.5" footer="0.5"/>
  <pageSetup paperSize="9" scale="9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8"/>
  <dimension ref="A1:AC52"/>
  <sheetViews>
    <sheetView zoomScaleNormal="100" workbookViewId="0"/>
  </sheetViews>
  <sheetFormatPr defaultColWidth="9.33203125" defaultRowHeight="13.2" x14ac:dyDescent="0.25"/>
  <cols>
    <col min="1" max="1" width="3.6640625" style="1" customWidth="1"/>
    <col min="2" max="2" width="63.5546875" style="1" customWidth="1"/>
    <col min="3" max="5" width="63.5546875" style="1" hidden="1" customWidth="1"/>
    <col min="6" max="6" width="8" style="1" customWidth="1"/>
    <col min="7" max="7" width="1.33203125" style="1" bestFit="1" customWidth="1"/>
    <col min="8" max="8" width="1.6640625" style="1" bestFit="1" customWidth="1"/>
    <col min="9" max="9" width="5.6640625" style="1" bestFit="1" customWidth="1"/>
    <col min="10" max="10" width="1.44140625" style="1" customWidth="1"/>
    <col min="11" max="11" width="12" style="1" customWidth="1"/>
    <col min="12" max="12" width="1.33203125" style="1" bestFit="1" customWidth="1"/>
    <col min="13" max="13" width="1.6640625" style="1" bestFit="1" customWidth="1"/>
    <col min="14" max="14" width="8.5546875" style="1" customWidth="1"/>
    <col min="15" max="15" width="9.33203125" style="1"/>
    <col min="16" max="16" width="3.6640625" style="1" customWidth="1"/>
    <col min="17" max="17" width="63.5546875" style="1" customWidth="1"/>
    <col min="18" max="20" width="63.5546875" style="1" hidden="1" customWidth="1"/>
    <col min="21" max="21" width="8" style="1" customWidth="1"/>
    <col min="22" max="22" width="1.33203125" style="1" bestFit="1" customWidth="1"/>
    <col min="23" max="23" width="1.6640625" style="1" bestFit="1" customWidth="1"/>
    <col min="24" max="24" width="5.6640625" style="1" bestFit="1" customWidth="1"/>
    <col min="25" max="25" width="1.44140625" style="1" customWidth="1"/>
    <col min="26" max="26" width="12" style="1" customWidth="1"/>
    <col min="27" max="27" width="1.33203125" style="1" bestFit="1" customWidth="1"/>
    <col min="28" max="28" width="1.6640625" style="1" bestFit="1" customWidth="1"/>
    <col min="29" max="29" width="8.5546875" style="1" customWidth="1"/>
    <col min="30" max="16384" width="9.33203125" style="1"/>
  </cols>
  <sheetData>
    <row r="1" spans="1:29" ht="6.75" customHeight="1" x14ac:dyDescent="0.25"/>
    <row r="2" spans="1:29" ht="15" customHeight="1" x14ac:dyDescent="0.25">
      <c r="A2" s="24" t="s">
        <v>600</v>
      </c>
      <c r="P2" s="24"/>
    </row>
    <row r="3" spans="1:29" ht="15" hidden="1" customHeight="1" x14ac:dyDescent="0.25">
      <c r="A3" s="77"/>
      <c r="P3" s="77"/>
    </row>
    <row r="4" spans="1:29" ht="15" customHeight="1" thickBot="1" x14ac:dyDescent="0.3">
      <c r="A4" s="181" t="s">
        <v>601</v>
      </c>
      <c r="B4" s="35"/>
      <c r="C4" s="35"/>
      <c r="D4" s="35"/>
      <c r="E4" s="35"/>
      <c r="F4" s="35"/>
      <c r="G4" s="35"/>
      <c r="H4" s="35"/>
      <c r="I4" s="35"/>
      <c r="J4" s="35"/>
      <c r="K4" s="35"/>
      <c r="L4" s="35"/>
      <c r="M4" s="35"/>
      <c r="N4" s="35"/>
      <c r="P4" s="181"/>
      <c r="Q4" s="35"/>
      <c r="R4" s="35"/>
      <c r="S4" s="35"/>
      <c r="T4" s="35"/>
      <c r="U4" s="35"/>
      <c r="V4" s="35"/>
      <c r="W4" s="35"/>
      <c r="X4" s="35"/>
      <c r="Y4" s="35"/>
      <c r="Z4" s="35"/>
      <c r="AA4" s="35"/>
      <c r="AB4" s="35"/>
      <c r="AC4" s="35"/>
    </row>
    <row r="5" spans="1:29" ht="13.5" hidden="1" customHeight="1" thickBot="1" x14ac:dyDescent="0.3">
      <c r="A5" s="181"/>
      <c r="B5" s="35"/>
      <c r="C5" s="35"/>
      <c r="D5" s="35"/>
      <c r="E5" s="35"/>
      <c r="F5" s="35"/>
      <c r="G5" s="35"/>
      <c r="H5" s="35"/>
      <c r="I5" s="35"/>
      <c r="J5" s="35"/>
      <c r="K5" s="35"/>
      <c r="L5" s="35"/>
      <c r="M5" s="35"/>
      <c r="N5" s="35"/>
      <c r="P5" s="181"/>
      <c r="Q5" s="35"/>
      <c r="R5" s="35"/>
      <c r="S5" s="35"/>
      <c r="T5" s="35"/>
      <c r="U5" s="35"/>
      <c r="V5" s="35"/>
      <c r="W5" s="35"/>
      <c r="X5" s="35"/>
      <c r="Y5" s="35"/>
      <c r="Z5" s="35"/>
      <c r="AA5" s="35"/>
      <c r="AB5" s="35"/>
      <c r="AC5" s="35"/>
    </row>
    <row r="6" spans="1:29" x14ac:dyDescent="0.25">
      <c r="A6" s="148"/>
      <c r="P6" s="148"/>
    </row>
    <row r="7" spans="1:29" ht="13.8" thickBot="1" x14ac:dyDescent="0.3">
      <c r="A7" s="181"/>
      <c r="B7" s="35"/>
      <c r="C7" s="35"/>
      <c r="D7" s="35"/>
      <c r="E7" s="35"/>
      <c r="F7" s="374">
        <v>2025</v>
      </c>
      <c r="G7" s="374"/>
      <c r="H7" s="35"/>
      <c r="I7" s="35"/>
      <c r="J7" s="35"/>
      <c r="K7" s="35"/>
      <c r="L7" s="35"/>
      <c r="M7" s="35"/>
      <c r="N7" s="35"/>
      <c r="P7" s="181"/>
      <c r="Q7" s="35"/>
      <c r="R7" s="35"/>
      <c r="S7" s="35"/>
      <c r="T7" s="35"/>
      <c r="U7" s="374">
        <v>2024</v>
      </c>
      <c r="V7" s="374"/>
      <c r="W7" s="35"/>
      <c r="X7" s="35"/>
      <c r="Y7" s="35"/>
      <c r="Z7" s="35"/>
      <c r="AA7" s="35"/>
      <c r="AB7" s="35"/>
      <c r="AC7" s="35"/>
    </row>
    <row r="8" spans="1:29" ht="36.75" customHeight="1" x14ac:dyDescent="0.25">
      <c r="A8" s="26" t="s">
        <v>54</v>
      </c>
      <c r="B8" s="26" t="s">
        <v>138</v>
      </c>
      <c r="C8" s="26"/>
      <c r="D8" s="26"/>
      <c r="E8" s="26"/>
      <c r="F8" s="460" t="s">
        <v>215</v>
      </c>
      <c r="G8" s="460"/>
      <c r="H8" s="460"/>
      <c r="I8" s="460"/>
      <c r="J8" s="48"/>
      <c r="K8" s="459" t="s">
        <v>543</v>
      </c>
      <c r="L8" s="459"/>
      <c r="M8" s="459"/>
      <c r="N8" s="459"/>
      <c r="P8" s="26" t="s">
        <v>54</v>
      </c>
      <c r="Q8" s="26" t="s">
        <v>138</v>
      </c>
      <c r="R8" s="26"/>
      <c r="S8" s="26"/>
      <c r="T8" s="26"/>
      <c r="U8" s="460" t="s">
        <v>215</v>
      </c>
      <c r="V8" s="460"/>
      <c r="W8" s="460"/>
      <c r="X8" s="460"/>
      <c r="Y8" s="48"/>
      <c r="Z8" s="459" t="s">
        <v>543</v>
      </c>
      <c r="AA8" s="459"/>
      <c r="AB8" s="459"/>
      <c r="AC8" s="459"/>
    </row>
    <row r="9" spans="1:29" ht="14.25" customHeight="1" thickBot="1" x14ac:dyDescent="0.3">
      <c r="A9" s="43"/>
      <c r="B9" s="43"/>
      <c r="C9" s="43"/>
      <c r="D9" s="43"/>
      <c r="E9" s="43"/>
      <c r="F9" s="21" t="s">
        <v>22</v>
      </c>
      <c r="G9" s="21"/>
      <c r="H9" s="458" t="s">
        <v>124</v>
      </c>
      <c r="I9" s="458"/>
      <c r="J9" s="84"/>
      <c r="K9" s="21" t="s">
        <v>22</v>
      </c>
      <c r="L9" s="21"/>
      <c r="M9" s="458" t="s">
        <v>124</v>
      </c>
      <c r="N9" s="458"/>
      <c r="P9" s="43"/>
      <c r="Q9" s="43"/>
      <c r="R9" s="43"/>
      <c r="S9" s="43"/>
      <c r="T9" s="43"/>
      <c r="U9" s="21" t="s">
        <v>22</v>
      </c>
      <c r="V9" s="21"/>
      <c r="W9" s="458" t="s">
        <v>124</v>
      </c>
      <c r="X9" s="458"/>
      <c r="Y9" s="84"/>
      <c r="Z9" s="21" t="s">
        <v>22</v>
      </c>
      <c r="AA9" s="21"/>
      <c r="AB9" s="458" t="s">
        <v>124</v>
      </c>
      <c r="AC9" s="458"/>
    </row>
    <row r="10" spans="1:29" ht="12" customHeight="1" x14ac:dyDescent="0.25">
      <c r="A10" s="49"/>
      <c r="B10" s="49"/>
      <c r="C10" s="49"/>
      <c r="D10" s="49"/>
      <c r="E10" s="49"/>
      <c r="F10" s="48"/>
      <c r="G10" s="48"/>
      <c r="H10" s="48"/>
      <c r="I10" s="48"/>
      <c r="J10" s="48"/>
      <c r="K10" s="48"/>
      <c r="L10" s="48"/>
      <c r="M10" s="48"/>
      <c r="N10" s="48"/>
      <c r="P10" s="49"/>
      <c r="Q10" s="49"/>
      <c r="R10" s="49"/>
      <c r="S10" s="49"/>
      <c r="T10" s="49"/>
      <c r="U10" s="48"/>
      <c r="V10" s="48"/>
      <c r="W10" s="48"/>
      <c r="X10" s="48"/>
      <c r="Y10" s="48"/>
      <c r="Z10" s="48"/>
      <c r="AA10" s="48"/>
      <c r="AB10" s="48"/>
      <c r="AC10" s="48"/>
    </row>
    <row r="11" spans="1:29" ht="12" hidden="1" customHeight="1" x14ac:dyDescent="0.25">
      <c r="A11" s="49"/>
      <c r="B11" s="49"/>
      <c r="C11" s="49"/>
      <c r="D11" s="49"/>
      <c r="E11" s="49"/>
      <c r="F11" s="48"/>
      <c r="G11" s="48"/>
      <c r="H11" s="48"/>
      <c r="I11" s="48"/>
      <c r="J11" s="48"/>
      <c r="K11" s="48"/>
      <c r="L11" s="48"/>
      <c r="M11" s="48"/>
      <c r="N11" s="48"/>
      <c r="P11" s="49"/>
      <c r="Q11" s="49"/>
      <c r="R11" s="49"/>
      <c r="S11" s="49"/>
      <c r="T11" s="49"/>
      <c r="U11" s="48"/>
      <c r="V11" s="48"/>
      <c r="W11" s="48"/>
      <c r="X11" s="48"/>
      <c r="Y11" s="48"/>
      <c r="Z11" s="48"/>
      <c r="AA11" s="48"/>
      <c r="AB11" s="48"/>
      <c r="AC11" s="48"/>
    </row>
    <row r="12" spans="1:29" ht="12" hidden="1" customHeight="1" x14ac:dyDescent="0.25">
      <c r="A12" s="49"/>
      <c r="B12" s="49"/>
      <c r="C12" s="49"/>
      <c r="D12" s="49"/>
      <c r="E12" s="49"/>
      <c r="F12" s="48"/>
      <c r="G12" s="48"/>
      <c r="H12" s="48"/>
      <c r="I12" s="48"/>
      <c r="J12" s="48"/>
      <c r="K12" s="48"/>
      <c r="L12" s="48"/>
      <c r="M12" s="48"/>
      <c r="N12" s="48"/>
      <c r="P12" s="49"/>
      <c r="Q12" s="49"/>
      <c r="R12" s="49"/>
      <c r="S12" s="49"/>
      <c r="T12" s="49"/>
      <c r="U12" s="48"/>
      <c r="V12" s="48"/>
      <c r="W12" s="48"/>
      <c r="X12" s="48"/>
      <c r="Y12" s="48"/>
      <c r="Z12" s="48"/>
      <c r="AA12" s="48"/>
      <c r="AB12" s="48"/>
      <c r="AC12" s="48"/>
    </row>
    <row r="13" spans="1:29" ht="12" customHeight="1" x14ac:dyDescent="0.25">
      <c r="A13" s="456" t="s">
        <v>22</v>
      </c>
      <c r="B13" s="456"/>
      <c r="C13" s="26"/>
      <c r="D13" s="26"/>
      <c r="E13" s="26"/>
      <c r="F13" s="28">
        <v>29058.806</v>
      </c>
      <c r="G13" s="28" t="s">
        <v>277</v>
      </c>
      <c r="H13" s="40" t="s">
        <v>4</v>
      </c>
      <c r="I13" s="28">
        <v>1462.317</v>
      </c>
      <c r="J13" s="28" t="s">
        <v>277</v>
      </c>
      <c r="K13" s="28">
        <v>9312.5990000000002</v>
      </c>
      <c r="L13" s="378">
        <v>1</v>
      </c>
      <c r="M13" s="40" t="s">
        <v>4</v>
      </c>
      <c r="N13" s="28">
        <v>721.68700000000001</v>
      </c>
      <c r="P13" s="456" t="s">
        <v>22</v>
      </c>
      <c r="Q13" s="456"/>
      <c r="R13" s="26"/>
      <c r="S13" s="26"/>
      <c r="T13" s="26"/>
      <c r="U13" s="28">
        <v>29401.544999999998</v>
      </c>
      <c r="V13" s="28"/>
      <c r="W13" s="40" t="s">
        <v>4</v>
      </c>
      <c r="X13" s="28">
        <v>1333.3420000000001</v>
      </c>
      <c r="Y13" s="28" t="s">
        <v>277</v>
      </c>
      <c r="Z13" s="28">
        <v>10707.433999999999</v>
      </c>
      <c r="AA13" s="28" t="s">
        <v>277</v>
      </c>
      <c r="AB13" s="40" t="s">
        <v>4</v>
      </c>
      <c r="AC13" s="28">
        <v>775.93</v>
      </c>
    </row>
    <row r="14" spans="1:29" ht="12" customHeight="1" x14ac:dyDescent="0.25">
      <c r="A14" s="49"/>
      <c r="B14" s="49"/>
      <c r="C14" s="49"/>
      <c r="D14" s="49"/>
      <c r="E14" s="49"/>
      <c r="F14" s="48"/>
      <c r="G14" s="48"/>
      <c r="H14" s="40"/>
      <c r="I14" s="48"/>
      <c r="J14" s="48"/>
      <c r="K14" s="48"/>
      <c r="L14" s="48"/>
      <c r="M14" s="40"/>
      <c r="N14" s="48"/>
      <c r="P14" s="49"/>
      <c r="Q14" s="49"/>
      <c r="R14" s="49"/>
      <c r="S14" s="49"/>
      <c r="T14" s="49"/>
      <c r="U14" s="48"/>
      <c r="V14" s="48"/>
      <c r="W14" s="40"/>
      <c r="X14" s="48"/>
      <c r="Y14" s="48"/>
      <c r="Z14" s="48"/>
      <c r="AA14" s="48"/>
      <c r="AB14" s="40"/>
      <c r="AC14" s="48"/>
    </row>
    <row r="15" spans="1:29" s="83" customFormat="1" ht="11.25" customHeight="1" x14ac:dyDescent="0.2">
      <c r="A15" s="83">
        <v>1</v>
      </c>
      <c r="B15" s="83" t="s">
        <v>112</v>
      </c>
      <c r="F15" s="27">
        <v>1630.96</v>
      </c>
      <c r="G15" s="378" t="s">
        <v>277</v>
      </c>
      <c r="H15" s="40" t="s">
        <v>4</v>
      </c>
      <c r="I15" s="27">
        <v>245.21600000000001</v>
      </c>
      <c r="J15" s="27" t="s">
        <v>277</v>
      </c>
      <c r="K15" s="27">
        <v>1227.7919999999999</v>
      </c>
      <c r="L15" s="27" t="s">
        <v>277</v>
      </c>
      <c r="M15" s="40" t="s">
        <v>4</v>
      </c>
      <c r="N15" s="27">
        <v>207.68600000000001</v>
      </c>
      <c r="P15" s="83">
        <v>1</v>
      </c>
      <c r="Q15" s="83" t="s">
        <v>112</v>
      </c>
      <c r="U15" s="27">
        <v>1505.625</v>
      </c>
      <c r="V15" s="27"/>
      <c r="W15" s="40" t="s">
        <v>4</v>
      </c>
      <c r="X15" s="27">
        <v>238.042</v>
      </c>
      <c r="Y15" s="27" t="s">
        <v>277</v>
      </c>
      <c r="Z15" s="27">
        <v>1201.212</v>
      </c>
      <c r="AA15" s="27" t="s">
        <v>277</v>
      </c>
      <c r="AB15" s="40" t="s">
        <v>4</v>
      </c>
      <c r="AC15" s="27">
        <v>222.22200000000001</v>
      </c>
    </row>
    <row r="16" spans="1:29" ht="11.25" customHeight="1" x14ac:dyDescent="0.25">
      <c r="A16" s="49"/>
      <c r="B16" s="54" t="s">
        <v>95</v>
      </c>
      <c r="C16" s="54"/>
      <c r="D16" s="54"/>
      <c r="E16" s="54"/>
      <c r="F16" s="27">
        <v>889.875</v>
      </c>
      <c r="G16" s="378" t="s">
        <v>277</v>
      </c>
      <c r="H16" s="40" t="s">
        <v>4</v>
      </c>
      <c r="I16" s="27">
        <v>169.453</v>
      </c>
      <c r="J16" s="27" t="s">
        <v>277</v>
      </c>
      <c r="K16" s="27">
        <v>911.30600000000004</v>
      </c>
      <c r="L16" s="27" t="s">
        <v>277</v>
      </c>
      <c r="M16" s="40" t="s">
        <v>4</v>
      </c>
      <c r="N16" s="27">
        <v>178.24</v>
      </c>
      <c r="P16" s="49"/>
      <c r="Q16" s="54" t="s">
        <v>95</v>
      </c>
      <c r="R16" s="54"/>
      <c r="S16" s="54"/>
      <c r="T16" s="54"/>
      <c r="U16" s="27">
        <v>771.81700000000001</v>
      </c>
      <c r="V16" s="27"/>
      <c r="W16" s="40" t="s">
        <v>4</v>
      </c>
      <c r="X16" s="27">
        <v>163.744</v>
      </c>
      <c r="Y16" s="27" t="s">
        <v>277</v>
      </c>
      <c r="Z16" s="27">
        <v>767.73900000000003</v>
      </c>
      <c r="AA16" s="27" t="s">
        <v>277</v>
      </c>
      <c r="AB16" s="40" t="s">
        <v>4</v>
      </c>
      <c r="AC16" s="27">
        <v>165.482</v>
      </c>
    </row>
    <row r="17" spans="1:29" ht="11.25" customHeight="1" x14ac:dyDescent="0.25">
      <c r="A17" s="83">
        <v>2</v>
      </c>
      <c r="B17" s="49" t="s">
        <v>96</v>
      </c>
      <c r="C17" s="49"/>
      <c r="D17" s="49"/>
      <c r="E17" s="49"/>
      <c r="F17" s="27">
        <v>6.3710000000000004</v>
      </c>
      <c r="G17" s="27" t="s">
        <v>277</v>
      </c>
      <c r="H17" s="40" t="s">
        <v>4</v>
      </c>
      <c r="I17" s="27">
        <v>6.125</v>
      </c>
      <c r="J17" s="27" t="s">
        <v>277</v>
      </c>
      <c r="K17" s="27">
        <v>5.593</v>
      </c>
      <c r="L17" s="27" t="s">
        <v>277</v>
      </c>
      <c r="M17" s="40" t="s">
        <v>4</v>
      </c>
      <c r="N17" s="27">
        <v>6.0250000000000004</v>
      </c>
      <c r="P17" s="83">
        <v>2</v>
      </c>
      <c r="Q17" s="49" t="s">
        <v>96</v>
      </c>
      <c r="R17" s="49"/>
      <c r="S17" s="49"/>
      <c r="T17" s="49"/>
      <c r="U17" s="27">
        <v>35.113999999999997</v>
      </c>
      <c r="V17" s="27"/>
      <c r="W17" s="40" t="s">
        <v>4</v>
      </c>
      <c r="X17" s="27">
        <v>44.462000000000003</v>
      </c>
      <c r="Y17" s="27" t="s">
        <v>277</v>
      </c>
      <c r="Z17" s="27">
        <v>11.946999999999999</v>
      </c>
      <c r="AA17" s="27" t="s">
        <v>277</v>
      </c>
      <c r="AB17" s="40" t="s">
        <v>4</v>
      </c>
      <c r="AC17" s="27">
        <v>12.427</v>
      </c>
    </row>
    <row r="18" spans="1:29" ht="11.25" customHeight="1" x14ac:dyDescent="0.25">
      <c r="A18" s="83">
        <v>3</v>
      </c>
      <c r="B18" s="49" t="s">
        <v>139</v>
      </c>
      <c r="C18" s="49"/>
      <c r="D18" s="49"/>
      <c r="E18" s="49"/>
      <c r="F18" s="27">
        <v>5860.6030000000001</v>
      </c>
      <c r="G18" s="378" t="s">
        <v>277</v>
      </c>
      <c r="H18" s="40" t="s">
        <v>4</v>
      </c>
      <c r="I18" s="27">
        <v>660.64</v>
      </c>
      <c r="J18" s="27" t="s">
        <v>277</v>
      </c>
      <c r="K18" s="27">
        <v>2787.1410000000001</v>
      </c>
      <c r="L18" s="378" t="s">
        <v>277</v>
      </c>
      <c r="M18" s="40" t="s">
        <v>4</v>
      </c>
      <c r="N18" s="27">
        <v>535.22900000000004</v>
      </c>
      <c r="P18" s="83">
        <v>3</v>
      </c>
      <c r="Q18" s="49" t="s">
        <v>139</v>
      </c>
      <c r="R18" s="49"/>
      <c r="S18" s="49"/>
      <c r="T18" s="49"/>
      <c r="U18" s="27">
        <v>6151.6139999999996</v>
      </c>
      <c r="V18" s="27"/>
      <c r="W18" s="40" t="s">
        <v>4</v>
      </c>
      <c r="X18" s="27">
        <v>695.15200000000004</v>
      </c>
      <c r="Y18" s="27" t="s">
        <v>277</v>
      </c>
      <c r="Z18" s="27">
        <v>3334.4050000000002</v>
      </c>
      <c r="AA18" s="378" t="s">
        <v>277</v>
      </c>
      <c r="AB18" s="40" t="s">
        <v>4</v>
      </c>
      <c r="AC18" s="27">
        <v>568.53099999999995</v>
      </c>
    </row>
    <row r="19" spans="1:29" ht="11.25" customHeight="1" x14ac:dyDescent="0.25">
      <c r="A19" s="83"/>
      <c r="B19" s="54" t="s">
        <v>97</v>
      </c>
      <c r="C19" s="54"/>
      <c r="D19" s="54"/>
      <c r="E19" s="54"/>
      <c r="F19" s="27">
        <v>5665.2619999999997</v>
      </c>
      <c r="G19" s="378" t="s">
        <v>277</v>
      </c>
      <c r="H19" s="40" t="s">
        <v>4</v>
      </c>
      <c r="I19" s="27">
        <v>656.58399999999995</v>
      </c>
      <c r="J19" s="27" t="s">
        <v>277</v>
      </c>
      <c r="K19" s="27">
        <v>2641.5479999999998</v>
      </c>
      <c r="L19" s="378" t="s">
        <v>277</v>
      </c>
      <c r="M19" s="40" t="s">
        <v>4</v>
      </c>
      <c r="N19" s="27">
        <v>530.226</v>
      </c>
      <c r="P19" s="83"/>
      <c r="Q19" s="54" t="s">
        <v>97</v>
      </c>
      <c r="R19" s="54"/>
      <c r="S19" s="54"/>
      <c r="T19" s="54"/>
      <c r="U19" s="27">
        <v>5933.1670000000004</v>
      </c>
      <c r="V19" s="27"/>
      <c r="W19" s="40" t="s">
        <v>4</v>
      </c>
      <c r="X19" s="27">
        <v>686.59500000000003</v>
      </c>
      <c r="Y19" s="27" t="s">
        <v>277</v>
      </c>
      <c r="Z19" s="27">
        <v>3213.1819999999998</v>
      </c>
      <c r="AA19" s="378" t="s">
        <v>277</v>
      </c>
      <c r="AB19" s="40" t="s">
        <v>4</v>
      </c>
      <c r="AC19" s="27">
        <v>565.33500000000004</v>
      </c>
    </row>
    <row r="20" spans="1:29" ht="11.25" customHeight="1" x14ac:dyDescent="0.25">
      <c r="A20" s="83">
        <v>4</v>
      </c>
      <c r="B20" s="49" t="s">
        <v>98</v>
      </c>
      <c r="C20" s="49"/>
      <c r="D20" s="49"/>
      <c r="E20" s="49"/>
      <c r="F20" s="27">
        <v>2236.8249999999998</v>
      </c>
      <c r="G20" s="27" t="s">
        <v>277</v>
      </c>
      <c r="H20" s="40" t="s">
        <v>4</v>
      </c>
      <c r="I20" s="27">
        <v>226.404</v>
      </c>
      <c r="J20" s="27" t="s">
        <v>277</v>
      </c>
      <c r="K20" s="27">
        <v>458.661</v>
      </c>
      <c r="L20" s="378">
        <v>1</v>
      </c>
      <c r="M20" s="40" t="s">
        <v>4</v>
      </c>
      <c r="N20" s="27">
        <v>87.1</v>
      </c>
      <c r="P20" s="83">
        <v>4</v>
      </c>
      <c r="Q20" s="49" t="s">
        <v>98</v>
      </c>
      <c r="R20" s="49"/>
      <c r="S20" s="49"/>
      <c r="T20" s="49"/>
      <c r="U20" s="27">
        <v>2157.9780000000001</v>
      </c>
      <c r="V20" s="27"/>
      <c r="W20" s="40" t="s">
        <v>4</v>
      </c>
      <c r="X20" s="27">
        <v>275.42</v>
      </c>
      <c r="Y20" s="27" t="s">
        <v>277</v>
      </c>
      <c r="Z20" s="27">
        <v>624.66800000000001</v>
      </c>
      <c r="AA20" s="27" t="s">
        <v>277</v>
      </c>
      <c r="AB20" s="40" t="s">
        <v>4</v>
      </c>
      <c r="AC20" s="27">
        <v>127.61799999999999</v>
      </c>
    </row>
    <row r="21" spans="1:29" ht="11.25" customHeight="1" x14ac:dyDescent="0.25">
      <c r="A21" s="83">
        <v>5</v>
      </c>
      <c r="B21" s="49" t="s">
        <v>140</v>
      </c>
      <c r="C21" s="49"/>
      <c r="D21" s="49"/>
      <c r="E21" s="49"/>
      <c r="F21" s="27">
        <v>93.025000000000006</v>
      </c>
      <c r="G21" s="27" t="s">
        <v>277</v>
      </c>
      <c r="H21" s="40" t="s">
        <v>4</v>
      </c>
      <c r="I21" s="27">
        <v>51.883000000000003</v>
      </c>
      <c r="J21" s="27" t="s">
        <v>277</v>
      </c>
      <c r="K21" s="27">
        <v>40.326999999999998</v>
      </c>
      <c r="L21" s="27" t="s">
        <v>277</v>
      </c>
      <c r="M21" s="40" t="s">
        <v>4</v>
      </c>
      <c r="N21" s="27">
        <v>43.722999999999999</v>
      </c>
      <c r="P21" s="83">
        <v>5</v>
      </c>
      <c r="Q21" s="49" t="s">
        <v>140</v>
      </c>
      <c r="R21" s="49"/>
      <c r="S21" s="49"/>
      <c r="T21" s="49"/>
      <c r="U21" s="27">
        <v>199.47</v>
      </c>
      <c r="V21" s="27"/>
      <c r="W21" s="40" t="s">
        <v>4</v>
      </c>
      <c r="X21" s="27">
        <v>98.450999999999993</v>
      </c>
      <c r="Y21" s="27" t="s">
        <v>277</v>
      </c>
      <c r="Z21" s="27">
        <v>51.927999999999997</v>
      </c>
      <c r="AA21" s="27" t="s">
        <v>277</v>
      </c>
      <c r="AB21" s="40" t="s">
        <v>4</v>
      </c>
      <c r="AC21" s="27">
        <v>30.966999999999999</v>
      </c>
    </row>
    <row r="22" spans="1:29" ht="11.25" customHeight="1" x14ac:dyDescent="0.25">
      <c r="A22" s="83">
        <v>6</v>
      </c>
      <c r="B22" s="49" t="s">
        <v>141</v>
      </c>
      <c r="C22" s="49"/>
      <c r="D22" s="49"/>
      <c r="E22" s="49"/>
      <c r="F22" s="27">
        <v>1452.2429999999999</v>
      </c>
      <c r="G22" s="27" t="s">
        <v>277</v>
      </c>
      <c r="H22" s="40" t="s">
        <v>4</v>
      </c>
      <c r="I22" s="27">
        <v>250.82900000000001</v>
      </c>
      <c r="J22" s="27" t="s">
        <v>277</v>
      </c>
      <c r="K22" s="27">
        <v>859.36099999999999</v>
      </c>
      <c r="L22" s="27" t="s">
        <v>277</v>
      </c>
      <c r="M22" s="40" t="s">
        <v>4</v>
      </c>
      <c r="N22" s="27">
        <v>212.19499999999999</v>
      </c>
      <c r="P22" s="83">
        <v>6</v>
      </c>
      <c r="Q22" s="49" t="s">
        <v>141</v>
      </c>
      <c r="R22" s="49"/>
      <c r="S22" s="49"/>
      <c r="T22" s="49"/>
      <c r="U22" s="27">
        <v>1338.547</v>
      </c>
      <c r="V22" s="27"/>
      <c r="W22" s="40" t="s">
        <v>4</v>
      </c>
      <c r="X22" s="27">
        <v>236.297</v>
      </c>
      <c r="Y22" s="27" t="s">
        <v>277</v>
      </c>
      <c r="Z22" s="27">
        <v>836.69100000000003</v>
      </c>
      <c r="AA22" s="27" t="s">
        <v>277</v>
      </c>
      <c r="AB22" s="40" t="s">
        <v>4</v>
      </c>
      <c r="AC22" s="27">
        <v>213.369</v>
      </c>
    </row>
    <row r="23" spans="1:29" ht="11.25" customHeight="1" x14ac:dyDescent="0.25">
      <c r="A23" s="83"/>
      <c r="B23" s="54" t="s">
        <v>99</v>
      </c>
      <c r="C23" s="54"/>
      <c r="D23" s="54"/>
      <c r="E23" s="54"/>
      <c r="F23" s="27">
        <v>463.05399999999997</v>
      </c>
      <c r="G23" s="27" t="s">
        <v>277</v>
      </c>
      <c r="H23" s="40" t="s">
        <v>4</v>
      </c>
      <c r="I23" s="27">
        <v>127.895</v>
      </c>
      <c r="J23" s="27" t="s">
        <v>277</v>
      </c>
      <c r="K23" s="27">
        <v>294.68</v>
      </c>
      <c r="L23" s="27" t="s">
        <v>277</v>
      </c>
      <c r="M23" s="40" t="s">
        <v>4</v>
      </c>
      <c r="N23" s="27">
        <v>93.393000000000001</v>
      </c>
      <c r="P23" s="83"/>
      <c r="Q23" s="54" t="s">
        <v>99</v>
      </c>
      <c r="R23" s="54"/>
      <c r="S23" s="54"/>
      <c r="T23" s="54"/>
      <c r="U23" s="27">
        <v>510.88499999999999</v>
      </c>
      <c r="V23" s="27"/>
      <c r="W23" s="40" t="s">
        <v>4</v>
      </c>
      <c r="X23" s="27">
        <v>167.93700000000001</v>
      </c>
      <c r="Y23" s="27" t="s">
        <v>277</v>
      </c>
      <c r="Z23" s="27">
        <v>321.197</v>
      </c>
      <c r="AA23" s="27" t="s">
        <v>277</v>
      </c>
      <c r="AB23" s="40" t="s">
        <v>4</v>
      </c>
      <c r="AC23" s="27">
        <v>158.887</v>
      </c>
    </row>
    <row r="24" spans="1:29" ht="11.25" customHeight="1" x14ac:dyDescent="0.25">
      <c r="A24" s="83"/>
      <c r="B24" s="54" t="s">
        <v>100</v>
      </c>
      <c r="C24" s="54"/>
      <c r="D24" s="54"/>
      <c r="E24" s="54"/>
      <c r="F24" s="27">
        <v>453.58</v>
      </c>
      <c r="G24" s="27" t="s">
        <v>277</v>
      </c>
      <c r="H24" s="40" t="s">
        <v>4</v>
      </c>
      <c r="I24" s="27">
        <v>133.595</v>
      </c>
      <c r="J24" s="27" t="s">
        <v>277</v>
      </c>
      <c r="K24" s="27">
        <v>257.661</v>
      </c>
      <c r="L24" s="27" t="s">
        <v>277</v>
      </c>
      <c r="M24" s="40" t="s">
        <v>4</v>
      </c>
      <c r="N24" s="27">
        <v>112.369</v>
      </c>
      <c r="P24" s="83"/>
      <c r="Q24" s="54" t="s">
        <v>100</v>
      </c>
      <c r="R24" s="54"/>
      <c r="S24" s="54"/>
      <c r="T24" s="54"/>
      <c r="U24" s="27">
        <v>394.32100000000003</v>
      </c>
      <c r="V24" s="27"/>
      <c r="W24" s="40" t="s">
        <v>4</v>
      </c>
      <c r="X24" s="27">
        <v>113.907</v>
      </c>
      <c r="Y24" s="27" t="s">
        <v>277</v>
      </c>
      <c r="Z24" s="27">
        <v>271.86599999999999</v>
      </c>
      <c r="AA24" s="27" t="s">
        <v>277</v>
      </c>
      <c r="AB24" s="40" t="s">
        <v>4</v>
      </c>
      <c r="AC24" s="27">
        <v>106.904</v>
      </c>
    </row>
    <row r="25" spans="1:29" ht="11.25" customHeight="1" x14ac:dyDescent="0.25">
      <c r="A25" s="83"/>
      <c r="B25" s="54" t="s">
        <v>101</v>
      </c>
      <c r="C25" s="54"/>
      <c r="D25" s="54"/>
      <c r="E25" s="54"/>
      <c r="F25" s="27">
        <v>291.13</v>
      </c>
      <c r="G25" s="27" t="s">
        <v>277</v>
      </c>
      <c r="H25" s="40" t="s">
        <v>4</v>
      </c>
      <c r="I25" s="27">
        <v>145.81</v>
      </c>
      <c r="J25" s="27" t="s">
        <v>277</v>
      </c>
      <c r="K25" s="27">
        <v>154.94</v>
      </c>
      <c r="L25" s="27" t="s">
        <v>277</v>
      </c>
      <c r="M25" s="40" t="s">
        <v>4</v>
      </c>
      <c r="N25" s="27">
        <v>138.99299999999999</v>
      </c>
      <c r="P25" s="83"/>
      <c r="Q25" s="54" t="s">
        <v>101</v>
      </c>
      <c r="R25" s="54"/>
      <c r="S25" s="54"/>
      <c r="T25" s="54"/>
      <c r="U25" s="27">
        <v>245.023</v>
      </c>
      <c r="V25" s="27"/>
      <c r="W25" s="40" t="s">
        <v>4</v>
      </c>
      <c r="X25" s="27">
        <v>97.573999999999998</v>
      </c>
      <c r="Y25" s="27" t="s">
        <v>277</v>
      </c>
      <c r="Z25" s="27">
        <v>148.93600000000001</v>
      </c>
      <c r="AA25" s="27" t="s">
        <v>277</v>
      </c>
      <c r="AB25" s="40" t="s">
        <v>4</v>
      </c>
      <c r="AC25" s="27">
        <v>84.269000000000005</v>
      </c>
    </row>
    <row r="26" spans="1:29" ht="11.25" customHeight="1" x14ac:dyDescent="0.25">
      <c r="A26" s="83">
        <v>7</v>
      </c>
      <c r="B26" s="49" t="s">
        <v>142</v>
      </c>
      <c r="C26" s="49"/>
      <c r="D26" s="49"/>
      <c r="E26" s="49"/>
      <c r="F26" s="27">
        <v>483.471</v>
      </c>
      <c r="G26" s="378" t="s">
        <v>277</v>
      </c>
      <c r="H26" s="40" t="s">
        <v>4</v>
      </c>
      <c r="I26" s="27">
        <v>120.309</v>
      </c>
      <c r="J26" s="27" t="s">
        <v>277</v>
      </c>
      <c r="K26" s="27">
        <v>171.31399999999999</v>
      </c>
      <c r="L26" s="27" t="s">
        <v>277</v>
      </c>
      <c r="M26" s="40" t="s">
        <v>4</v>
      </c>
      <c r="N26" s="27">
        <v>64.257000000000005</v>
      </c>
      <c r="P26" s="83">
        <v>7</v>
      </c>
      <c r="Q26" s="49" t="s">
        <v>142</v>
      </c>
      <c r="R26" s="49"/>
      <c r="S26" s="49"/>
      <c r="T26" s="49"/>
      <c r="U26" s="27">
        <v>612.14700000000005</v>
      </c>
      <c r="V26" s="27"/>
      <c r="W26" s="40" t="s">
        <v>4</v>
      </c>
      <c r="X26" s="27">
        <v>155.37299999999999</v>
      </c>
      <c r="Y26" s="27" t="s">
        <v>277</v>
      </c>
      <c r="Z26" s="27">
        <v>287.32499999999999</v>
      </c>
      <c r="AA26" s="27" t="s">
        <v>277</v>
      </c>
      <c r="AB26" s="40" t="s">
        <v>4</v>
      </c>
      <c r="AC26" s="27">
        <v>134.36799999999999</v>
      </c>
    </row>
    <row r="27" spans="1:29" ht="11.25" customHeight="1" x14ac:dyDescent="0.25">
      <c r="A27" s="83"/>
      <c r="B27" s="54" t="s">
        <v>102</v>
      </c>
      <c r="C27" s="54"/>
      <c r="D27" s="54"/>
      <c r="E27" s="54"/>
      <c r="F27" s="27">
        <v>483.15300000000002</v>
      </c>
      <c r="G27" s="378" t="s">
        <v>277</v>
      </c>
      <c r="H27" s="40" t="s">
        <v>4</v>
      </c>
      <c r="I27" s="27">
        <v>120.30800000000001</v>
      </c>
      <c r="J27" s="27" t="s">
        <v>277</v>
      </c>
      <c r="K27" s="27">
        <v>171.31399999999999</v>
      </c>
      <c r="L27" s="27" t="s">
        <v>277</v>
      </c>
      <c r="M27" s="40" t="s">
        <v>4</v>
      </c>
      <c r="N27" s="27">
        <v>64.257000000000005</v>
      </c>
      <c r="P27" s="83"/>
      <c r="Q27" s="54" t="s">
        <v>102</v>
      </c>
      <c r="R27" s="54"/>
      <c r="S27" s="54"/>
      <c r="T27" s="54"/>
      <c r="U27" s="27">
        <v>608.18299999999999</v>
      </c>
      <c r="V27" s="27"/>
      <c r="W27" s="40" t="s">
        <v>4</v>
      </c>
      <c r="X27" s="27">
        <v>155.21</v>
      </c>
      <c r="Y27" s="27" t="s">
        <v>277</v>
      </c>
      <c r="Z27" s="27">
        <v>286.97699999999998</v>
      </c>
      <c r="AA27" s="27" t="s">
        <v>277</v>
      </c>
      <c r="AB27" s="40" t="s">
        <v>4</v>
      </c>
      <c r="AC27" s="27">
        <v>134.36600000000001</v>
      </c>
    </row>
    <row r="28" spans="1:29" ht="11.25" customHeight="1" x14ac:dyDescent="0.25">
      <c r="A28" s="83">
        <v>8</v>
      </c>
      <c r="B28" s="49" t="s">
        <v>113</v>
      </c>
      <c r="C28" s="49"/>
      <c r="D28" s="49"/>
      <c r="E28" s="49"/>
      <c r="F28" s="27">
        <v>375.71300000000002</v>
      </c>
      <c r="G28" s="27" t="s">
        <v>277</v>
      </c>
      <c r="H28" s="40" t="s">
        <v>4</v>
      </c>
      <c r="I28" s="27">
        <v>98.656000000000006</v>
      </c>
      <c r="J28" s="27" t="s">
        <v>277</v>
      </c>
      <c r="K28" s="27">
        <v>252.18</v>
      </c>
      <c r="L28" s="27" t="s">
        <v>277</v>
      </c>
      <c r="M28" s="40" t="s">
        <v>4</v>
      </c>
      <c r="N28" s="27">
        <v>83.75</v>
      </c>
      <c r="P28" s="83">
        <v>8</v>
      </c>
      <c r="Q28" s="49" t="s">
        <v>113</v>
      </c>
      <c r="R28" s="49"/>
      <c r="S28" s="49"/>
      <c r="T28" s="49"/>
      <c r="U28" s="27">
        <v>386.26499999999999</v>
      </c>
      <c r="V28" s="27"/>
      <c r="W28" s="40" t="s">
        <v>4</v>
      </c>
      <c r="X28" s="27">
        <v>94.228999999999999</v>
      </c>
      <c r="Y28" s="27" t="s">
        <v>277</v>
      </c>
      <c r="Z28" s="27">
        <v>241.489</v>
      </c>
      <c r="AA28" s="27" t="s">
        <v>277</v>
      </c>
      <c r="AB28" s="40" t="s">
        <v>4</v>
      </c>
      <c r="AC28" s="27">
        <v>77.802999999999997</v>
      </c>
    </row>
    <row r="29" spans="1:29" ht="11.25" customHeight="1" x14ac:dyDescent="0.25">
      <c r="A29" s="83">
        <v>9</v>
      </c>
      <c r="B29" s="49" t="s">
        <v>103</v>
      </c>
      <c r="C29" s="49"/>
      <c r="D29" s="49"/>
      <c r="E29" s="49"/>
      <c r="F29" s="27">
        <v>1019.159</v>
      </c>
      <c r="G29" s="27" t="s">
        <v>277</v>
      </c>
      <c r="H29" s="40" t="s">
        <v>4</v>
      </c>
      <c r="I29" s="27">
        <v>185.78299999999999</v>
      </c>
      <c r="J29" s="27" t="s">
        <v>277</v>
      </c>
      <c r="K29" s="27">
        <v>807.41099999999994</v>
      </c>
      <c r="L29" s="27" t="s">
        <v>277</v>
      </c>
      <c r="M29" s="40" t="s">
        <v>4</v>
      </c>
      <c r="N29" s="27">
        <v>182.09200000000001</v>
      </c>
      <c r="P29" s="83">
        <v>9</v>
      </c>
      <c r="Q29" s="49" t="s">
        <v>103</v>
      </c>
      <c r="R29" s="49"/>
      <c r="S29" s="49"/>
      <c r="T29" s="49"/>
      <c r="U29" s="27">
        <v>1109.7360000000001</v>
      </c>
      <c r="V29" s="27"/>
      <c r="W29" s="40" t="s">
        <v>4</v>
      </c>
      <c r="X29" s="27">
        <v>177.81800000000001</v>
      </c>
      <c r="Y29" s="27" t="s">
        <v>277</v>
      </c>
      <c r="Z29" s="27">
        <v>818.923</v>
      </c>
      <c r="AA29" s="27" t="s">
        <v>277</v>
      </c>
      <c r="AB29" s="40" t="s">
        <v>4</v>
      </c>
      <c r="AC29" s="27">
        <v>154.26599999999999</v>
      </c>
    </row>
    <row r="30" spans="1:29" ht="11.25" customHeight="1" x14ac:dyDescent="0.25">
      <c r="A30" s="83">
        <v>10</v>
      </c>
      <c r="B30" s="49" t="s">
        <v>104</v>
      </c>
      <c r="C30" s="49"/>
      <c r="D30" s="49"/>
      <c r="E30" s="49"/>
      <c r="F30" s="27">
        <v>691.44399999999996</v>
      </c>
      <c r="G30" s="27" t="s">
        <v>277</v>
      </c>
      <c r="H30" s="40" t="s">
        <v>4</v>
      </c>
      <c r="I30" s="27">
        <v>207.04499999999999</v>
      </c>
      <c r="J30" s="27" t="s">
        <v>277</v>
      </c>
      <c r="K30" s="27">
        <v>246.28</v>
      </c>
      <c r="L30" s="378">
        <v>1</v>
      </c>
      <c r="M30" s="40" t="s">
        <v>4</v>
      </c>
      <c r="N30" s="27">
        <v>103.97</v>
      </c>
      <c r="P30" s="83">
        <v>10</v>
      </c>
      <c r="Q30" s="49" t="s">
        <v>104</v>
      </c>
      <c r="R30" s="49"/>
      <c r="S30" s="49"/>
      <c r="T30" s="49"/>
      <c r="U30" s="27">
        <v>692.90899999999999</v>
      </c>
      <c r="V30" s="27"/>
      <c r="W30" s="40" t="s">
        <v>4</v>
      </c>
      <c r="X30" s="27">
        <v>156.19900000000001</v>
      </c>
      <c r="Y30" s="27" t="s">
        <v>277</v>
      </c>
      <c r="Z30" s="27">
        <v>426.11700000000002</v>
      </c>
      <c r="AA30" s="27" t="s">
        <v>277</v>
      </c>
      <c r="AB30" s="40" t="s">
        <v>4</v>
      </c>
      <c r="AC30" s="27">
        <v>129.917</v>
      </c>
    </row>
    <row r="31" spans="1:29" ht="11.25" customHeight="1" x14ac:dyDescent="0.25">
      <c r="A31" s="83">
        <v>11</v>
      </c>
      <c r="B31" s="49" t="s">
        <v>105</v>
      </c>
      <c r="C31" s="49"/>
      <c r="D31" s="49"/>
      <c r="E31" s="49"/>
      <c r="F31" s="27">
        <v>1086.1489999999999</v>
      </c>
      <c r="G31" s="378" t="s">
        <v>277</v>
      </c>
      <c r="H31" s="40" t="s">
        <v>4</v>
      </c>
      <c r="I31" s="27">
        <v>413.21899999999999</v>
      </c>
      <c r="J31" s="27" t="s">
        <v>277</v>
      </c>
      <c r="K31" s="27">
        <v>399.78199999999998</v>
      </c>
      <c r="L31" s="27" t="s">
        <v>277</v>
      </c>
      <c r="M31" s="40" t="s">
        <v>4</v>
      </c>
      <c r="N31" s="27">
        <v>86.918000000000006</v>
      </c>
      <c r="P31" s="83">
        <v>11</v>
      </c>
      <c r="Q31" s="49" t="s">
        <v>105</v>
      </c>
      <c r="R31" s="49"/>
      <c r="S31" s="49"/>
      <c r="T31" s="49"/>
      <c r="U31" s="27">
        <v>1130.674</v>
      </c>
      <c r="V31" s="27"/>
      <c r="W31" s="40" t="s">
        <v>4</v>
      </c>
      <c r="X31" s="27">
        <v>238.501</v>
      </c>
      <c r="Y31" s="27" t="s">
        <v>277</v>
      </c>
      <c r="Z31" s="27">
        <v>483.541</v>
      </c>
      <c r="AA31" s="27" t="s">
        <v>277</v>
      </c>
      <c r="AB31" s="40" t="s">
        <v>4</v>
      </c>
      <c r="AC31" s="27">
        <v>189.24799999999999</v>
      </c>
    </row>
    <row r="32" spans="1:29" ht="11.25" customHeight="1" x14ac:dyDescent="0.25">
      <c r="A32" s="83">
        <v>12</v>
      </c>
      <c r="B32" s="49" t="s">
        <v>106</v>
      </c>
      <c r="C32" s="49"/>
      <c r="D32" s="49"/>
      <c r="E32" s="49"/>
      <c r="F32" s="27">
        <v>345.72199999999998</v>
      </c>
      <c r="G32" s="378">
        <v>1</v>
      </c>
      <c r="H32" s="40" t="s">
        <v>4</v>
      </c>
      <c r="I32" s="27">
        <v>109.28</v>
      </c>
      <c r="J32" s="27" t="s">
        <v>277</v>
      </c>
      <c r="K32" s="27">
        <v>118.52</v>
      </c>
      <c r="L32" s="378">
        <v>1</v>
      </c>
      <c r="M32" s="40" t="s">
        <v>4</v>
      </c>
      <c r="N32" s="27">
        <v>63.393000000000001</v>
      </c>
      <c r="P32" s="83">
        <v>12</v>
      </c>
      <c r="Q32" s="49" t="s">
        <v>106</v>
      </c>
      <c r="R32" s="49"/>
      <c r="S32" s="49"/>
      <c r="T32" s="49"/>
      <c r="U32" s="27">
        <v>642.25699999999995</v>
      </c>
      <c r="V32" s="27"/>
      <c r="W32" s="40" t="s">
        <v>4</v>
      </c>
      <c r="X32" s="27">
        <v>256.27699999999999</v>
      </c>
      <c r="Y32" s="27" t="s">
        <v>277</v>
      </c>
      <c r="Z32" s="27">
        <v>298.47500000000002</v>
      </c>
      <c r="AA32" s="27" t="s">
        <v>277</v>
      </c>
      <c r="AB32" s="40" t="s">
        <v>4</v>
      </c>
      <c r="AC32" s="27">
        <v>164.73400000000001</v>
      </c>
    </row>
    <row r="33" spans="1:29" ht="11.25" customHeight="1" x14ac:dyDescent="0.25">
      <c r="A33" s="83">
        <v>13</v>
      </c>
      <c r="B33" s="49" t="s">
        <v>107</v>
      </c>
      <c r="C33" s="49"/>
      <c r="D33" s="49"/>
      <c r="E33" s="49"/>
      <c r="F33" s="27">
        <v>238.87700000000001</v>
      </c>
      <c r="G33" s="378" t="s">
        <v>277</v>
      </c>
      <c r="H33" s="40" t="s">
        <v>4</v>
      </c>
      <c r="I33" s="27">
        <v>133.46</v>
      </c>
      <c r="J33" s="27" t="s">
        <v>277</v>
      </c>
      <c r="K33" s="27">
        <v>72.846000000000004</v>
      </c>
      <c r="L33" s="27" t="s">
        <v>277</v>
      </c>
      <c r="M33" s="40" t="s">
        <v>4</v>
      </c>
      <c r="N33" s="27">
        <v>38.241</v>
      </c>
      <c r="P33" s="83">
        <v>13</v>
      </c>
      <c r="Q33" s="49" t="s">
        <v>107</v>
      </c>
      <c r="R33" s="49"/>
      <c r="S33" s="49"/>
      <c r="T33" s="49"/>
      <c r="U33" s="27">
        <v>108.27</v>
      </c>
      <c r="V33" s="27"/>
      <c r="W33" s="40" t="s">
        <v>4</v>
      </c>
      <c r="X33" s="27">
        <v>40.222999999999999</v>
      </c>
      <c r="Y33" s="27" t="s">
        <v>277</v>
      </c>
      <c r="Z33" s="27">
        <v>52.921999999999997</v>
      </c>
      <c r="AA33" s="27" t="s">
        <v>277</v>
      </c>
      <c r="AB33" s="40" t="s">
        <v>4</v>
      </c>
      <c r="AC33" s="27">
        <v>28.686</v>
      </c>
    </row>
    <row r="34" spans="1:29" ht="11.25" customHeight="1" x14ac:dyDescent="0.25">
      <c r="A34" s="83">
        <v>14</v>
      </c>
      <c r="B34" s="49" t="s">
        <v>143</v>
      </c>
      <c r="C34" s="49"/>
      <c r="D34" s="49"/>
      <c r="E34" s="49"/>
      <c r="F34" s="27">
        <v>2302.681</v>
      </c>
      <c r="G34" s="27" t="s">
        <v>277</v>
      </c>
      <c r="H34" s="40" t="s">
        <v>4</v>
      </c>
      <c r="I34" s="27">
        <v>332.75200000000001</v>
      </c>
      <c r="J34" s="27" t="s">
        <v>277</v>
      </c>
      <c r="K34" s="27">
        <v>449.76900000000001</v>
      </c>
      <c r="L34" s="27" t="s">
        <v>277</v>
      </c>
      <c r="M34" s="40" t="s">
        <v>4</v>
      </c>
      <c r="N34" s="27">
        <v>143.874</v>
      </c>
      <c r="P34" s="83">
        <v>14</v>
      </c>
      <c r="Q34" s="49" t="s">
        <v>143</v>
      </c>
      <c r="R34" s="49"/>
      <c r="S34" s="49"/>
      <c r="T34" s="49"/>
      <c r="U34" s="27">
        <v>2645.1660000000002</v>
      </c>
      <c r="V34" s="27"/>
      <c r="W34" s="40" t="s">
        <v>4</v>
      </c>
      <c r="X34" s="27">
        <v>350.64400000000001</v>
      </c>
      <c r="Y34" s="27" t="s">
        <v>277</v>
      </c>
      <c r="Z34" s="27">
        <v>572.91499999999996</v>
      </c>
      <c r="AA34" s="27" t="s">
        <v>277</v>
      </c>
      <c r="AB34" s="40" t="s">
        <v>4</v>
      </c>
      <c r="AC34" s="27">
        <v>166.941</v>
      </c>
    </row>
    <row r="35" spans="1:29" ht="11.25" customHeight="1" x14ac:dyDescent="0.25">
      <c r="A35" s="83">
        <v>15</v>
      </c>
      <c r="B35" s="49" t="s">
        <v>108</v>
      </c>
      <c r="C35" s="49"/>
      <c r="D35" s="49"/>
      <c r="E35" s="49"/>
      <c r="F35" s="27">
        <v>846.29</v>
      </c>
      <c r="G35" s="27" t="s">
        <v>277</v>
      </c>
      <c r="H35" s="40" t="s">
        <v>4</v>
      </c>
      <c r="I35" s="27">
        <v>514.976</v>
      </c>
      <c r="J35" s="27" t="s">
        <v>277</v>
      </c>
      <c r="K35" s="27">
        <v>32.826999999999998</v>
      </c>
      <c r="L35" s="27" t="s">
        <v>277</v>
      </c>
      <c r="M35" s="40" t="s">
        <v>4</v>
      </c>
      <c r="N35" s="27">
        <v>19.477</v>
      </c>
      <c r="P35" s="83">
        <v>15</v>
      </c>
      <c r="Q35" s="49" t="s">
        <v>108</v>
      </c>
      <c r="R35" s="49"/>
      <c r="S35" s="49"/>
      <c r="T35" s="49"/>
      <c r="U35" s="27">
        <v>635.31100000000004</v>
      </c>
      <c r="V35" s="27"/>
      <c r="W35" s="40" t="s">
        <v>4</v>
      </c>
      <c r="X35" s="27">
        <v>251.52099999999999</v>
      </c>
      <c r="Y35" s="27" t="s">
        <v>277</v>
      </c>
      <c r="Z35" s="27">
        <v>49.63</v>
      </c>
      <c r="AA35" s="27" t="s">
        <v>277</v>
      </c>
      <c r="AB35" s="40" t="s">
        <v>4</v>
      </c>
      <c r="AC35" s="27">
        <v>32.51</v>
      </c>
    </row>
    <row r="36" spans="1:29" ht="11.25" customHeight="1" x14ac:dyDescent="0.25">
      <c r="A36" s="83">
        <v>16</v>
      </c>
      <c r="B36" s="49" t="s">
        <v>496</v>
      </c>
      <c r="C36" s="49"/>
      <c r="D36" s="49"/>
      <c r="E36" s="49"/>
      <c r="F36" s="27">
        <v>6504.6459999999997</v>
      </c>
      <c r="G36" s="27" t="s">
        <v>277</v>
      </c>
      <c r="H36" s="40" t="s">
        <v>4</v>
      </c>
      <c r="I36" s="27">
        <v>622.97699999999998</v>
      </c>
      <c r="J36" s="27" t="s">
        <v>277</v>
      </c>
      <c r="K36" s="27">
        <v>281.53300000000002</v>
      </c>
      <c r="L36" s="27" t="s">
        <v>277</v>
      </c>
      <c r="M36" s="40" t="s">
        <v>4</v>
      </c>
      <c r="N36" s="27">
        <v>143.84700000000001</v>
      </c>
      <c r="P36" s="83">
        <v>16</v>
      </c>
      <c r="Q36" s="49" t="s">
        <v>496</v>
      </c>
      <c r="R36" s="49"/>
      <c r="S36" s="49"/>
      <c r="T36" s="49"/>
      <c r="U36" s="27">
        <v>5895.9660000000003</v>
      </c>
      <c r="V36" s="27"/>
      <c r="W36" s="40" t="s">
        <v>4</v>
      </c>
      <c r="X36" s="27">
        <v>561.87900000000002</v>
      </c>
      <c r="Y36" s="27" t="s">
        <v>277</v>
      </c>
      <c r="Z36" s="27">
        <v>218.27699999999999</v>
      </c>
      <c r="AA36" s="27" t="s">
        <v>277</v>
      </c>
      <c r="AB36" s="40" t="s">
        <v>4</v>
      </c>
      <c r="AC36" s="27">
        <v>92.158000000000001</v>
      </c>
    </row>
    <row r="37" spans="1:29" ht="11.25" customHeight="1" x14ac:dyDescent="0.25">
      <c r="A37" s="83">
        <v>17</v>
      </c>
      <c r="B37" s="49" t="s">
        <v>109</v>
      </c>
      <c r="C37" s="49"/>
      <c r="D37" s="49"/>
      <c r="E37" s="49"/>
      <c r="F37" s="27">
        <v>149.56899999999999</v>
      </c>
      <c r="G37" s="27" t="s">
        <v>277</v>
      </c>
      <c r="H37" s="40" t="s">
        <v>4</v>
      </c>
      <c r="I37" s="27">
        <v>50.293999999999997</v>
      </c>
      <c r="J37" s="27" t="s">
        <v>277</v>
      </c>
      <c r="K37" s="27">
        <v>72.736000000000004</v>
      </c>
      <c r="L37" s="27" t="s">
        <v>277</v>
      </c>
      <c r="M37" s="40" t="s">
        <v>4</v>
      </c>
      <c r="N37" s="27">
        <v>41.051000000000002</v>
      </c>
      <c r="P37" s="83">
        <v>17</v>
      </c>
      <c r="Q37" s="49" t="s">
        <v>109</v>
      </c>
      <c r="R37" s="49"/>
      <c r="S37" s="49"/>
      <c r="T37" s="49"/>
      <c r="U37" s="27">
        <v>218.876</v>
      </c>
      <c r="V37" s="27"/>
      <c r="W37" s="40" t="s">
        <v>4</v>
      </c>
      <c r="X37" s="27">
        <v>85.846999999999994</v>
      </c>
      <c r="Y37" s="27" t="s">
        <v>277</v>
      </c>
      <c r="Z37" s="27">
        <v>87.817999999999998</v>
      </c>
      <c r="AA37" s="27" t="s">
        <v>277</v>
      </c>
      <c r="AB37" s="40" t="s">
        <v>4</v>
      </c>
      <c r="AC37" s="27">
        <v>46.015999999999998</v>
      </c>
    </row>
    <row r="38" spans="1:29" ht="11.25" customHeight="1" x14ac:dyDescent="0.25">
      <c r="A38" s="83">
        <v>18</v>
      </c>
      <c r="B38" s="49" t="s">
        <v>110</v>
      </c>
      <c r="C38" s="49"/>
      <c r="D38" s="49"/>
      <c r="E38" s="49"/>
      <c r="F38" s="27">
        <v>3226.76</v>
      </c>
      <c r="G38" s="27" t="s">
        <v>277</v>
      </c>
      <c r="H38" s="40" t="s">
        <v>4</v>
      </c>
      <c r="I38" s="27">
        <v>322.41800000000001</v>
      </c>
      <c r="J38" s="27" t="s">
        <v>277</v>
      </c>
      <c r="K38" s="27">
        <v>753.678</v>
      </c>
      <c r="L38" s="27" t="s">
        <v>277</v>
      </c>
      <c r="M38" s="40" t="s">
        <v>4</v>
      </c>
      <c r="N38" s="27">
        <v>219.13499999999999</v>
      </c>
      <c r="P38" s="83">
        <v>18</v>
      </c>
      <c r="Q38" s="49" t="s">
        <v>110</v>
      </c>
      <c r="R38" s="49"/>
      <c r="S38" s="49"/>
      <c r="T38" s="49"/>
      <c r="U38" s="27">
        <v>3283.337</v>
      </c>
      <c r="V38" s="27"/>
      <c r="W38" s="40" t="s">
        <v>4</v>
      </c>
      <c r="X38" s="27">
        <v>386.81200000000001</v>
      </c>
      <c r="Y38" s="27" t="s">
        <v>277</v>
      </c>
      <c r="Z38" s="27">
        <v>705.22799999999995</v>
      </c>
      <c r="AA38" s="27" t="s">
        <v>277</v>
      </c>
      <c r="AB38" s="40" t="s">
        <v>4</v>
      </c>
      <c r="AC38" s="27">
        <v>150.42599999999999</v>
      </c>
    </row>
    <row r="39" spans="1:29" ht="11.25" customHeight="1" x14ac:dyDescent="0.25">
      <c r="A39" s="83"/>
      <c r="B39" s="321" t="s">
        <v>504</v>
      </c>
      <c r="C39" s="49"/>
      <c r="D39" s="49"/>
      <c r="E39" s="49"/>
      <c r="F39" s="27">
        <v>132.816</v>
      </c>
      <c r="G39" s="378">
        <v>1</v>
      </c>
      <c r="H39" s="40" t="s">
        <v>4</v>
      </c>
      <c r="I39" s="27">
        <v>92.353999999999999</v>
      </c>
      <c r="J39" s="27" t="s">
        <v>277</v>
      </c>
      <c r="K39" s="27" t="s">
        <v>511</v>
      </c>
      <c r="L39" s="27" t="s">
        <v>277</v>
      </c>
      <c r="M39" s="40" t="s">
        <v>4</v>
      </c>
      <c r="N39" s="27" t="s">
        <v>511</v>
      </c>
      <c r="P39" s="83"/>
      <c r="Q39" s="321" t="s">
        <v>504</v>
      </c>
      <c r="R39" s="49"/>
      <c r="S39" s="49"/>
      <c r="T39" s="49"/>
      <c r="U39" s="27">
        <v>32.587000000000003</v>
      </c>
      <c r="V39" s="27"/>
      <c r="W39" s="40" t="s">
        <v>4</v>
      </c>
      <c r="X39" s="27">
        <v>18.393000000000001</v>
      </c>
      <c r="Y39" s="27" t="s">
        <v>277</v>
      </c>
      <c r="Z39" s="27" t="s">
        <v>511</v>
      </c>
      <c r="AA39" s="27" t="s">
        <v>277</v>
      </c>
      <c r="AB39" s="40" t="s">
        <v>4</v>
      </c>
      <c r="AC39" s="27" t="s">
        <v>511</v>
      </c>
    </row>
    <row r="40" spans="1:29" ht="11.25" customHeight="1" x14ac:dyDescent="0.25">
      <c r="A40" s="83"/>
      <c r="B40" s="54" t="s">
        <v>502</v>
      </c>
      <c r="C40" s="49"/>
      <c r="D40" s="49"/>
      <c r="E40" s="49"/>
      <c r="F40" s="27">
        <v>2821.3020000000001</v>
      </c>
      <c r="G40" s="27" t="s">
        <v>277</v>
      </c>
      <c r="H40" s="40" t="s">
        <v>4</v>
      </c>
      <c r="I40" s="27">
        <v>294.75299999999999</v>
      </c>
      <c r="J40" s="27" t="s">
        <v>277</v>
      </c>
      <c r="K40" s="27" t="s">
        <v>511</v>
      </c>
      <c r="L40" s="27" t="s">
        <v>277</v>
      </c>
      <c r="M40" s="40" t="s">
        <v>4</v>
      </c>
      <c r="N40" s="27" t="s">
        <v>511</v>
      </c>
      <c r="P40" s="83"/>
      <c r="Q40" s="54" t="s">
        <v>502</v>
      </c>
      <c r="R40" s="49"/>
      <c r="S40" s="49"/>
      <c r="T40" s="49"/>
      <c r="U40" s="27">
        <v>2902.652</v>
      </c>
      <c r="V40" s="27"/>
      <c r="W40" s="40" t="s">
        <v>4</v>
      </c>
      <c r="X40" s="27">
        <v>339.197</v>
      </c>
      <c r="Y40" s="27" t="s">
        <v>277</v>
      </c>
      <c r="Z40" s="27" t="s">
        <v>511</v>
      </c>
      <c r="AA40" s="27" t="s">
        <v>277</v>
      </c>
      <c r="AB40" s="40" t="s">
        <v>4</v>
      </c>
      <c r="AC40" s="27" t="s">
        <v>511</v>
      </c>
    </row>
    <row r="41" spans="1:29" ht="11.25" customHeight="1" x14ac:dyDescent="0.25">
      <c r="A41" s="83">
        <v>19</v>
      </c>
      <c r="B41" s="49" t="s">
        <v>114</v>
      </c>
      <c r="C41" s="49"/>
      <c r="D41" s="49"/>
      <c r="E41" s="49"/>
      <c r="F41" s="27">
        <v>135.523</v>
      </c>
      <c r="G41" s="27" t="s">
        <v>277</v>
      </c>
      <c r="H41" s="40" t="s">
        <v>4</v>
      </c>
      <c r="I41" s="27">
        <v>57.398000000000003</v>
      </c>
      <c r="J41" s="27" t="s">
        <v>277</v>
      </c>
      <c r="K41" s="27">
        <v>7.9269999999999996</v>
      </c>
      <c r="L41" s="27" t="s">
        <v>277</v>
      </c>
      <c r="M41" s="40" t="s">
        <v>4</v>
      </c>
      <c r="N41" s="27">
        <v>5.968</v>
      </c>
      <c r="P41" s="83">
        <v>19</v>
      </c>
      <c r="Q41" s="49" t="s">
        <v>114</v>
      </c>
      <c r="R41" s="49"/>
      <c r="S41" s="49"/>
      <c r="T41" s="49"/>
      <c r="U41" s="27">
        <v>136.136</v>
      </c>
      <c r="V41" s="27"/>
      <c r="W41" s="40" t="s">
        <v>4</v>
      </c>
      <c r="X41" s="27">
        <v>62.073999999999998</v>
      </c>
      <c r="Y41" s="27" t="s">
        <v>277</v>
      </c>
      <c r="Z41" s="27">
        <v>12.887</v>
      </c>
      <c r="AA41" s="27" t="s">
        <v>277</v>
      </c>
      <c r="AB41" s="40" t="s">
        <v>4</v>
      </c>
      <c r="AC41" s="27">
        <v>12.682</v>
      </c>
    </row>
    <row r="42" spans="1:29" ht="11.25" customHeight="1" x14ac:dyDescent="0.25">
      <c r="A42" s="83"/>
      <c r="B42" s="321" t="s">
        <v>504</v>
      </c>
      <c r="C42" s="49"/>
      <c r="D42" s="49"/>
      <c r="E42" s="49"/>
      <c r="F42" s="27">
        <v>11.157</v>
      </c>
      <c r="G42" s="27" t="s">
        <v>277</v>
      </c>
      <c r="H42" s="40" t="s">
        <v>4</v>
      </c>
      <c r="I42" s="27">
        <v>14.645</v>
      </c>
      <c r="J42" s="27" t="s">
        <v>277</v>
      </c>
      <c r="K42" s="27" t="s">
        <v>511</v>
      </c>
      <c r="L42" s="27" t="s">
        <v>277</v>
      </c>
      <c r="M42" s="40" t="s">
        <v>4</v>
      </c>
      <c r="N42" s="27" t="s">
        <v>511</v>
      </c>
      <c r="P42" s="83"/>
      <c r="Q42" s="321" t="s">
        <v>504</v>
      </c>
      <c r="R42" s="49"/>
      <c r="S42" s="49"/>
      <c r="T42" s="49"/>
      <c r="U42" s="27">
        <v>5.17</v>
      </c>
      <c r="V42" s="27"/>
      <c r="W42" s="40" t="s">
        <v>4</v>
      </c>
      <c r="X42" s="27">
        <v>10.119999999999999</v>
      </c>
      <c r="Y42" s="27" t="s">
        <v>277</v>
      </c>
      <c r="Z42" s="27" t="s">
        <v>511</v>
      </c>
      <c r="AA42" s="27" t="s">
        <v>277</v>
      </c>
      <c r="AB42" s="40" t="s">
        <v>4</v>
      </c>
      <c r="AC42" s="27" t="s">
        <v>511</v>
      </c>
    </row>
    <row r="43" spans="1:29" ht="11.25" customHeight="1" x14ac:dyDescent="0.25">
      <c r="A43" s="83"/>
      <c r="B43" s="54" t="s">
        <v>502</v>
      </c>
      <c r="C43" s="49"/>
      <c r="D43" s="49"/>
      <c r="E43" s="49"/>
      <c r="F43" s="27">
        <v>119.747</v>
      </c>
      <c r="G43" s="27" t="s">
        <v>277</v>
      </c>
      <c r="H43" s="40" t="s">
        <v>4</v>
      </c>
      <c r="I43" s="27">
        <v>55.194000000000003</v>
      </c>
      <c r="J43" s="27" t="s">
        <v>277</v>
      </c>
      <c r="K43" s="27" t="s">
        <v>511</v>
      </c>
      <c r="L43" s="27" t="s">
        <v>277</v>
      </c>
      <c r="M43" s="40" t="s">
        <v>4</v>
      </c>
      <c r="N43" s="27" t="s">
        <v>511</v>
      </c>
      <c r="P43" s="83"/>
      <c r="Q43" s="54" t="s">
        <v>502</v>
      </c>
      <c r="R43" s="49"/>
      <c r="S43" s="49"/>
      <c r="T43" s="49"/>
      <c r="U43" s="27">
        <v>116.637</v>
      </c>
      <c r="V43" s="27"/>
      <c r="W43" s="40" t="s">
        <v>4</v>
      </c>
      <c r="X43" s="27">
        <v>54.868000000000002</v>
      </c>
      <c r="Y43" s="27" t="s">
        <v>277</v>
      </c>
      <c r="Z43" s="27" t="s">
        <v>511</v>
      </c>
      <c r="AA43" s="27" t="s">
        <v>277</v>
      </c>
      <c r="AB43" s="40" t="s">
        <v>4</v>
      </c>
      <c r="AC43" s="27" t="s">
        <v>511</v>
      </c>
    </row>
    <row r="44" spans="1:29" ht="11.25" customHeight="1" x14ac:dyDescent="0.25">
      <c r="A44" s="83">
        <v>20</v>
      </c>
      <c r="B44" s="49" t="s">
        <v>111</v>
      </c>
      <c r="C44" s="49"/>
      <c r="D44" s="49"/>
      <c r="E44" s="49"/>
      <c r="F44" s="27">
        <v>372.77600000000001</v>
      </c>
      <c r="G44" s="27" t="s">
        <v>277</v>
      </c>
      <c r="H44" s="40" t="s">
        <v>4</v>
      </c>
      <c r="I44" s="27">
        <v>135.17599999999999</v>
      </c>
      <c r="J44" s="27" t="s">
        <v>277</v>
      </c>
      <c r="K44" s="27">
        <v>175.035</v>
      </c>
      <c r="L44" s="27" t="s">
        <v>277</v>
      </c>
      <c r="M44" s="40" t="s">
        <v>4</v>
      </c>
      <c r="N44" s="27">
        <v>69.622</v>
      </c>
      <c r="P44" s="83">
        <v>20</v>
      </c>
      <c r="Q44" s="49" t="s">
        <v>111</v>
      </c>
      <c r="R44" s="49"/>
      <c r="S44" s="49"/>
      <c r="T44" s="49"/>
      <c r="U44" s="27">
        <v>516.14599999999996</v>
      </c>
      <c r="V44" s="27"/>
      <c r="W44" s="40" t="s">
        <v>4</v>
      </c>
      <c r="X44" s="27">
        <v>173.595</v>
      </c>
      <c r="Y44" s="27" t="s">
        <v>277</v>
      </c>
      <c r="Z44" s="27">
        <v>235.35300000000001</v>
      </c>
      <c r="AA44" s="27" t="s">
        <v>277</v>
      </c>
      <c r="AB44" s="40" t="s">
        <v>4</v>
      </c>
      <c r="AC44" s="27">
        <v>117.056</v>
      </c>
    </row>
    <row r="45" spans="1:29" ht="11.25" customHeight="1" x14ac:dyDescent="0.25">
      <c r="A45" s="83"/>
      <c r="B45" s="54" t="s">
        <v>503</v>
      </c>
      <c r="C45" s="49"/>
      <c r="D45" s="49"/>
      <c r="E45" s="49"/>
      <c r="F45" s="27">
        <v>155.233</v>
      </c>
      <c r="G45" s="27" t="s">
        <v>277</v>
      </c>
      <c r="H45" s="40" t="s">
        <v>4</v>
      </c>
      <c r="I45" s="27">
        <v>119.051</v>
      </c>
      <c r="J45" s="27" t="s">
        <v>277</v>
      </c>
      <c r="K45" s="27" t="s">
        <v>511</v>
      </c>
      <c r="L45" s="27" t="s">
        <v>277</v>
      </c>
      <c r="M45" s="40" t="s">
        <v>4</v>
      </c>
      <c r="N45" s="27" t="s">
        <v>511</v>
      </c>
      <c r="P45" s="83"/>
      <c r="Q45" s="54" t="s">
        <v>503</v>
      </c>
      <c r="R45" s="49"/>
      <c r="S45" s="49"/>
      <c r="T45" s="49"/>
      <c r="U45" s="27">
        <v>199.161</v>
      </c>
      <c r="V45" s="27"/>
      <c r="W45" s="40" t="s">
        <v>4</v>
      </c>
      <c r="X45" s="27">
        <v>122.26600000000001</v>
      </c>
      <c r="Y45" s="27" t="s">
        <v>277</v>
      </c>
      <c r="Z45" s="27" t="s">
        <v>511</v>
      </c>
      <c r="AA45" s="27" t="s">
        <v>277</v>
      </c>
      <c r="AB45" s="40" t="s">
        <v>4</v>
      </c>
      <c r="AC45" s="27" t="s">
        <v>511</v>
      </c>
    </row>
    <row r="46" spans="1:29" ht="11.25" customHeight="1" x14ac:dyDescent="0.25">
      <c r="A46" s="83"/>
      <c r="B46" s="321" t="s">
        <v>504</v>
      </c>
      <c r="C46" s="49"/>
      <c r="D46" s="49"/>
      <c r="E46" s="49"/>
      <c r="F46" s="27">
        <v>33.741</v>
      </c>
      <c r="G46" s="27" t="s">
        <v>277</v>
      </c>
      <c r="H46" s="40" t="s">
        <v>4</v>
      </c>
      <c r="I46" s="27">
        <v>19.062999999999999</v>
      </c>
      <c r="J46" s="27" t="s">
        <v>277</v>
      </c>
      <c r="K46" s="27" t="s">
        <v>511</v>
      </c>
      <c r="L46" s="27" t="s">
        <v>277</v>
      </c>
      <c r="M46" s="40" t="s">
        <v>4</v>
      </c>
      <c r="N46" s="27" t="s">
        <v>511</v>
      </c>
      <c r="P46" s="83"/>
      <c r="Q46" s="321" t="s">
        <v>504</v>
      </c>
      <c r="R46" s="49"/>
      <c r="S46" s="49"/>
      <c r="T46" s="49"/>
      <c r="U46" s="27">
        <v>84.203999999999994</v>
      </c>
      <c r="V46" s="27"/>
      <c r="W46" s="40" t="s">
        <v>4</v>
      </c>
      <c r="X46" s="27">
        <v>76.081999999999994</v>
      </c>
      <c r="Y46" s="27" t="s">
        <v>277</v>
      </c>
      <c r="Z46" s="27" t="s">
        <v>511</v>
      </c>
      <c r="AA46" s="27" t="s">
        <v>277</v>
      </c>
      <c r="AB46" s="40" t="s">
        <v>4</v>
      </c>
      <c r="AC46" s="27" t="s">
        <v>511</v>
      </c>
    </row>
    <row r="47" spans="1:29" ht="11.25" customHeight="1" x14ac:dyDescent="0.25">
      <c r="A47" s="83"/>
      <c r="B47" s="54" t="s">
        <v>502</v>
      </c>
      <c r="C47" s="49"/>
      <c r="D47" s="49"/>
      <c r="E47" s="49"/>
      <c r="F47" s="27">
        <v>42.759</v>
      </c>
      <c r="G47" s="27" t="s">
        <v>277</v>
      </c>
      <c r="H47" s="40" t="s">
        <v>4</v>
      </c>
      <c r="I47" s="27">
        <v>24.300999999999998</v>
      </c>
      <c r="J47" s="27" t="s">
        <v>277</v>
      </c>
      <c r="K47" s="27" t="s">
        <v>511</v>
      </c>
      <c r="L47" s="27" t="s">
        <v>277</v>
      </c>
      <c r="M47" s="40" t="s">
        <v>4</v>
      </c>
      <c r="N47" s="27" t="s">
        <v>511</v>
      </c>
      <c r="P47" s="83"/>
      <c r="Q47" s="54" t="s">
        <v>502</v>
      </c>
      <c r="R47" s="49"/>
      <c r="S47" s="49"/>
      <c r="T47" s="49"/>
      <c r="U47" s="27">
        <v>65.188999999999993</v>
      </c>
      <c r="V47" s="27"/>
      <c r="W47" s="40" t="s">
        <v>4</v>
      </c>
      <c r="X47" s="27">
        <v>58.73</v>
      </c>
      <c r="Y47" s="27" t="s">
        <v>277</v>
      </c>
      <c r="Z47" s="27" t="s">
        <v>511</v>
      </c>
      <c r="AA47" s="27" t="s">
        <v>277</v>
      </c>
      <c r="AB47" s="40" t="s">
        <v>4</v>
      </c>
      <c r="AC47" s="27" t="s">
        <v>511</v>
      </c>
    </row>
    <row r="48" spans="1:29" ht="12" customHeight="1" thickBot="1" x14ac:dyDescent="0.3">
      <c r="A48" s="43"/>
      <c r="B48" s="43"/>
      <c r="C48" s="43"/>
      <c r="D48" s="43"/>
      <c r="E48" s="43"/>
      <c r="F48" s="93"/>
      <c r="G48" s="93"/>
      <c r="H48" s="94"/>
      <c r="I48" s="93"/>
      <c r="J48" s="93"/>
      <c r="K48" s="93"/>
      <c r="L48" s="93"/>
      <c r="M48" s="94"/>
      <c r="N48" s="93"/>
      <c r="P48" s="43"/>
      <c r="Q48" s="43"/>
      <c r="R48" s="43"/>
      <c r="S48" s="43"/>
      <c r="T48" s="43"/>
      <c r="U48" s="93"/>
      <c r="V48" s="93"/>
      <c r="W48" s="94"/>
      <c r="X48" s="93"/>
      <c r="Y48" s="93"/>
      <c r="Z48" s="93"/>
      <c r="AA48" s="93"/>
      <c r="AB48" s="94"/>
      <c r="AC48" s="93"/>
    </row>
    <row r="49" spans="1:29" x14ac:dyDescent="0.25">
      <c r="A49" s="441" t="s">
        <v>546</v>
      </c>
      <c r="B49" s="441"/>
      <c r="C49" s="441"/>
      <c r="D49" s="441"/>
      <c r="E49" s="441"/>
      <c r="F49" s="441"/>
      <c r="G49" s="441"/>
      <c r="H49" s="441"/>
      <c r="I49" s="441"/>
      <c r="J49" s="441"/>
      <c r="K49" s="441"/>
      <c r="L49" s="441"/>
      <c r="M49" s="441"/>
      <c r="N49" s="441"/>
      <c r="P49" s="441"/>
      <c r="Q49" s="441"/>
      <c r="R49" s="441"/>
      <c r="S49" s="441"/>
      <c r="T49" s="441"/>
      <c r="U49" s="441"/>
      <c r="V49" s="441"/>
      <c r="W49" s="441"/>
      <c r="X49" s="441"/>
      <c r="Y49" s="441"/>
      <c r="Z49" s="441"/>
      <c r="AA49" s="441"/>
      <c r="AB49" s="441"/>
      <c r="AC49" s="441"/>
    </row>
    <row r="50" spans="1:29" x14ac:dyDescent="0.25">
      <c r="A50" s="442" t="s">
        <v>544</v>
      </c>
      <c r="B50" s="442"/>
      <c r="C50" s="442"/>
      <c r="D50" s="442"/>
      <c r="E50" s="442"/>
      <c r="F50" s="442"/>
      <c r="G50" s="442"/>
      <c r="H50" s="442"/>
      <c r="I50" s="442"/>
      <c r="J50" s="442"/>
      <c r="K50" s="442"/>
      <c r="L50" s="442"/>
      <c r="M50" s="442"/>
      <c r="N50" s="442"/>
      <c r="P50" s="121"/>
    </row>
    <row r="51" spans="1:29" x14ac:dyDescent="0.25">
      <c r="A51" s="462"/>
      <c r="B51" s="462"/>
      <c r="C51" s="462"/>
      <c r="D51" s="462"/>
      <c r="E51" s="462"/>
      <c r="F51" s="462"/>
      <c r="G51" s="462"/>
      <c r="H51" s="462"/>
      <c r="I51" s="462"/>
      <c r="J51" s="462"/>
      <c r="K51" s="462"/>
      <c r="L51" s="462"/>
      <c r="M51" s="462"/>
      <c r="N51" s="462"/>
    </row>
    <row r="52" spans="1:29" x14ac:dyDescent="0.25">
      <c r="A52" s="462"/>
      <c r="B52" s="462"/>
      <c r="C52" s="462"/>
      <c r="D52" s="462"/>
      <c r="E52" s="462"/>
      <c r="F52" s="462"/>
      <c r="G52" s="462"/>
      <c r="H52" s="462"/>
      <c r="I52" s="462"/>
      <c r="J52" s="462"/>
      <c r="K52" s="462"/>
      <c r="L52" s="462"/>
      <c r="M52" s="462"/>
      <c r="N52" s="462"/>
    </row>
  </sheetData>
  <sheetProtection formatCells="0" formatColumns="0" formatRows="0"/>
  <mergeCells count="13">
    <mergeCell ref="P49:AC49"/>
    <mergeCell ref="A50:N52"/>
    <mergeCell ref="U8:X8"/>
    <mergeCell ref="Z8:AC8"/>
    <mergeCell ref="W9:X9"/>
    <mergeCell ref="AB9:AC9"/>
    <mergeCell ref="P13:Q13"/>
    <mergeCell ref="A49:N49"/>
    <mergeCell ref="A13:B13"/>
    <mergeCell ref="F8:I8"/>
    <mergeCell ref="H9:I9"/>
    <mergeCell ref="K8:N8"/>
    <mergeCell ref="M9:N9"/>
  </mergeCells>
  <phoneticPr fontId="6" type="noConversion"/>
  <pageMargins left="0.75" right="0.75" top="1" bottom="1" header="0.5" footer="0.5"/>
  <pageSetup paperSize="9" scale="89" orientation="landscape" r:id="rId1"/>
  <headerFooter alignWithMargins="0"/>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9"/>
  <dimension ref="A1:V28"/>
  <sheetViews>
    <sheetView zoomScaleNormal="100" workbookViewId="0"/>
  </sheetViews>
  <sheetFormatPr defaultColWidth="9.33203125" defaultRowHeight="13.2" x14ac:dyDescent="0.25"/>
  <cols>
    <col min="1" max="1" width="4.33203125" style="1" customWidth="1"/>
    <col min="2" max="2" width="41.33203125" style="1" customWidth="1"/>
    <col min="3" max="3" width="1" style="1" customWidth="1"/>
    <col min="4" max="5" width="1" style="1" hidden="1" customWidth="1"/>
    <col min="6" max="6" width="8.44140625" style="1" customWidth="1"/>
    <col min="7" max="7" width="1.6640625" style="33" customWidth="1"/>
    <col min="8" max="8" width="6" style="1" customWidth="1"/>
    <col min="9" max="9" width="1.33203125" style="1" customWidth="1"/>
    <col min="10" max="10" width="7" style="1" customWidth="1"/>
    <col min="11" max="11" width="1.6640625" style="33" bestFit="1" customWidth="1"/>
    <col min="12" max="12" width="6" style="1" customWidth="1"/>
    <col min="13" max="13" width="1.33203125" style="1" customWidth="1"/>
    <col min="14" max="14" width="5.5546875" style="1" customWidth="1"/>
    <col min="15" max="15" width="1.6640625" style="33" bestFit="1" customWidth="1"/>
    <col min="16" max="16" width="6" style="1" customWidth="1"/>
    <col min="17" max="17" width="1.33203125" style="1" customWidth="1"/>
    <col min="18" max="18" width="7.6640625" style="1" customWidth="1"/>
    <col min="19" max="19" width="1.6640625" style="33" bestFit="1" customWidth="1"/>
    <col min="20" max="20" width="6" style="1" customWidth="1"/>
    <col min="21" max="16384" width="9.33203125" style="1"/>
  </cols>
  <sheetData>
    <row r="1" spans="1:22" ht="6.75" customHeight="1" x14ac:dyDescent="0.25"/>
    <row r="2" spans="1:22" ht="13.8" x14ac:dyDescent="0.25">
      <c r="A2" s="24" t="s">
        <v>284</v>
      </c>
      <c r="B2" s="24"/>
    </row>
    <row r="3" spans="1:22" ht="13.8" x14ac:dyDescent="0.25">
      <c r="A3" s="24" t="s">
        <v>570</v>
      </c>
      <c r="B3" s="24"/>
      <c r="U3" s="464"/>
      <c r="V3" s="465"/>
    </row>
    <row r="4" spans="1:22" ht="13.8" x14ac:dyDescent="0.25">
      <c r="A4" s="148" t="s">
        <v>285</v>
      </c>
      <c r="B4" s="24"/>
      <c r="U4" s="123"/>
    </row>
    <row r="5" spans="1:22" ht="14.4" thickBot="1" x14ac:dyDescent="0.3">
      <c r="A5" s="148" t="s">
        <v>571</v>
      </c>
      <c r="B5" s="24"/>
      <c r="U5" s="123"/>
    </row>
    <row r="6" spans="1:22" s="12" customFormat="1" ht="12" customHeight="1" x14ac:dyDescent="0.2">
      <c r="A6" s="92" t="s">
        <v>54</v>
      </c>
      <c r="B6" s="92" t="s">
        <v>64</v>
      </c>
      <c r="C6" s="38"/>
      <c r="D6" s="38"/>
      <c r="E6" s="38"/>
      <c r="F6" s="463" t="s">
        <v>20</v>
      </c>
      <c r="G6" s="463"/>
      <c r="H6" s="463"/>
      <c r="I6" s="91"/>
      <c r="J6" s="463" t="s">
        <v>117</v>
      </c>
      <c r="K6" s="463"/>
      <c r="L6" s="463"/>
      <c r="M6" s="86"/>
      <c r="N6" s="463" t="s">
        <v>18</v>
      </c>
      <c r="O6" s="463"/>
      <c r="P6" s="463"/>
      <c r="Q6" s="91"/>
      <c r="R6" s="463" t="s">
        <v>147</v>
      </c>
      <c r="S6" s="463"/>
      <c r="T6" s="463"/>
    </row>
    <row r="7" spans="1:22" s="12" customFormat="1" ht="12" customHeight="1" x14ac:dyDescent="0.2">
      <c r="A7" s="90"/>
      <c r="B7" s="90"/>
      <c r="C7" s="48"/>
      <c r="D7" s="48"/>
      <c r="E7" s="48"/>
      <c r="F7" s="459" t="s">
        <v>178</v>
      </c>
      <c r="G7" s="459"/>
      <c r="H7" s="459"/>
      <c r="I7" s="6"/>
      <c r="J7" s="459" t="s">
        <v>195</v>
      </c>
      <c r="K7" s="459"/>
      <c r="L7" s="459"/>
      <c r="M7" s="85"/>
      <c r="N7" s="459" t="s">
        <v>196</v>
      </c>
      <c r="O7" s="459"/>
      <c r="P7" s="459"/>
      <c r="Q7" s="6"/>
      <c r="R7" s="459" t="s">
        <v>19</v>
      </c>
      <c r="S7" s="459"/>
      <c r="T7" s="459"/>
    </row>
    <row r="8" spans="1:22" s="12" customFormat="1" ht="12" customHeight="1" thickBot="1" x14ac:dyDescent="0.25">
      <c r="A8" s="42"/>
      <c r="B8" s="42"/>
      <c r="C8" s="21"/>
      <c r="D8" s="21"/>
      <c r="E8" s="21"/>
      <c r="F8" s="21" t="s">
        <v>22</v>
      </c>
      <c r="G8" s="458" t="s">
        <v>125</v>
      </c>
      <c r="H8" s="458"/>
      <c r="I8" s="84"/>
      <c r="J8" s="21" t="s">
        <v>22</v>
      </c>
      <c r="K8" s="458" t="s">
        <v>125</v>
      </c>
      <c r="L8" s="458"/>
      <c r="M8" s="84"/>
      <c r="N8" s="21" t="s">
        <v>22</v>
      </c>
      <c r="O8" s="458" t="s">
        <v>125</v>
      </c>
      <c r="P8" s="458"/>
      <c r="Q8" s="84"/>
      <c r="R8" s="21" t="s">
        <v>22</v>
      </c>
      <c r="S8" s="458" t="s">
        <v>125</v>
      </c>
      <c r="T8" s="458"/>
    </row>
    <row r="9" spans="1:22" s="12" customFormat="1" ht="11.25" customHeight="1" x14ac:dyDescent="0.2">
      <c r="A9" s="456"/>
      <c r="B9" s="456"/>
      <c r="C9" s="26"/>
      <c r="D9" s="26"/>
      <c r="E9" s="26"/>
      <c r="F9" s="48"/>
      <c r="G9" s="48"/>
      <c r="H9" s="48"/>
      <c r="I9" s="48"/>
      <c r="J9" s="48"/>
      <c r="K9" s="48"/>
      <c r="L9" s="48"/>
      <c r="M9" s="48"/>
      <c r="N9" s="48"/>
      <c r="O9" s="48"/>
      <c r="P9" s="48"/>
      <c r="Q9" s="48"/>
      <c r="R9" s="48"/>
      <c r="S9" s="48"/>
      <c r="T9" s="48"/>
    </row>
    <row r="10" spans="1:22" s="12" customFormat="1" ht="11.25" hidden="1" customHeight="1" x14ac:dyDescent="0.2">
      <c r="A10" s="26"/>
      <c r="B10" s="26"/>
      <c r="C10" s="26"/>
      <c r="D10" s="26"/>
      <c r="E10" s="26"/>
      <c r="F10" s="48"/>
      <c r="G10" s="48"/>
      <c r="H10" s="48"/>
      <c r="I10" s="48"/>
      <c r="J10" s="48"/>
      <c r="K10" s="48"/>
      <c r="L10" s="48"/>
      <c r="M10" s="48"/>
      <c r="N10" s="48"/>
      <c r="O10" s="48"/>
      <c r="P10" s="48"/>
      <c r="Q10" s="48"/>
      <c r="R10" s="48"/>
      <c r="S10" s="48"/>
      <c r="T10" s="48"/>
    </row>
    <row r="11" spans="1:22" s="12" customFormat="1" ht="11.25" customHeight="1" x14ac:dyDescent="0.2">
      <c r="A11" s="456" t="s">
        <v>83</v>
      </c>
      <c r="B11" s="456"/>
      <c r="C11" s="456"/>
      <c r="D11" s="26"/>
      <c r="E11" s="26"/>
      <c r="F11" s="28">
        <v>426.94600000000003</v>
      </c>
      <c r="G11" s="96" t="s">
        <v>4</v>
      </c>
      <c r="H11" s="28">
        <v>90.945999999999998</v>
      </c>
      <c r="I11" s="12" t="s">
        <v>277</v>
      </c>
      <c r="J11" s="28">
        <v>81577.600000000006</v>
      </c>
      <c r="K11" s="96" t="s">
        <v>4</v>
      </c>
      <c r="L11" s="28">
        <v>17342.18</v>
      </c>
      <c r="M11" s="12" t="s">
        <v>277</v>
      </c>
      <c r="N11" s="28">
        <v>10031.893</v>
      </c>
      <c r="O11" s="96" t="s">
        <v>4</v>
      </c>
      <c r="P11" s="28">
        <v>2671.1640000000002</v>
      </c>
      <c r="Q11" s="12" t="s">
        <v>277</v>
      </c>
      <c r="R11" s="28">
        <v>1815.31</v>
      </c>
      <c r="S11" s="96" t="s">
        <v>4</v>
      </c>
      <c r="T11" s="28">
        <v>465.74</v>
      </c>
      <c r="U11" s="48"/>
    </row>
    <row r="12" spans="1:22" s="12" customFormat="1" ht="11.25" customHeight="1" x14ac:dyDescent="0.2">
      <c r="A12" s="456"/>
      <c r="B12" s="456"/>
      <c r="C12" s="26"/>
      <c r="D12" s="26"/>
      <c r="E12" s="26"/>
      <c r="F12" s="28" t="s">
        <v>277</v>
      </c>
      <c r="G12" s="40"/>
      <c r="H12" s="28" t="s">
        <v>277</v>
      </c>
      <c r="I12" s="28" t="s">
        <v>277</v>
      </c>
      <c r="J12" s="28" t="s">
        <v>277</v>
      </c>
      <c r="K12" s="40"/>
      <c r="L12" s="28" t="s">
        <v>277</v>
      </c>
      <c r="M12" s="28" t="s">
        <v>277</v>
      </c>
      <c r="N12" s="28" t="s">
        <v>277</v>
      </c>
      <c r="O12" s="40"/>
      <c r="P12" s="28" t="s">
        <v>277</v>
      </c>
      <c r="Q12" s="28" t="s">
        <v>277</v>
      </c>
      <c r="R12" s="28" t="s">
        <v>277</v>
      </c>
      <c r="S12" s="40"/>
      <c r="T12" s="28" t="s">
        <v>277</v>
      </c>
    </row>
    <row r="13" spans="1:22" s="12" customFormat="1" ht="11.25" customHeight="1" x14ac:dyDescent="0.2">
      <c r="A13" s="49">
        <v>1</v>
      </c>
      <c r="B13" s="90" t="s">
        <v>65</v>
      </c>
      <c r="C13" s="90"/>
      <c r="D13" s="90"/>
      <c r="E13" s="90"/>
      <c r="F13" s="27">
        <v>4.819</v>
      </c>
      <c r="G13" s="96" t="s">
        <v>4</v>
      </c>
      <c r="H13" s="27">
        <v>7.9009999999999998</v>
      </c>
      <c r="I13" s="27" t="s">
        <v>277</v>
      </c>
      <c r="J13" s="27">
        <v>260.02600000000001</v>
      </c>
      <c r="K13" s="96" t="s">
        <v>4</v>
      </c>
      <c r="L13" s="27">
        <v>364.06</v>
      </c>
      <c r="M13" s="27" t="s">
        <v>277</v>
      </c>
      <c r="N13" s="27">
        <v>35.427</v>
      </c>
      <c r="O13" s="96" t="s">
        <v>4</v>
      </c>
      <c r="P13" s="27">
        <v>50.040999999999997</v>
      </c>
      <c r="Q13" s="27" t="s">
        <v>277</v>
      </c>
      <c r="R13" s="27">
        <v>2.5299999999999998</v>
      </c>
      <c r="S13" s="96" t="s">
        <v>4</v>
      </c>
      <c r="T13" s="27">
        <v>3.7669999999999999</v>
      </c>
    </row>
    <row r="14" spans="1:22" s="12" customFormat="1" ht="11.25" customHeight="1" x14ac:dyDescent="0.2">
      <c r="A14" s="49">
        <v>2</v>
      </c>
      <c r="B14" s="90" t="s">
        <v>145</v>
      </c>
      <c r="C14" s="90"/>
      <c r="D14" s="90"/>
      <c r="E14" s="90"/>
      <c r="F14" s="27">
        <v>90.183000000000007</v>
      </c>
      <c r="G14" s="96" t="s">
        <v>4</v>
      </c>
      <c r="H14" s="27">
        <v>42.338999999999999</v>
      </c>
      <c r="I14" s="27" t="s">
        <v>277</v>
      </c>
      <c r="J14" s="27">
        <v>18120.562999999998</v>
      </c>
      <c r="K14" s="96" t="s">
        <v>4</v>
      </c>
      <c r="L14" s="27">
        <v>8212.9320000000007</v>
      </c>
      <c r="M14" s="27" t="s">
        <v>277</v>
      </c>
      <c r="N14" s="27">
        <v>1204.386</v>
      </c>
      <c r="O14" s="96" t="s">
        <v>4</v>
      </c>
      <c r="P14" s="27">
        <v>856.02300000000002</v>
      </c>
      <c r="Q14" s="27" t="s">
        <v>277</v>
      </c>
      <c r="R14" s="27">
        <v>275.39800000000002</v>
      </c>
      <c r="S14" s="96" t="s">
        <v>4</v>
      </c>
      <c r="T14" s="27">
        <v>207.739</v>
      </c>
    </row>
    <row r="15" spans="1:22" s="12" customFormat="1" ht="11.25" customHeight="1" x14ac:dyDescent="0.2">
      <c r="A15" s="49">
        <v>3</v>
      </c>
      <c r="B15" s="90" t="s">
        <v>66</v>
      </c>
      <c r="C15" s="90"/>
      <c r="D15" s="90"/>
      <c r="E15" s="90"/>
      <c r="F15" s="27">
        <v>191.18199999999999</v>
      </c>
      <c r="G15" s="96" t="s">
        <v>4</v>
      </c>
      <c r="H15" s="27">
        <v>62.465000000000003</v>
      </c>
      <c r="I15" s="27" t="s">
        <v>277</v>
      </c>
      <c r="J15" s="27">
        <v>36759.485000000001</v>
      </c>
      <c r="K15" s="96" t="s">
        <v>4</v>
      </c>
      <c r="L15" s="27">
        <v>11071.873</v>
      </c>
      <c r="M15" s="27" t="s">
        <v>277</v>
      </c>
      <c r="N15" s="27">
        <v>5523.0079999999998</v>
      </c>
      <c r="O15" s="96" t="s">
        <v>4</v>
      </c>
      <c r="P15" s="27">
        <v>2150.9949999999999</v>
      </c>
      <c r="Q15" s="27" t="s">
        <v>277</v>
      </c>
      <c r="R15" s="27">
        <v>782.77099999999996</v>
      </c>
      <c r="S15" s="96" t="s">
        <v>4</v>
      </c>
      <c r="T15" s="27">
        <v>260.452</v>
      </c>
    </row>
    <row r="16" spans="1:22" s="12" customFormat="1" ht="11.25" customHeight="1" x14ac:dyDescent="0.2">
      <c r="A16" s="49" t="s">
        <v>67</v>
      </c>
      <c r="B16" s="90" t="s">
        <v>68</v>
      </c>
      <c r="C16" s="90"/>
      <c r="D16" s="90"/>
      <c r="E16" s="90"/>
      <c r="F16" s="27" t="s">
        <v>276</v>
      </c>
      <c r="G16" s="96" t="s">
        <v>4</v>
      </c>
      <c r="H16" s="27" t="s">
        <v>276</v>
      </c>
      <c r="I16" s="27" t="s">
        <v>277</v>
      </c>
      <c r="J16" s="27" t="s">
        <v>276</v>
      </c>
      <c r="K16" s="96" t="s">
        <v>4</v>
      </c>
      <c r="L16" s="27" t="s">
        <v>276</v>
      </c>
      <c r="M16" s="27" t="s">
        <v>277</v>
      </c>
      <c r="N16" s="27" t="s">
        <v>276</v>
      </c>
      <c r="O16" s="96" t="s">
        <v>4</v>
      </c>
      <c r="P16" s="27" t="s">
        <v>276</v>
      </c>
      <c r="Q16" s="27" t="s">
        <v>277</v>
      </c>
      <c r="R16" s="27" t="s">
        <v>276</v>
      </c>
      <c r="S16" s="96" t="s">
        <v>4</v>
      </c>
      <c r="T16" s="27" t="s">
        <v>276</v>
      </c>
    </row>
    <row r="17" spans="1:20" s="12" customFormat="1" ht="11.25" customHeight="1" x14ac:dyDescent="0.2">
      <c r="A17" s="49" t="s">
        <v>69</v>
      </c>
      <c r="B17" s="90" t="s">
        <v>70</v>
      </c>
      <c r="C17" s="90"/>
      <c r="D17" s="90"/>
      <c r="E17" s="90"/>
      <c r="F17" s="27" t="s">
        <v>276</v>
      </c>
      <c r="G17" s="96" t="s">
        <v>4</v>
      </c>
      <c r="H17" s="27" t="s">
        <v>276</v>
      </c>
      <c r="I17" s="27" t="s">
        <v>277</v>
      </c>
      <c r="J17" s="27" t="s">
        <v>276</v>
      </c>
      <c r="K17" s="96" t="s">
        <v>4</v>
      </c>
      <c r="L17" s="27" t="s">
        <v>276</v>
      </c>
      <c r="M17" s="27" t="s">
        <v>277</v>
      </c>
      <c r="N17" s="27" t="s">
        <v>276</v>
      </c>
      <c r="O17" s="96" t="s">
        <v>4</v>
      </c>
      <c r="P17" s="27" t="s">
        <v>276</v>
      </c>
      <c r="Q17" s="27" t="s">
        <v>277</v>
      </c>
      <c r="R17" s="27" t="s">
        <v>276</v>
      </c>
      <c r="S17" s="96" t="s">
        <v>4</v>
      </c>
      <c r="T17" s="27" t="s">
        <v>276</v>
      </c>
    </row>
    <row r="18" spans="1:20" s="12" customFormat="1" ht="11.25" customHeight="1" x14ac:dyDescent="0.2">
      <c r="A18" s="49" t="s">
        <v>71</v>
      </c>
      <c r="B18" s="90" t="s">
        <v>146</v>
      </c>
      <c r="C18" s="90"/>
      <c r="D18" s="90"/>
      <c r="E18" s="90"/>
      <c r="F18" s="27" t="s">
        <v>276</v>
      </c>
      <c r="G18" s="96" t="s">
        <v>4</v>
      </c>
      <c r="H18" s="27" t="s">
        <v>276</v>
      </c>
      <c r="I18" s="27" t="s">
        <v>277</v>
      </c>
      <c r="J18" s="27" t="s">
        <v>276</v>
      </c>
      <c r="K18" s="96" t="s">
        <v>4</v>
      </c>
      <c r="L18" s="27" t="s">
        <v>276</v>
      </c>
      <c r="M18" s="27" t="s">
        <v>277</v>
      </c>
      <c r="N18" s="27" t="s">
        <v>276</v>
      </c>
      <c r="O18" s="96" t="s">
        <v>4</v>
      </c>
      <c r="P18" s="27" t="s">
        <v>276</v>
      </c>
      <c r="Q18" s="27" t="s">
        <v>277</v>
      </c>
      <c r="R18" s="27" t="s">
        <v>276</v>
      </c>
      <c r="S18" s="96" t="s">
        <v>4</v>
      </c>
      <c r="T18" s="27" t="s">
        <v>276</v>
      </c>
    </row>
    <row r="19" spans="1:20" s="12" customFormat="1" ht="11.25" customHeight="1" x14ac:dyDescent="0.2">
      <c r="A19" s="49" t="s">
        <v>72</v>
      </c>
      <c r="B19" s="49" t="s">
        <v>73</v>
      </c>
      <c r="F19" s="27">
        <v>16.823</v>
      </c>
      <c r="G19" s="96" t="s">
        <v>4</v>
      </c>
      <c r="H19" s="27">
        <v>11.785</v>
      </c>
      <c r="I19" s="12" t="s">
        <v>277</v>
      </c>
      <c r="J19" s="27">
        <v>7519.8149999999996</v>
      </c>
      <c r="K19" s="96" t="s">
        <v>4</v>
      </c>
      <c r="L19" s="27">
        <v>5555.018</v>
      </c>
      <c r="M19" s="12" t="s">
        <v>277</v>
      </c>
      <c r="N19" s="27">
        <v>619.35699999999997</v>
      </c>
      <c r="O19" s="96" t="s">
        <v>4</v>
      </c>
      <c r="P19" s="27">
        <v>499.38200000000001</v>
      </c>
      <c r="Q19" s="12" t="s">
        <v>277</v>
      </c>
      <c r="R19" s="27">
        <v>306.29599999999999</v>
      </c>
      <c r="S19" s="96" t="s">
        <v>4</v>
      </c>
      <c r="T19" s="27">
        <v>245.98599999999999</v>
      </c>
    </row>
    <row r="20" spans="1:20" s="12" customFormat="1" ht="11.25" customHeight="1" x14ac:dyDescent="0.2">
      <c r="A20" s="49" t="s">
        <v>74</v>
      </c>
      <c r="B20" s="49" t="s">
        <v>75</v>
      </c>
      <c r="F20" s="27" t="s">
        <v>276</v>
      </c>
      <c r="G20" s="96" t="s">
        <v>4</v>
      </c>
      <c r="H20" s="27" t="s">
        <v>276</v>
      </c>
      <c r="I20" s="12" t="s">
        <v>277</v>
      </c>
      <c r="J20" s="27" t="s">
        <v>276</v>
      </c>
      <c r="K20" s="96" t="s">
        <v>4</v>
      </c>
      <c r="L20" s="27" t="s">
        <v>276</v>
      </c>
      <c r="M20" s="12" t="s">
        <v>277</v>
      </c>
      <c r="N20" s="27" t="s">
        <v>276</v>
      </c>
      <c r="O20" s="96" t="s">
        <v>4</v>
      </c>
      <c r="P20" s="27" t="s">
        <v>276</v>
      </c>
      <c r="Q20" s="12" t="s">
        <v>277</v>
      </c>
      <c r="R20" s="27" t="s">
        <v>276</v>
      </c>
      <c r="S20" s="96" t="s">
        <v>4</v>
      </c>
      <c r="T20" s="27" t="s">
        <v>276</v>
      </c>
    </row>
    <row r="21" spans="1:20" s="12" customFormat="1" ht="11.25" customHeight="1" x14ac:dyDescent="0.2">
      <c r="A21" s="49" t="s">
        <v>76</v>
      </c>
      <c r="B21" s="49" t="s">
        <v>77</v>
      </c>
      <c r="F21" s="27" t="s">
        <v>276</v>
      </c>
      <c r="G21" s="96" t="s">
        <v>4</v>
      </c>
      <c r="H21" s="27" t="s">
        <v>276</v>
      </c>
      <c r="I21" s="12" t="s">
        <v>277</v>
      </c>
      <c r="J21" s="27" t="s">
        <v>276</v>
      </c>
      <c r="K21" s="96" t="s">
        <v>4</v>
      </c>
      <c r="L21" s="27" t="s">
        <v>276</v>
      </c>
      <c r="M21" s="12" t="s">
        <v>277</v>
      </c>
      <c r="N21" s="27" t="s">
        <v>276</v>
      </c>
      <c r="O21" s="96" t="s">
        <v>4</v>
      </c>
      <c r="P21" s="27" t="s">
        <v>276</v>
      </c>
      <c r="Q21" s="12" t="s">
        <v>277</v>
      </c>
      <c r="R21" s="27" t="s">
        <v>276</v>
      </c>
      <c r="S21" s="96" t="s">
        <v>4</v>
      </c>
      <c r="T21" s="27" t="s">
        <v>276</v>
      </c>
    </row>
    <row r="22" spans="1:20" ht="11.25" customHeight="1" x14ac:dyDescent="0.25">
      <c r="A22" s="49" t="s">
        <v>78</v>
      </c>
      <c r="B22" s="49" t="s">
        <v>79</v>
      </c>
      <c r="F22" s="27">
        <v>3.992</v>
      </c>
      <c r="G22" s="96" t="s">
        <v>4</v>
      </c>
      <c r="H22" s="27">
        <v>4.78</v>
      </c>
      <c r="I22" s="1" t="s">
        <v>277</v>
      </c>
      <c r="J22" s="27">
        <v>213.447</v>
      </c>
      <c r="K22" s="96" t="s">
        <v>4</v>
      </c>
      <c r="L22" s="27">
        <v>241.28100000000001</v>
      </c>
      <c r="M22" s="1" t="s">
        <v>277</v>
      </c>
      <c r="N22" s="27">
        <v>9.9879999999999995</v>
      </c>
      <c r="O22" s="96" t="s">
        <v>4</v>
      </c>
      <c r="P22" s="27">
        <v>12.468999999999999</v>
      </c>
      <c r="Q22" s="1" t="s">
        <v>277</v>
      </c>
      <c r="R22" s="27">
        <v>0.36299999999999999</v>
      </c>
      <c r="S22" s="96" t="s">
        <v>4</v>
      </c>
      <c r="T22" s="27">
        <v>0.41699999999999998</v>
      </c>
    </row>
    <row r="23" spans="1:20" ht="11.25" customHeight="1" x14ac:dyDescent="0.25">
      <c r="A23" s="49">
        <v>7</v>
      </c>
      <c r="B23" s="49" t="s">
        <v>80</v>
      </c>
      <c r="F23" s="27" t="s">
        <v>276</v>
      </c>
      <c r="G23" s="96" t="s">
        <v>4</v>
      </c>
      <c r="H23" s="27" t="s">
        <v>276</v>
      </c>
      <c r="I23" s="1" t="s">
        <v>277</v>
      </c>
      <c r="J23" s="27" t="s">
        <v>276</v>
      </c>
      <c r="K23" s="96" t="s">
        <v>4</v>
      </c>
      <c r="L23" s="27" t="s">
        <v>276</v>
      </c>
      <c r="M23" s="1" t="s">
        <v>277</v>
      </c>
      <c r="N23" s="27" t="s">
        <v>276</v>
      </c>
      <c r="O23" s="96" t="s">
        <v>4</v>
      </c>
      <c r="P23" s="27" t="s">
        <v>276</v>
      </c>
      <c r="Q23" s="1" t="s">
        <v>277</v>
      </c>
      <c r="R23" s="27" t="s">
        <v>276</v>
      </c>
      <c r="S23" s="96" t="s">
        <v>4</v>
      </c>
      <c r="T23" s="27" t="s">
        <v>276</v>
      </c>
    </row>
    <row r="24" spans="1:20" ht="11.25" customHeight="1" x14ac:dyDescent="0.25">
      <c r="A24" s="49">
        <v>8</v>
      </c>
      <c r="B24" s="49" t="s">
        <v>81</v>
      </c>
      <c r="F24" s="27">
        <v>90.68</v>
      </c>
      <c r="G24" s="96" t="s">
        <v>4</v>
      </c>
      <c r="H24" s="27">
        <v>42.622</v>
      </c>
      <c r="I24" s="1" t="s">
        <v>277</v>
      </c>
      <c r="J24" s="27">
        <v>15335.968999999999</v>
      </c>
      <c r="K24" s="96" t="s">
        <v>4</v>
      </c>
      <c r="L24" s="27">
        <v>8240.616</v>
      </c>
      <c r="M24" s="1" t="s">
        <v>277</v>
      </c>
      <c r="N24" s="27">
        <v>2106.3020000000001</v>
      </c>
      <c r="O24" s="96" t="s">
        <v>4</v>
      </c>
      <c r="P24" s="27">
        <v>1086.5889999999999</v>
      </c>
      <c r="Q24" s="1" t="s">
        <v>277</v>
      </c>
      <c r="R24" s="27">
        <v>364.29599999999999</v>
      </c>
      <c r="S24" s="96" t="s">
        <v>4</v>
      </c>
      <c r="T24" s="27">
        <v>191.303</v>
      </c>
    </row>
    <row r="25" spans="1:20" ht="11.25" customHeight="1" x14ac:dyDescent="0.25">
      <c r="A25" s="49">
        <v>9</v>
      </c>
      <c r="B25" s="49" t="s">
        <v>82</v>
      </c>
      <c r="F25" s="27">
        <v>29.268000000000001</v>
      </c>
      <c r="G25" s="96" t="s">
        <v>4</v>
      </c>
      <c r="H25" s="27">
        <v>18.515000000000001</v>
      </c>
      <c r="I25" s="1" t="s">
        <v>277</v>
      </c>
      <c r="J25" s="27">
        <v>3368.2959999999998</v>
      </c>
      <c r="K25" s="96" t="s">
        <v>4</v>
      </c>
      <c r="L25" s="27">
        <v>2490.79</v>
      </c>
      <c r="M25" s="1" t="s">
        <v>277</v>
      </c>
      <c r="N25" s="27">
        <v>533.42600000000004</v>
      </c>
      <c r="O25" s="96" t="s">
        <v>4</v>
      </c>
      <c r="P25" s="27">
        <v>570.89300000000003</v>
      </c>
      <c r="Q25" s="1" t="s">
        <v>277</v>
      </c>
      <c r="R25" s="27">
        <v>83.653999999999996</v>
      </c>
      <c r="S25" s="96" t="s">
        <v>4</v>
      </c>
      <c r="T25" s="27">
        <v>90.405000000000001</v>
      </c>
    </row>
    <row r="26" spans="1:20" ht="12" customHeight="1" thickBot="1" x14ac:dyDescent="0.3">
      <c r="A26" s="35"/>
      <c r="B26" s="35"/>
      <c r="C26" s="35"/>
      <c r="D26" s="35"/>
      <c r="E26" s="35"/>
      <c r="F26" s="35"/>
      <c r="G26" s="39"/>
      <c r="H26" s="35"/>
      <c r="I26" s="35"/>
      <c r="J26" s="35"/>
      <c r="K26" s="39"/>
      <c r="L26" s="35"/>
      <c r="M26" s="35"/>
      <c r="N26" s="35"/>
      <c r="O26" s="39"/>
      <c r="P26" s="35"/>
      <c r="Q26" s="35"/>
      <c r="R26" s="35"/>
      <c r="S26" s="39"/>
      <c r="T26" s="35"/>
    </row>
    <row r="27" spans="1:20" ht="12.75" customHeight="1" x14ac:dyDescent="0.25">
      <c r="A27" s="12"/>
    </row>
    <row r="28" spans="1:20" ht="12.75" customHeight="1" x14ac:dyDescent="0.25"/>
  </sheetData>
  <sheetProtection formatCells="0" formatColumns="0" formatRows="0"/>
  <mergeCells count="16">
    <mergeCell ref="A12:B12"/>
    <mergeCell ref="F6:H6"/>
    <mergeCell ref="J6:L6"/>
    <mergeCell ref="A9:B9"/>
    <mergeCell ref="A11:C11"/>
    <mergeCell ref="G8:H8"/>
    <mergeCell ref="K8:L8"/>
    <mergeCell ref="J7:L7"/>
    <mergeCell ref="F7:H7"/>
    <mergeCell ref="N6:P6"/>
    <mergeCell ref="U3:V3"/>
    <mergeCell ref="S8:T8"/>
    <mergeCell ref="R6:T6"/>
    <mergeCell ref="O8:P8"/>
    <mergeCell ref="N7:P7"/>
    <mergeCell ref="R7:T7"/>
  </mergeCells>
  <phoneticPr fontId="6" type="noConversion"/>
  <pageMargins left="0.75" right="0.75" top="1" bottom="1" header="0.5" footer="0.5"/>
  <pageSetup paperSize="9" scale="95" orientation="landscape" r:id="rId1"/>
  <headerFooter alignWithMargins="0"/>
  <colBreaks count="1" manualBreakCount="1">
    <brk id="20" max="3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0"/>
  <dimension ref="A1:N17"/>
  <sheetViews>
    <sheetView zoomScaleNormal="100" workbookViewId="0"/>
  </sheetViews>
  <sheetFormatPr defaultColWidth="9.33203125" defaultRowHeight="13.2" x14ac:dyDescent="0.25"/>
  <cols>
    <col min="1" max="1" width="2.5546875" style="1" customWidth="1"/>
    <col min="2" max="2" width="26.33203125" style="1" customWidth="1"/>
    <col min="3" max="5" width="26.33203125" style="1" hidden="1" customWidth="1"/>
    <col min="6" max="6" width="9.5546875" style="1" customWidth="1"/>
    <col min="7" max="7" width="1.6640625" style="1" customWidth="1"/>
    <col min="8" max="8" width="6.5546875" style="1" customWidth="1"/>
    <col min="9" max="9" width="1.6640625" style="1" customWidth="1"/>
    <col min="10" max="11" width="9" style="1" customWidth="1"/>
    <col min="12" max="12" width="13.6640625" style="1" customWidth="1"/>
    <col min="13" max="13" width="9" style="1" customWidth="1"/>
    <col min="14" max="16384" width="9.33203125" style="1"/>
  </cols>
  <sheetData>
    <row r="1" spans="1:14" ht="6.75" customHeight="1" x14ac:dyDescent="0.25"/>
    <row r="2" spans="1:14" ht="13.8" x14ac:dyDescent="0.25">
      <c r="A2" s="24" t="s">
        <v>213</v>
      </c>
    </row>
    <row r="3" spans="1:14" ht="13.8" x14ac:dyDescent="0.25">
      <c r="A3" s="24" t="s">
        <v>572</v>
      </c>
    </row>
    <row r="4" spans="1:14" x14ac:dyDescent="0.25">
      <c r="A4" s="148" t="s">
        <v>230</v>
      </c>
    </row>
    <row r="5" spans="1:14" ht="13.8" thickBot="1" x14ac:dyDescent="0.3">
      <c r="A5" s="148" t="s">
        <v>573</v>
      </c>
      <c r="F5" s="35"/>
      <c r="G5" s="35"/>
      <c r="H5" s="35"/>
    </row>
    <row r="6" spans="1:14" ht="13.5" customHeight="1" x14ac:dyDescent="0.25">
      <c r="A6" s="469"/>
      <c r="B6" s="469"/>
      <c r="C6" s="160"/>
      <c r="D6" s="160"/>
      <c r="E6" s="160"/>
      <c r="F6" s="460" t="s">
        <v>22</v>
      </c>
      <c r="G6" s="460"/>
      <c r="H6" s="460"/>
      <c r="I6" s="130"/>
      <c r="J6" s="460" t="s">
        <v>179</v>
      </c>
      <c r="K6" s="460"/>
      <c r="L6" s="460"/>
      <c r="M6" s="460"/>
      <c r="N6" s="460"/>
    </row>
    <row r="7" spans="1:14" ht="12" customHeight="1" x14ac:dyDescent="0.25">
      <c r="A7" s="131"/>
      <c r="B7" s="131"/>
      <c r="C7" s="131"/>
      <c r="D7" s="131"/>
      <c r="E7" s="131"/>
      <c r="F7" s="29" t="s">
        <v>22</v>
      </c>
      <c r="G7" s="449" t="s">
        <v>124</v>
      </c>
      <c r="H7" s="449"/>
      <c r="I7" s="131"/>
      <c r="J7" s="468" t="s">
        <v>174</v>
      </c>
      <c r="K7" s="468" t="s">
        <v>175</v>
      </c>
      <c r="L7" s="468" t="s">
        <v>236</v>
      </c>
      <c r="M7" s="468" t="s">
        <v>176</v>
      </c>
      <c r="N7" s="468" t="s">
        <v>177</v>
      </c>
    </row>
    <row r="8" spans="1:14" ht="44.25" customHeight="1" thickBot="1" x14ac:dyDescent="0.3">
      <c r="A8" s="132"/>
      <c r="B8" s="132"/>
      <c r="C8" s="132"/>
      <c r="D8" s="132"/>
      <c r="E8" s="132"/>
      <c r="F8" s="35"/>
      <c r="G8" s="35"/>
      <c r="H8" s="35"/>
      <c r="I8" s="132"/>
      <c r="J8" s="454"/>
      <c r="K8" s="454"/>
      <c r="L8" s="454"/>
      <c r="M8" s="454"/>
      <c r="N8" s="454"/>
    </row>
    <row r="9" spans="1:14" ht="11.25" customHeight="1" x14ac:dyDescent="0.25">
      <c r="A9" s="45"/>
      <c r="B9" s="45"/>
      <c r="C9" s="45"/>
      <c r="D9" s="45"/>
      <c r="E9" s="45"/>
      <c r="F9" s="45"/>
      <c r="G9" s="45"/>
      <c r="H9" s="45"/>
      <c r="I9" s="45"/>
      <c r="J9" s="44"/>
      <c r="K9" s="44"/>
      <c r="L9" s="44"/>
      <c r="M9" s="44"/>
    </row>
    <row r="10" spans="1:14" ht="11.25" hidden="1" customHeight="1" x14ac:dyDescent="0.25">
      <c r="A10" s="45"/>
      <c r="B10" s="45"/>
      <c r="C10" s="45"/>
      <c r="D10" s="45"/>
      <c r="E10" s="45"/>
      <c r="F10" s="45"/>
      <c r="G10" s="45"/>
      <c r="H10" s="45"/>
      <c r="I10" s="45"/>
      <c r="J10" s="44"/>
      <c r="K10" s="44"/>
      <c r="L10" s="44"/>
      <c r="M10" s="44"/>
    </row>
    <row r="11" spans="1:14" ht="11.25" customHeight="1" x14ac:dyDescent="0.25">
      <c r="A11" s="466" t="s">
        <v>274</v>
      </c>
      <c r="B11" s="466"/>
      <c r="C11" s="101"/>
      <c r="D11" s="101"/>
      <c r="E11" s="101"/>
      <c r="F11" s="88">
        <v>421376.98700000002</v>
      </c>
      <c r="G11" s="133" t="s">
        <v>4</v>
      </c>
      <c r="H11" s="31">
        <v>21797.440999999999</v>
      </c>
      <c r="I11" s="134"/>
      <c r="J11" s="31">
        <v>28228.800999999999</v>
      </c>
      <c r="K11" s="31">
        <v>160553.416</v>
      </c>
      <c r="L11" s="31">
        <v>43131.415999999997</v>
      </c>
      <c r="M11" s="31">
        <v>105693.99</v>
      </c>
      <c r="N11" s="31">
        <v>83769.362999999998</v>
      </c>
    </row>
    <row r="12" spans="1:14" ht="11.25" customHeight="1" x14ac:dyDescent="0.25">
      <c r="A12" s="135"/>
      <c r="B12" s="135"/>
      <c r="C12" s="135"/>
      <c r="D12" s="135"/>
      <c r="E12" s="135"/>
      <c r="F12" s="136" t="s">
        <v>277</v>
      </c>
      <c r="G12" s="133"/>
      <c r="H12" s="31" t="s">
        <v>277</v>
      </c>
      <c r="I12" s="134"/>
      <c r="J12" s="31" t="s">
        <v>277</v>
      </c>
      <c r="K12" s="31" t="s">
        <v>277</v>
      </c>
      <c r="L12" s="31" t="s">
        <v>277</v>
      </c>
      <c r="M12" s="31" t="s">
        <v>277</v>
      </c>
      <c r="N12" s="31" t="s">
        <v>277</v>
      </c>
    </row>
    <row r="13" spans="1:14" ht="11.25" customHeight="1" x14ac:dyDescent="0.25">
      <c r="A13" s="467" t="s">
        <v>123</v>
      </c>
      <c r="B13" s="467"/>
      <c r="C13" s="135"/>
      <c r="D13" s="135"/>
      <c r="E13" s="135"/>
      <c r="F13" s="136">
        <v>40015.822999999997</v>
      </c>
      <c r="G13" s="133" t="s">
        <v>4</v>
      </c>
      <c r="H13" s="31">
        <v>1795.82</v>
      </c>
      <c r="I13" s="134"/>
      <c r="J13" s="31">
        <v>3615.931</v>
      </c>
      <c r="K13" s="31">
        <v>6792.4350000000004</v>
      </c>
      <c r="L13" s="31">
        <v>2017.1690000000001</v>
      </c>
      <c r="M13" s="31">
        <v>18957.575000000001</v>
      </c>
      <c r="N13" s="31">
        <v>8632.7129999999997</v>
      </c>
    </row>
    <row r="14" spans="1:14" ht="11.25" customHeight="1" x14ac:dyDescent="0.25">
      <c r="A14" s="135"/>
      <c r="B14" s="135"/>
      <c r="C14" s="135"/>
      <c r="D14" s="135"/>
      <c r="E14" s="135"/>
      <c r="F14" s="137" t="s">
        <v>277</v>
      </c>
      <c r="G14" s="137"/>
      <c r="H14" s="137" t="s">
        <v>277</v>
      </c>
      <c r="I14" s="138"/>
      <c r="J14" s="139" t="s">
        <v>277</v>
      </c>
      <c r="K14" s="139" t="s">
        <v>277</v>
      </c>
      <c r="L14" s="139" t="s">
        <v>277</v>
      </c>
      <c r="M14" s="139" t="s">
        <v>277</v>
      </c>
      <c r="N14" s="139" t="s">
        <v>277</v>
      </c>
    </row>
    <row r="15" spans="1:14" ht="11.25" customHeight="1" x14ac:dyDescent="0.25">
      <c r="A15" s="466" t="s">
        <v>242</v>
      </c>
      <c r="B15" s="466"/>
      <c r="C15" s="101"/>
      <c r="D15" s="101"/>
      <c r="E15" s="101"/>
      <c r="F15" s="88">
        <v>2525291.2080000001</v>
      </c>
      <c r="G15" s="133" t="s">
        <v>4</v>
      </c>
      <c r="H15" s="31">
        <v>83732.404999999999</v>
      </c>
      <c r="I15" s="134"/>
      <c r="J15" s="31">
        <v>138960.28200000001</v>
      </c>
      <c r="K15" s="31">
        <v>306424.804</v>
      </c>
      <c r="L15" s="31">
        <v>236510.98</v>
      </c>
      <c r="M15" s="31">
        <v>1397471.76</v>
      </c>
      <c r="N15" s="31">
        <v>445923.38199999998</v>
      </c>
    </row>
    <row r="16" spans="1:14" ht="12" customHeight="1" thickBot="1" x14ac:dyDescent="0.3">
      <c r="A16" s="35"/>
      <c r="B16" s="35"/>
      <c r="C16" s="35"/>
      <c r="D16" s="35"/>
      <c r="E16" s="35"/>
      <c r="F16" s="35"/>
      <c r="G16" s="35"/>
      <c r="H16" s="35"/>
      <c r="I16" s="35"/>
      <c r="J16" s="35"/>
      <c r="K16" s="35"/>
      <c r="L16" s="35"/>
      <c r="M16" s="35"/>
      <c r="N16" s="35"/>
    </row>
    <row r="17" spans="1:1" x14ac:dyDescent="0.25">
      <c r="A17" s="12"/>
    </row>
  </sheetData>
  <sheetProtection formatCells="0" formatColumns="0" formatRows="0"/>
  <mergeCells count="12">
    <mergeCell ref="J6:N6"/>
    <mergeCell ref="A6:B6"/>
    <mergeCell ref="M7:M8"/>
    <mergeCell ref="N7:N8"/>
    <mergeCell ref="F6:H6"/>
    <mergeCell ref="A15:B15"/>
    <mergeCell ref="A13:B13"/>
    <mergeCell ref="K7:K8"/>
    <mergeCell ref="L7:L8"/>
    <mergeCell ref="A11:B11"/>
    <mergeCell ref="G7:H7"/>
    <mergeCell ref="J7:J8"/>
  </mergeCells>
  <phoneticPr fontId="6" type="noConversion"/>
  <pageMargins left="0.75" right="0.75" top="1" bottom="1" header="0.5" footer="0.5"/>
  <pageSetup paperSize="9" scale="95" orientation="landscape" r:id="rId1"/>
  <headerFooter alignWithMargins="0"/>
  <colBreaks count="1" manualBreakCount="1">
    <brk id="14" max="1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1"/>
  <dimension ref="A1:U60"/>
  <sheetViews>
    <sheetView zoomScaleNormal="100" workbookViewId="0"/>
  </sheetViews>
  <sheetFormatPr defaultColWidth="9.33203125" defaultRowHeight="13.2" x14ac:dyDescent="0.25"/>
  <cols>
    <col min="1" max="1" width="2.6640625" style="1" customWidth="1"/>
    <col min="2" max="2" width="3.33203125" style="1" customWidth="1"/>
    <col min="3" max="3" width="1.33203125" style="1" customWidth="1"/>
    <col min="4" max="4" width="4.44140625" style="1" customWidth="1"/>
    <col min="5" max="5" width="5.5546875" style="1" hidden="1" customWidth="1"/>
    <col min="6" max="6" width="9.33203125" style="1"/>
    <col min="7" max="7" width="1.6640625" style="33" customWidth="1"/>
    <col min="8" max="8" width="5.6640625" style="1" bestFit="1" customWidth="1"/>
    <col min="9" max="9" width="1.33203125" style="1" customWidth="1"/>
    <col min="10" max="10" width="7.44140625" style="1" customWidth="1"/>
    <col min="11" max="11" width="1.6640625" style="33" bestFit="1" customWidth="1"/>
    <col min="12" max="12" width="6" style="1" customWidth="1"/>
    <col min="13" max="13" width="1.33203125" style="1" customWidth="1"/>
    <col min="14" max="14" width="8.6640625" style="1" customWidth="1"/>
    <col min="15" max="15" width="1.6640625" style="33" bestFit="1" customWidth="1"/>
    <col min="16" max="16" width="5.6640625" style="1" customWidth="1"/>
    <col min="17" max="17" width="1.33203125" style="1" customWidth="1"/>
    <col min="18" max="18" width="9.44140625" style="1" customWidth="1"/>
    <col min="19" max="19" width="1.6640625" style="33" bestFit="1" customWidth="1"/>
    <col min="20" max="20" width="5.6640625" style="1" customWidth="1"/>
    <col min="21" max="16384" width="9.33203125" style="1"/>
  </cols>
  <sheetData>
    <row r="1" spans="1:21" ht="6.75" customHeight="1" x14ac:dyDescent="0.25"/>
    <row r="2" spans="1:21" ht="15.75" customHeight="1" x14ac:dyDescent="0.25">
      <c r="A2" s="24" t="s">
        <v>206</v>
      </c>
      <c r="B2" s="24"/>
    </row>
    <row r="3" spans="1:21" ht="15.75" customHeight="1" x14ac:dyDescent="0.25">
      <c r="A3" s="24" t="s">
        <v>558</v>
      </c>
      <c r="B3" s="24"/>
      <c r="U3" s="123"/>
    </row>
    <row r="4" spans="1:21" ht="15.75" customHeight="1" x14ac:dyDescent="0.25">
      <c r="A4" s="148" t="s">
        <v>271</v>
      </c>
      <c r="B4" s="24"/>
      <c r="U4" s="123"/>
    </row>
    <row r="5" spans="1:21" ht="15.75" customHeight="1" thickBot="1" x14ac:dyDescent="0.3">
      <c r="A5" s="148" t="s">
        <v>559</v>
      </c>
      <c r="B5" s="24"/>
      <c r="U5" s="123"/>
    </row>
    <row r="6" spans="1:21" s="12" customFormat="1" ht="11.25" customHeight="1" x14ac:dyDescent="0.2">
      <c r="A6" s="453"/>
      <c r="B6" s="453"/>
      <c r="C6" s="453"/>
      <c r="D6" s="453"/>
      <c r="E6" s="38"/>
      <c r="F6" s="463" t="s">
        <v>20</v>
      </c>
      <c r="G6" s="463"/>
      <c r="H6" s="463"/>
      <c r="I6" s="91"/>
      <c r="J6" s="463" t="s">
        <v>117</v>
      </c>
      <c r="K6" s="463"/>
      <c r="L6" s="463"/>
      <c r="M6" s="86"/>
      <c r="N6" s="463" t="s">
        <v>18</v>
      </c>
      <c r="O6" s="463"/>
      <c r="P6" s="463"/>
      <c r="Q6" s="91"/>
      <c r="R6" s="463" t="s">
        <v>147</v>
      </c>
      <c r="S6" s="463"/>
      <c r="T6" s="463"/>
    </row>
    <row r="7" spans="1:21" s="12" customFormat="1" ht="11.25" customHeight="1" x14ac:dyDescent="0.2">
      <c r="A7" s="468"/>
      <c r="B7" s="468"/>
      <c r="C7" s="468"/>
      <c r="D7" s="468"/>
      <c r="E7" s="48"/>
      <c r="F7" s="459" t="s">
        <v>178</v>
      </c>
      <c r="G7" s="459"/>
      <c r="H7" s="459"/>
      <c r="I7" s="6"/>
      <c r="J7" s="459" t="s">
        <v>195</v>
      </c>
      <c r="K7" s="459"/>
      <c r="L7" s="459"/>
      <c r="M7" s="85"/>
      <c r="N7" s="459" t="s">
        <v>196</v>
      </c>
      <c r="O7" s="459"/>
      <c r="P7" s="459"/>
      <c r="Q7" s="6"/>
      <c r="R7" s="459" t="s">
        <v>19</v>
      </c>
      <c r="S7" s="459"/>
      <c r="T7" s="459"/>
    </row>
    <row r="8" spans="1:21" s="12" customFormat="1" ht="12" customHeight="1" thickBot="1" x14ac:dyDescent="0.25">
      <c r="A8" s="454"/>
      <c r="B8" s="454"/>
      <c r="C8" s="454"/>
      <c r="D8" s="454"/>
      <c r="E8" s="21"/>
      <c r="F8" s="21" t="s">
        <v>22</v>
      </c>
      <c r="G8" s="458" t="s">
        <v>125</v>
      </c>
      <c r="H8" s="458"/>
      <c r="I8" s="84"/>
      <c r="J8" s="21" t="s">
        <v>22</v>
      </c>
      <c r="K8" s="458" t="s">
        <v>125</v>
      </c>
      <c r="L8" s="458"/>
      <c r="M8" s="84"/>
      <c r="N8" s="21" t="s">
        <v>22</v>
      </c>
      <c r="O8" s="458" t="s">
        <v>125</v>
      </c>
      <c r="P8" s="458"/>
      <c r="Q8" s="84"/>
      <c r="R8" s="21" t="s">
        <v>22</v>
      </c>
      <c r="S8" s="458" t="s">
        <v>125</v>
      </c>
      <c r="T8" s="458"/>
    </row>
    <row r="9" spans="1:21" s="12" customFormat="1" ht="6" customHeight="1" x14ac:dyDescent="0.2">
      <c r="A9" s="456"/>
      <c r="B9" s="456"/>
      <c r="C9" s="456"/>
      <c r="D9" s="456"/>
      <c r="E9" s="26"/>
      <c r="F9" s="48"/>
      <c r="G9" s="48"/>
      <c r="H9" s="48"/>
      <c r="I9" s="48"/>
      <c r="J9" s="48"/>
      <c r="K9" s="48"/>
      <c r="L9" s="48"/>
      <c r="M9" s="48"/>
      <c r="N9" s="48"/>
      <c r="O9" s="48"/>
      <c r="P9" s="48"/>
      <c r="Q9" s="48"/>
      <c r="R9" s="48"/>
      <c r="S9" s="48"/>
      <c r="T9" s="48"/>
    </row>
    <row r="10" spans="1:21" s="12" customFormat="1" ht="11.25" customHeight="1" x14ac:dyDescent="0.2">
      <c r="A10" s="470" t="s">
        <v>126</v>
      </c>
      <c r="B10" s="470"/>
      <c r="C10" s="470"/>
      <c r="D10" s="470"/>
      <c r="E10" s="470"/>
      <c r="F10" s="470"/>
      <c r="G10" s="48"/>
      <c r="H10" s="48"/>
      <c r="I10" s="48"/>
      <c r="J10" s="48"/>
      <c r="K10" s="48"/>
      <c r="L10" s="48"/>
      <c r="M10" s="48"/>
      <c r="N10" s="48"/>
      <c r="O10" s="48"/>
      <c r="P10" s="48"/>
      <c r="Q10" s="48"/>
      <c r="R10" s="48"/>
      <c r="S10" s="48"/>
      <c r="T10" s="48"/>
    </row>
    <row r="11" spans="1:21" s="12" customFormat="1" ht="11.25" customHeight="1" x14ac:dyDescent="0.2">
      <c r="A11" s="456" t="s">
        <v>22</v>
      </c>
      <c r="B11" s="456"/>
      <c r="C11" s="456"/>
      <c r="D11" s="456"/>
      <c r="E11" s="26"/>
      <c r="F11" s="28">
        <v>403.93700000000001</v>
      </c>
      <c r="G11" s="40" t="s">
        <v>4</v>
      </c>
      <c r="H11" s="28">
        <v>89.355000000000004</v>
      </c>
      <c r="I11" s="28" t="s">
        <v>277</v>
      </c>
      <c r="J11" s="28">
        <v>160594.932</v>
      </c>
      <c r="K11" s="40" t="s">
        <v>4</v>
      </c>
      <c r="L11" s="28">
        <v>29922.132000000001</v>
      </c>
      <c r="M11" s="28" t="s">
        <v>277</v>
      </c>
      <c r="N11" s="28">
        <v>4998.1880000000001</v>
      </c>
      <c r="O11" s="40" t="s">
        <v>4</v>
      </c>
      <c r="P11" s="28">
        <v>1214.3</v>
      </c>
      <c r="Q11" s="28" t="s">
        <v>277</v>
      </c>
      <c r="R11" s="28">
        <v>2004.181</v>
      </c>
      <c r="S11" s="40" t="s">
        <v>4</v>
      </c>
      <c r="T11" s="28">
        <v>420.96600000000001</v>
      </c>
    </row>
    <row r="12" spans="1:21" s="12" customFormat="1" ht="11.25" customHeight="1" x14ac:dyDescent="0.2">
      <c r="A12" s="171"/>
      <c r="B12" s="315"/>
      <c r="C12" s="260" t="s">
        <v>21</v>
      </c>
      <c r="D12" s="316">
        <v>9.9</v>
      </c>
      <c r="E12" s="156"/>
      <c r="F12" s="27" t="s">
        <v>276</v>
      </c>
      <c r="G12" s="40" t="s">
        <v>4</v>
      </c>
      <c r="H12" s="27" t="s">
        <v>276</v>
      </c>
      <c r="I12" s="27" t="s">
        <v>277</v>
      </c>
      <c r="J12" s="27" t="s">
        <v>276</v>
      </c>
      <c r="K12" s="40" t="s">
        <v>4</v>
      </c>
      <c r="L12" s="27" t="s">
        <v>276</v>
      </c>
      <c r="M12" s="27" t="s">
        <v>277</v>
      </c>
      <c r="N12" s="27" t="s">
        <v>276</v>
      </c>
      <c r="O12" s="40" t="s">
        <v>4</v>
      </c>
      <c r="P12" s="27" t="s">
        <v>276</v>
      </c>
      <c r="Q12" s="27" t="s">
        <v>277</v>
      </c>
      <c r="R12" s="27" t="s">
        <v>276</v>
      </c>
      <c r="S12" s="40" t="s">
        <v>4</v>
      </c>
      <c r="T12" s="27" t="s">
        <v>276</v>
      </c>
    </row>
    <row r="13" spans="1:21" s="12" customFormat="1" ht="11.25" customHeight="1" x14ac:dyDescent="0.2">
      <c r="A13" s="171"/>
      <c r="B13" s="260">
        <v>10</v>
      </c>
      <c r="C13" s="260" t="s">
        <v>21</v>
      </c>
      <c r="D13" s="316">
        <v>19.899999999999999</v>
      </c>
      <c r="E13" s="30"/>
      <c r="F13" s="27">
        <v>5.4539999999999997</v>
      </c>
      <c r="G13" s="40" t="s">
        <v>4</v>
      </c>
      <c r="H13" s="27">
        <v>6.3070000000000004</v>
      </c>
      <c r="I13" s="27" t="s">
        <v>277</v>
      </c>
      <c r="J13" s="27">
        <v>1197.0260000000001</v>
      </c>
      <c r="K13" s="40" t="s">
        <v>4</v>
      </c>
      <c r="L13" s="27">
        <v>1571.6489999999999</v>
      </c>
      <c r="M13" s="27" t="s">
        <v>277</v>
      </c>
      <c r="N13" s="27">
        <v>4.141</v>
      </c>
      <c r="O13" s="40" t="s">
        <v>4</v>
      </c>
      <c r="P13" s="27">
        <v>5.0529999999999999</v>
      </c>
      <c r="Q13" s="27" t="s">
        <v>277</v>
      </c>
      <c r="R13" s="27">
        <v>0.94399999999999995</v>
      </c>
      <c r="S13" s="40" t="s">
        <v>4</v>
      </c>
      <c r="T13" s="27">
        <v>1.361</v>
      </c>
    </row>
    <row r="14" spans="1:21" s="12" customFormat="1" ht="11.25" customHeight="1" x14ac:dyDescent="0.2">
      <c r="A14" s="171"/>
      <c r="B14" s="260">
        <v>20</v>
      </c>
      <c r="C14" s="260" t="s">
        <v>21</v>
      </c>
      <c r="D14" s="316">
        <v>29.9</v>
      </c>
      <c r="E14" s="30"/>
      <c r="F14" s="27">
        <v>32.238</v>
      </c>
      <c r="G14" s="40" t="s">
        <v>4</v>
      </c>
      <c r="H14" s="27">
        <v>30.061</v>
      </c>
      <c r="I14" s="27" t="s">
        <v>277</v>
      </c>
      <c r="J14" s="27">
        <v>14473.429</v>
      </c>
      <c r="K14" s="40" t="s">
        <v>4</v>
      </c>
      <c r="L14" s="27">
        <v>11478.58</v>
      </c>
      <c r="M14" s="27" t="s">
        <v>277</v>
      </c>
      <c r="N14" s="27">
        <v>145.541</v>
      </c>
      <c r="O14" s="40" t="s">
        <v>4</v>
      </c>
      <c r="P14" s="27">
        <v>169.73400000000001</v>
      </c>
      <c r="Q14" s="27" t="s">
        <v>277</v>
      </c>
      <c r="R14" s="27">
        <v>61.09</v>
      </c>
      <c r="S14" s="40" t="s">
        <v>4</v>
      </c>
      <c r="T14" s="27">
        <v>61.421999999999997</v>
      </c>
    </row>
    <row r="15" spans="1:21" s="12" customFormat="1" ht="11.25" customHeight="1" x14ac:dyDescent="0.2">
      <c r="A15" s="174"/>
      <c r="B15" s="260">
        <v>30</v>
      </c>
      <c r="C15" s="260" t="s">
        <v>21</v>
      </c>
      <c r="D15" s="316">
        <v>39.9</v>
      </c>
      <c r="E15" s="30"/>
      <c r="F15" s="27">
        <v>3.2869999999999999</v>
      </c>
      <c r="G15" s="40" t="s">
        <v>4</v>
      </c>
      <c r="H15" s="27">
        <v>4.234</v>
      </c>
      <c r="I15" s="27" t="s">
        <v>277</v>
      </c>
      <c r="J15" s="27">
        <v>1245.846</v>
      </c>
      <c r="K15" s="40" t="s">
        <v>4</v>
      </c>
      <c r="L15" s="27">
        <v>2205.9070000000002</v>
      </c>
      <c r="M15" s="27" t="s">
        <v>277</v>
      </c>
      <c r="N15" s="27">
        <v>10.141</v>
      </c>
      <c r="O15" s="40" t="s">
        <v>4</v>
      </c>
      <c r="P15" s="27">
        <v>17.594000000000001</v>
      </c>
      <c r="Q15" s="27" t="s">
        <v>277</v>
      </c>
      <c r="R15" s="27">
        <v>2.39</v>
      </c>
      <c r="S15" s="40" t="s">
        <v>4</v>
      </c>
      <c r="T15" s="27">
        <v>4.5170000000000003</v>
      </c>
    </row>
    <row r="16" spans="1:21" s="12" customFormat="1" ht="11.25" customHeight="1" x14ac:dyDescent="0.2">
      <c r="A16" s="174"/>
      <c r="B16" s="260">
        <v>40</v>
      </c>
      <c r="C16" s="260" t="s">
        <v>21</v>
      </c>
      <c r="D16" s="316">
        <v>49.9</v>
      </c>
      <c r="E16" s="30"/>
      <c r="F16" s="27">
        <v>10.835000000000001</v>
      </c>
      <c r="G16" s="40" t="s">
        <v>4</v>
      </c>
      <c r="H16" s="27">
        <v>17.109000000000002</v>
      </c>
      <c r="I16" s="27" t="s">
        <v>277</v>
      </c>
      <c r="J16" s="27">
        <v>5452.82</v>
      </c>
      <c r="K16" s="40" t="s">
        <v>4</v>
      </c>
      <c r="L16" s="27">
        <v>6839.7820000000002</v>
      </c>
      <c r="M16" s="27" t="s">
        <v>277</v>
      </c>
      <c r="N16" s="27">
        <v>91.216999999999999</v>
      </c>
      <c r="O16" s="40" t="s">
        <v>4</v>
      </c>
      <c r="P16" s="27">
        <v>147.964</v>
      </c>
      <c r="Q16" s="27" t="s">
        <v>277</v>
      </c>
      <c r="R16" s="27">
        <v>50.643000000000001</v>
      </c>
      <c r="S16" s="40" t="s">
        <v>4</v>
      </c>
      <c r="T16" s="27">
        <v>62.734999999999999</v>
      </c>
    </row>
    <row r="17" spans="1:20" s="12" customFormat="1" ht="11.25" customHeight="1" x14ac:dyDescent="0.2">
      <c r="A17" s="174"/>
      <c r="B17" s="260">
        <v>50</v>
      </c>
      <c r="C17" s="260" t="s">
        <v>21</v>
      </c>
      <c r="D17" s="316">
        <v>59.9</v>
      </c>
      <c r="E17" s="30"/>
      <c r="F17" s="27">
        <v>31.739000000000001</v>
      </c>
      <c r="G17" s="40" t="s">
        <v>4</v>
      </c>
      <c r="H17" s="27">
        <v>20.103000000000002</v>
      </c>
      <c r="I17" s="27" t="s">
        <v>277</v>
      </c>
      <c r="J17" s="27">
        <v>15153.501</v>
      </c>
      <c r="K17" s="40" t="s">
        <v>4</v>
      </c>
      <c r="L17" s="27">
        <v>7838.91</v>
      </c>
      <c r="M17" s="27" t="s">
        <v>277</v>
      </c>
      <c r="N17" s="27">
        <v>262.82900000000001</v>
      </c>
      <c r="O17" s="40" t="s">
        <v>4</v>
      </c>
      <c r="P17" s="27">
        <v>151.45400000000001</v>
      </c>
      <c r="Q17" s="27" t="s">
        <v>277</v>
      </c>
      <c r="R17" s="27">
        <v>154.44499999999999</v>
      </c>
      <c r="S17" s="40" t="s">
        <v>4</v>
      </c>
      <c r="T17" s="27">
        <v>100.476</v>
      </c>
    </row>
    <row r="18" spans="1:20" s="12" customFormat="1" ht="11.25" customHeight="1" x14ac:dyDescent="0.2">
      <c r="A18" s="174"/>
      <c r="B18" s="317">
        <v>60</v>
      </c>
      <c r="C18" s="260" t="s">
        <v>21</v>
      </c>
      <c r="D18" s="258">
        <v>69.900000000000006</v>
      </c>
      <c r="E18" s="30"/>
      <c r="F18" s="27">
        <v>261.30900000000003</v>
      </c>
      <c r="G18" s="40" t="s">
        <v>4</v>
      </c>
      <c r="H18" s="27">
        <v>76.126000000000005</v>
      </c>
      <c r="I18" s="27" t="s">
        <v>277</v>
      </c>
      <c r="J18" s="27">
        <v>102112.474</v>
      </c>
      <c r="K18" s="40" t="s">
        <v>4</v>
      </c>
      <c r="L18" s="27">
        <v>24574.665000000001</v>
      </c>
      <c r="M18" s="27" t="s">
        <v>277</v>
      </c>
      <c r="N18" s="27">
        <v>3549.277</v>
      </c>
      <c r="O18" s="40" t="s">
        <v>4</v>
      </c>
      <c r="P18" s="27">
        <v>1102.4269999999999</v>
      </c>
      <c r="Q18" s="27" t="s">
        <v>277</v>
      </c>
      <c r="R18" s="27">
        <v>1381.056</v>
      </c>
      <c r="S18" s="40" t="s">
        <v>4</v>
      </c>
      <c r="T18" s="27">
        <v>378.98599999999999</v>
      </c>
    </row>
    <row r="19" spans="1:20" s="12" customFormat="1" ht="11.25" customHeight="1" x14ac:dyDescent="0.2">
      <c r="A19" s="174"/>
      <c r="B19" s="317">
        <v>70</v>
      </c>
      <c r="C19" s="260" t="s">
        <v>21</v>
      </c>
      <c r="D19" s="258"/>
      <c r="E19" s="30"/>
      <c r="F19" s="27">
        <v>59.073999999999998</v>
      </c>
      <c r="G19" s="40" t="s">
        <v>4</v>
      </c>
      <c r="H19" s="27">
        <v>25.834</v>
      </c>
      <c r="I19" s="27" t="s">
        <v>277</v>
      </c>
      <c r="J19" s="27">
        <v>20959.835999999999</v>
      </c>
      <c r="K19" s="40" t="s">
        <v>4</v>
      </c>
      <c r="L19" s="27">
        <v>8071.9</v>
      </c>
      <c r="M19" s="27" t="s">
        <v>277</v>
      </c>
      <c r="N19" s="27">
        <v>935.04200000000003</v>
      </c>
      <c r="O19" s="40" t="s">
        <v>4</v>
      </c>
      <c r="P19" s="27">
        <v>453.54500000000002</v>
      </c>
      <c r="Q19" s="27" t="s">
        <v>277</v>
      </c>
      <c r="R19" s="27">
        <v>353.61200000000002</v>
      </c>
      <c r="S19" s="40" t="s">
        <v>4</v>
      </c>
      <c r="T19" s="27">
        <v>139.65100000000001</v>
      </c>
    </row>
    <row r="20" spans="1:20" s="12" customFormat="1" ht="3.75" customHeight="1" x14ac:dyDescent="0.2">
      <c r="A20" s="15"/>
      <c r="B20" s="15"/>
      <c r="C20" s="15"/>
      <c r="D20" s="15"/>
      <c r="E20" s="15"/>
      <c r="F20" s="15"/>
      <c r="G20" s="215"/>
      <c r="H20" s="15"/>
      <c r="I20" s="15"/>
      <c r="J20" s="15"/>
      <c r="K20" s="215"/>
      <c r="L20" s="15"/>
      <c r="M20" s="15"/>
      <c r="N20" s="15"/>
      <c r="O20" s="215"/>
      <c r="P20" s="15"/>
      <c r="Q20" s="15"/>
      <c r="R20" s="15"/>
      <c r="S20" s="215"/>
      <c r="T20" s="15"/>
    </row>
    <row r="21" spans="1:20" s="12" customFormat="1" ht="6" customHeight="1" x14ac:dyDescent="0.2">
      <c r="A21" s="49"/>
      <c r="B21" s="49"/>
      <c r="C21" s="49"/>
      <c r="D21" s="49"/>
      <c r="E21" s="49"/>
      <c r="F21" s="7"/>
      <c r="G21" s="40"/>
      <c r="K21" s="40"/>
      <c r="O21" s="40"/>
      <c r="S21" s="40"/>
    </row>
    <row r="22" spans="1:20" s="12" customFormat="1" ht="11.25" customHeight="1" x14ac:dyDescent="0.2">
      <c r="A22" s="470" t="s">
        <v>200</v>
      </c>
      <c r="B22" s="470"/>
      <c r="C22" s="470"/>
      <c r="D22" s="470"/>
      <c r="E22" s="470"/>
      <c r="F22" s="470"/>
      <c r="G22" s="40"/>
      <c r="H22" s="48"/>
      <c r="I22" s="48"/>
      <c r="J22" s="48"/>
      <c r="K22" s="40"/>
      <c r="L22" s="48"/>
      <c r="M22" s="48"/>
      <c r="N22" s="48"/>
      <c r="O22" s="40"/>
      <c r="P22" s="48"/>
      <c r="Q22" s="48"/>
      <c r="R22" s="48"/>
      <c r="S22" s="40"/>
      <c r="T22" s="48"/>
    </row>
    <row r="23" spans="1:20" s="12" customFormat="1" ht="11.25" customHeight="1" x14ac:dyDescent="0.2">
      <c r="A23" s="456" t="s">
        <v>22</v>
      </c>
      <c r="B23" s="456"/>
      <c r="C23" s="456"/>
      <c r="D23" s="456"/>
      <c r="E23" s="26"/>
      <c r="F23" s="28">
        <v>403.93700000000001</v>
      </c>
      <c r="G23" s="40" t="s">
        <v>4</v>
      </c>
      <c r="H23" s="28">
        <v>89.355000000000004</v>
      </c>
      <c r="I23" s="28" t="s">
        <v>277</v>
      </c>
      <c r="J23" s="28">
        <v>160594.932</v>
      </c>
      <c r="K23" s="40" t="s">
        <v>4</v>
      </c>
      <c r="L23" s="28">
        <v>29922.132000000001</v>
      </c>
      <c r="M23" s="28" t="s">
        <v>277</v>
      </c>
      <c r="N23" s="28">
        <v>4998.1880000000001</v>
      </c>
      <c r="O23" s="40" t="s">
        <v>4</v>
      </c>
      <c r="P23" s="28">
        <v>1214.3</v>
      </c>
      <c r="Q23" s="28" t="s">
        <v>277</v>
      </c>
      <c r="R23" s="28">
        <v>2004.181</v>
      </c>
      <c r="S23" s="40" t="s">
        <v>4</v>
      </c>
      <c r="T23" s="28">
        <v>420.96600000000001</v>
      </c>
    </row>
    <row r="24" spans="1:20" s="12" customFormat="1" ht="11.25" customHeight="1" x14ac:dyDescent="0.2">
      <c r="B24" s="233">
        <v>3.5</v>
      </c>
      <c r="C24" s="49" t="s">
        <v>21</v>
      </c>
      <c r="D24" s="129">
        <v>9.9</v>
      </c>
      <c r="E24" s="129"/>
      <c r="F24" s="27">
        <v>14.505000000000001</v>
      </c>
      <c r="G24" s="40" t="s">
        <v>4</v>
      </c>
      <c r="H24" s="27">
        <v>14.792</v>
      </c>
      <c r="I24" s="27" t="s">
        <v>277</v>
      </c>
      <c r="J24" s="27">
        <v>6059.6210000000001</v>
      </c>
      <c r="K24" s="40" t="s">
        <v>4</v>
      </c>
      <c r="L24" s="27">
        <v>6568.0349999999999</v>
      </c>
      <c r="M24" s="27" t="s">
        <v>277</v>
      </c>
      <c r="N24" s="27">
        <v>8.3019999999999996</v>
      </c>
      <c r="O24" s="40" t="s">
        <v>4</v>
      </c>
      <c r="P24" s="27">
        <v>9.5920000000000005</v>
      </c>
      <c r="Q24" s="27" t="s">
        <v>277</v>
      </c>
      <c r="R24" s="27">
        <v>4.4139999999999997</v>
      </c>
      <c r="S24" s="40" t="s">
        <v>4</v>
      </c>
      <c r="T24" s="27">
        <v>6.9340000000000002</v>
      </c>
    </row>
    <row r="25" spans="1:20" s="12" customFormat="1" ht="11.25" customHeight="1" x14ac:dyDescent="0.2">
      <c r="B25" s="49">
        <v>10</v>
      </c>
      <c r="C25" s="49" t="s">
        <v>21</v>
      </c>
      <c r="D25" s="129">
        <v>19.899999999999999</v>
      </c>
      <c r="E25" s="129"/>
      <c r="F25" s="27">
        <v>27.082999999999998</v>
      </c>
      <c r="G25" s="40" t="s">
        <v>4</v>
      </c>
      <c r="H25" s="27">
        <v>27.263999999999999</v>
      </c>
      <c r="I25" s="27" t="s">
        <v>277</v>
      </c>
      <c r="J25" s="27">
        <v>11727.954</v>
      </c>
      <c r="K25" s="40" t="s">
        <v>4</v>
      </c>
      <c r="L25" s="27">
        <v>9896.9840000000004</v>
      </c>
      <c r="M25" s="27" t="s">
        <v>277</v>
      </c>
      <c r="N25" s="27">
        <v>154.93199999999999</v>
      </c>
      <c r="O25" s="40" t="s">
        <v>4</v>
      </c>
      <c r="P25" s="27">
        <v>170.57900000000001</v>
      </c>
      <c r="Q25" s="27" t="s">
        <v>277</v>
      </c>
      <c r="R25" s="27">
        <v>66.337000000000003</v>
      </c>
      <c r="S25" s="40" t="s">
        <v>4</v>
      </c>
      <c r="T25" s="27">
        <v>62.451000000000001</v>
      </c>
    </row>
    <row r="26" spans="1:20" s="12" customFormat="1" ht="11.25" customHeight="1" x14ac:dyDescent="0.2">
      <c r="B26" s="49">
        <v>20</v>
      </c>
      <c r="C26" s="49" t="s">
        <v>21</v>
      </c>
      <c r="D26" s="129">
        <v>29.9</v>
      </c>
      <c r="E26" s="129"/>
      <c r="F26" s="27">
        <v>47.798000000000002</v>
      </c>
      <c r="G26" s="40" t="s">
        <v>4</v>
      </c>
      <c r="H26" s="27">
        <v>26.981000000000002</v>
      </c>
      <c r="I26" s="27" t="s">
        <v>277</v>
      </c>
      <c r="J26" s="27">
        <v>23565.308000000001</v>
      </c>
      <c r="K26" s="40" t="s">
        <v>4</v>
      </c>
      <c r="L26" s="27">
        <v>11614.411</v>
      </c>
      <c r="M26" s="27" t="s">
        <v>277</v>
      </c>
      <c r="N26" s="27">
        <v>512.99099999999999</v>
      </c>
      <c r="O26" s="40" t="s">
        <v>4</v>
      </c>
      <c r="P26" s="27">
        <v>278.64100000000002</v>
      </c>
      <c r="Q26" s="27" t="s">
        <v>277</v>
      </c>
      <c r="R26" s="27">
        <v>278.24299999999999</v>
      </c>
      <c r="S26" s="40" t="s">
        <v>4</v>
      </c>
      <c r="T26" s="27">
        <v>152.874</v>
      </c>
    </row>
    <row r="27" spans="1:20" s="12" customFormat="1" ht="11.25" customHeight="1" x14ac:dyDescent="0.2">
      <c r="B27" s="49">
        <v>30</v>
      </c>
      <c r="C27" s="49" t="s">
        <v>21</v>
      </c>
      <c r="D27" s="129">
        <v>39.9</v>
      </c>
      <c r="E27" s="129"/>
      <c r="F27" s="27">
        <v>195.203</v>
      </c>
      <c r="G27" s="40" t="s">
        <v>4</v>
      </c>
      <c r="H27" s="27">
        <v>56.328000000000003</v>
      </c>
      <c r="I27" s="27" t="s">
        <v>277</v>
      </c>
      <c r="J27" s="27">
        <v>85051.373999999996</v>
      </c>
      <c r="K27" s="40" t="s">
        <v>4</v>
      </c>
      <c r="L27" s="27">
        <v>19573.642</v>
      </c>
      <c r="M27" s="27" t="s">
        <v>277</v>
      </c>
      <c r="N27" s="27">
        <v>2375.0540000000001</v>
      </c>
      <c r="O27" s="40" t="s">
        <v>4</v>
      </c>
      <c r="P27" s="27">
        <v>672.89</v>
      </c>
      <c r="Q27" s="27" t="s">
        <v>277</v>
      </c>
      <c r="R27" s="27">
        <v>1021.5309999999999</v>
      </c>
      <c r="S27" s="40" t="s">
        <v>4</v>
      </c>
      <c r="T27" s="27">
        <v>229.48599999999999</v>
      </c>
    </row>
    <row r="28" spans="1:20" s="12" customFormat="1" ht="11.25" customHeight="1" x14ac:dyDescent="0.2">
      <c r="B28" s="49">
        <v>40</v>
      </c>
      <c r="C28" s="49" t="s">
        <v>21</v>
      </c>
      <c r="D28" s="129">
        <v>49.9</v>
      </c>
      <c r="E28" s="129"/>
      <c r="F28" s="27">
        <v>106.651</v>
      </c>
      <c r="G28" s="40" t="s">
        <v>4</v>
      </c>
      <c r="H28" s="27">
        <v>55.639000000000003</v>
      </c>
      <c r="I28" s="27" t="s">
        <v>277</v>
      </c>
      <c r="J28" s="27">
        <v>30739.49</v>
      </c>
      <c r="K28" s="40" t="s">
        <v>4</v>
      </c>
      <c r="L28" s="27">
        <v>15577.297</v>
      </c>
      <c r="M28" s="27" t="s">
        <v>277</v>
      </c>
      <c r="N28" s="27">
        <v>1762.248</v>
      </c>
      <c r="O28" s="40" t="s">
        <v>4</v>
      </c>
      <c r="P28" s="27">
        <v>947.83600000000001</v>
      </c>
      <c r="Q28" s="27" t="s">
        <v>277</v>
      </c>
      <c r="R28" s="27">
        <v>554.25800000000004</v>
      </c>
      <c r="S28" s="40" t="s">
        <v>4</v>
      </c>
      <c r="T28" s="27">
        <v>305.435</v>
      </c>
    </row>
    <row r="29" spans="1:20" s="12" customFormat="1" ht="11.25" customHeight="1" x14ac:dyDescent="0.2">
      <c r="B29" s="49">
        <v>50</v>
      </c>
      <c r="C29" s="49" t="s">
        <v>21</v>
      </c>
      <c r="D29" s="129"/>
      <c r="E29" s="129"/>
      <c r="F29" s="27">
        <v>12.696999999999999</v>
      </c>
      <c r="G29" s="40" t="s">
        <v>4</v>
      </c>
      <c r="H29" s="27">
        <v>12.08</v>
      </c>
      <c r="I29" s="27" t="s">
        <v>277</v>
      </c>
      <c r="J29" s="27">
        <v>3451.1860000000001</v>
      </c>
      <c r="K29" s="40" t="s">
        <v>4</v>
      </c>
      <c r="L29" s="27">
        <v>3319.18</v>
      </c>
      <c r="M29" s="27" t="s">
        <v>277</v>
      </c>
      <c r="N29" s="27">
        <v>184.661</v>
      </c>
      <c r="O29" s="40" t="s">
        <v>4</v>
      </c>
      <c r="P29" s="27">
        <v>181.64</v>
      </c>
      <c r="Q29" s="27" t="s">
        <v>277</v>
      </c>
      <c r="R29" s="27">
        <v>79.397999999999996</v>
      </c>
      <c r="S29" s="40" t="s">
        <v>4</v>
      </c>
      <c r="T29" s="27">
        <v>84.509</v>
      </c>
    </row>
    <row r="30" spans="1:20" s="32" customFormat="1" ht="4.5" customHeight="1" x14ac:dyDescent="0.2">
      <c r="A30" s="15"/>
      <c r="B30" s="15"/>
      <c r="C30" s="15"/>
      <c r="D30" s="15"/>
      <c r="E30" s="15"/>
      <c r="F30" s="15"/>
      <c r="G30" s="215"/>
      <c r="H30" s="15"/>
      <c r="I30" s="15"/>
      <c r="J30" s="15"/>
      <c r="K30" s="215"/>
      <c r="L30" s="15"/>
      <c r="M30" s="15"/>
      <c r="N30" s="15"/>
      <c r="O30" s="215"/>
      <c r="P30" s="15"/>
      <c r="Q30" s="15"/>
      <c r="R30" s="15"/>
      <c r="S30" s="215"/>
      <c r="T30" s="15"/>
    </row>
    <row r="31" spans="1:20" s="12" customFormat="1" ht="4.5" customHeight="1" x14ac:dyDescent="0.2">
      <c r="A31" s="442"/>
      <c r="B31" s="442"/>
      <c r="C31" s="442"/>
      <c r="D31" s="442"/>
      <c r="E31" s="49"/>
      <c r="G31" s="40"/>
      <c r="K31" s="40"/>
      <c r="O31" s="40"/>
      <c r="S31" s="40"/>
    </row>
    <row r="32" spans="1:20" s="12" customFormat="1" ht="11.25" customHeight="1" x14ac:dyDescent="0.2">
      <c r="A32" s="470" t="s">
        <v>23</v>
      </c>
      <c r="B32" s="470"/>
      <c r="C32" s="470"/>
      <c r="D32" s="470"/>
      <c r="E32" s="470"/>
      <c r="F32" s="470"/>
      <c r="G32" s="40"/>
      <c r="H32" s="48"/>
      <c r="I32" s="48"/>
      <c r="J32" s="48"/>
      <c r="K32" s="40"/>
      <c r="L32" s="48"/>
      <c r="M32" s="48"/>
      <c r="N32" s="48"/>
      <c r="O32" s="40"/>
      <c r="P32" s="48"/>
      <c r="Q32" s="48"/>
      <c r="R32" s="48"/>
      <c r="S32" s="40"/>
      <c r="T32" s="48"/>
    </row>
    <row r="33" spans="1:20" s="12" customFormat="1" ht="11.25" customHeight="1" x14ac:dyDescent="0.2">
      <c r="A33" s="456" t="s">
        <v>22</v>
      </c>
      <c r="B33" s="456"/>
      <c r="C33" s="456"/>
      <c r="D33" s="456"/>
      <c r="E33" s="26"/>
      <c r="F33" s="28">
        <v>403.93700000000001</v>
      </c>
      <c r="G33" s="40" t="s">
        <v>4</v>
      </c>
      <c r="H33" s="28">
        <v>89.355000000000004</v>
      </c>
      <c r="I33" s="28" t="s">
        <v>277</v>
      </c>
      <c r="J33" s="28">
        <v>160594.932</v>
      </c>
      <c r="K33" s="40" t="s">
        <v>4</v>
      </c>
      <c r="L33" s="28">
        <v>29922.132000000001</v>
      </c>
      <c r="M33" s="28" t="s">
        <v>277</v>
      </c>
      <c r="N33" s="28">
        <v>4998.1880000000001</v>
      </c>
      <c r="O33" s="40" t="s">
        <v>4</v>
      </c>
      <c r="P33" s="28">
        <v>1214.3</v>
      </c>
      <c r="Q33" s="28" t="s">
        <v>277</v>
      </c>
      <c r="R33" s="28">
        <v>2004.181</v>
      </c>
      <c r="S33" s="40" t="s">
        <v>4</v>
      </c>
      <c r="T33" s="28">
        <v>420.96600000000001</v>
      </c>
    </row>
    <row r="34" spans="1:20" s="12" customFormat="1" ht="11.25" customHeight="1" x14ac:dyDescent="0.2">
      <c r="B34" s="49">
        <v>2</v>
      </c>
      <c r="C34" s="49"/>
      <c r="D34" s="48"/>
      <c r="E34" s="48"/>
      <c r="F34" s="27">
        <v>5.4539999999999997</v>
      </c>
      <c r="G34" s="40" t="s">
        <v>4</v>
      </c>
      <c r="H34" s="27">
        <v>6.3070000000000004</v>
      </c>
      <c r="I34" s="27" t="s">
        <v>277</v>
      </c>
      <c r="J34" s="27">
        <v>1197.0260000000001</v>
      </c>
      <c r="K34" s="40" t="s">
        <v>4</v>
      </c>
      <c r="L34" s="27">
        <v>1571.6489999999999</v>
      </c>
      <c r="M34" s="27" t="s">
        <v>277</v>
      </c>
      <c r="N34" s="27">
        <v>4.141</v>
      </c>
      <c r="O34" s="40" t="s">
        <v>4</v>
      </c>
      <c r="P34" s="27">
        <v>5.0529999999999999</v>
      </c>
      <c r="Q34" s="27" t="s">
        <v>277</v>
      </c>
      <c r="R34" s="27">
        <v>0.94399999999999995</v>
      </c>
      <c r="S34" s="40" t="s">
        <v>4</v>
      </c>
      <c r="T34" s="27">
        <v>1.361</v>
      </c>
    </row>
    <row r="35" spans="1:20" s="12" customFormat="1" ht="11.25" customHeight="1" x14ac:dyDescent="0.2">
      <c r="B35" s="49">
        <v>3</v>
      </c>
      <c r="C35" s="49"/>
      <c r="D35" s="48"/>
      <c r="E35" s="48"/>
      <c r="F35" s="27">
        <v>34.661999999999999</v>
      </c>
      <c r="G35" s="40" t="s">
        <v>4</v>
      </c>
      <c r="H35" s="27">
        <v>30.31</v>
      </c>
      <c r="I35" s="27" t="s">
        <v>277</v>
      </c>
      <c r="J35" s="27">
        <v>15667.494000000001</v>
      </c>
      <c r="K35" s="40" t="s">
        <v>4</v>
      </c>
      <c r="L35" s="27">
        <v>11687.924000000001</v>
      </c>
      <c r="M35" s="27" t="s">
        <v>277</v>
      </c>
      <c r="N35" s="27">
        <v>154.99199999999999</v>
      </c>
      <c r="O35" s="40" t="s">
        <v>4</v>
      </c>
      <c r="P35" s="27">
        <v>170.63800000000001</v>
      </c>
      <c r="Q35" s="27" t="s">
        <v>277</v>
      </c>
      <c r="R35" s="27">
        <v>63.439</v>
      </c>
      <c r="S35" s="40" t="s">
        <v>4</v>
      </c>
      <c r="T35" s="27">
        <v>61.588000000000001</v>
      </c>
    </row>
    <row r="36" spans="1:20" s="12" customFormat="1" ht="11.25" customHeight="1" x14ac:dyDescent="0.2">
      <c r="B36" s="49">
        <v>4</v>
      </c>
      <c r="C36" s="49"/>
      <c r="D36" s="48"/>
      <c r="E36" s="48"/>
      <c r="F36" s="27">
        <v>5.0739999999999998</v>
      </c>
      <c r="G36" s="40" t="s">
        <v>4</v>
      </c>
      <c r="H36" s="27">
        <v>4.9450000000000003</v>
      </c>
      <c r="I36" s="27" t="s">
        <v>277</v>
      </c>
      <c r="J36" s="27">
        <v>3378.7449999999999</v>
      </c>
      <c r="K36" s="40" t="s">
        <v>4</v>
      </c>
      <c r="L36" s="27">
        <v>2965.9459999999999</v>
      </c>
      <c r="M36" s="27" t="s">
        <v>277</v>
      </c>
      <c r="N36" s="27">
        <v>24.67</v>
      </c>
      <c r="O36" s="40" t="s">
        <v>4</v>
      </c>
      <c r="P36" s="27">
        <v>25.158999999999999</v>
      </c>
      <c r="Q36" s="27" t="s">
        <v>277</v>
      </c>
      <c r="R36" s="27">
        <v>20.637</v>
      </c>
      <c r="S36" s="40" t="s">
        <v>4</v>
      </c>
      <c r="T36" s="27">
        <v>19.55</v>
      </c>
    </row>
    <row r="37" spans="1:20" s="12" customFormat="1" ht="11.25" customHeight="1" x14ac:dyDescent="0.2">
      <c r="B37" s="49">
        <v>5</v>
      </c>
      <c r="C37" s="49"/>
      <c r="D37" s="48"/>
      <c r="E37" s="48"/>
      <c r="F37" s="27">
        <v>62.073999999999998</v>
      </c>
      <c r="G37" s="40" t="s">
        <v>4</v>
      </c>
      <c r="H37" s="27">
        <v>34.192</v>
      </c>
      <c r="I37" s="27" t="s">
        <v>277</v>
      </c>
      <c r="J37" s="27">
        <v>31020.273000000001</v>
      </c>
      <c r="K37" s="40" t="s">
        <v>4</v>
      </c>
      <c r="L37" s="27">
        <v>15027.786</v>
      </c>
      <c r="M37" s="27" t="s">
        <v>277</v>
      </c>
      <c r="N37" s="27">
        <v>669.73400000000004</v>
      </c>
      <c r="O37" s="40" t="s">
        <v>4</v>
      </c>
      <c r="P37" s="27">
        <v>300.05599999999998</v>
      </c>
      <c r="Q37" s="27" t="s">
        <v>277</v>
      </c>
      <c r="R37" s="27">
        <v>386.404</v>
      </c>
      <c r="S37" s="40" t="s">
        <v>4</v>
      </c>
      <c r="T37" s="27">
        <v>175.31899999999999</v>
      </c>
    </row>
    <row r="38" spans="1:20" s="12" customFormat="1" ht="11.25" customHeight="1" x14ac:dyDescent="0.2">
      <c r="B38" s="49">
        <v>6</v>
      </c>
      <c r="C38" s="49"/>
      <c r="D38" s="48"/>
      <c r="E38" s="48"/>
      <c r="F38" s="27">
        <v>166.50399999999999</v>
      </c>
      <c r="G38" s="40" t="s">
        <v>4</v>
      </c>
      <c r="H38" s="27">
        <v>52.05</v>
      </c>
      <c r="I38" s="27" t="s">
        <v>277</v>
      </c>
      <c r="J38" s="27">
        <v>72041.843999999997</v>
      </c>
      <c r="K38" s="40" t="s">
        <v>4</v>
      </c>
      <c r="L38" s="27">
        <v>16997.342000000001</v>
      </c>
      <c r="M38" s="27" t="s">
        <v>277</v>
      </c>
      <c r="N38" s="27">
        <v>2024.4649999999999</v>
      </c>
      <c r="O38" s="40" t="s">
        <v>4</v>
      </c>
      <c r="P38" s="27">
        <v>645.01499999999999</v>
      </c>
      <c r="Q38" s="27" t="s">
        <v>277</v>
      </c>
      <c r="R38" s="27">
        <v>842.8</v>
      </c>
      <c r="S38" s="40" t="s">
        <v>4</v>
      </c>
      <c r="T38" s="27">
        <v>206.40299999999999</v>
      </c>
    </row>
    <row r="39" spans="1:20" s="12" customFormat="1" ht="11.25" customHeight="1" x14ac:dyDescent="0.2">
      <c r="B39" s="49">
        <v>7</v>
      </c>
      <c r="C39" s="49"/>
      <c r="D39" s="48"/>
      <c r="E39" s="48"/>
      <c r="F39" s="27">
        <v>104.869</v>
      </c>
      <c r="G39" s="40" t="s">
        <v>4</v>
      </c>
      <c r="H39" s="27">
        <v>54.048999999999999</v>
      </c>
      <c r="I39" s="27" t="s">
        <v>277</v>
      </c>
      <c r="J39" s="27">
        <v>31661.829000000002</v>
      </c>
      <c r="K39" s="40" t="s">
        <v>4</v>
      </c>
      <c r="L39" s="27">
        <v>15714.726000000001</v>
      </c>
      <c r="M39" s="27" t="s">
        <v>277</v>
      </c>
      <c r="N39" s="27">
        <v>1705.326</v>
      </c>
      <c r="O39" s="40" t="s">
        <v>4</v>
      </c>
      <c r="P39" s="27">
        <v>903.64499999999998</v>
      </c>
      <c r="Q39" s="27" t="s">
        <v>277</v>
      </c>
      <c r="R39" s="27">
        <v>562.74400000000003</v>
      </c>
      <c r="S39" s="40" t="s">
        <v>4</v>
      </c>
      <c r="T39" s="27">
        <v>306.04599999999999</v>
      </c>
    </row>
    <row r="40" spans="1:20" s="12" customFormat="1" ht="11.25" customHeight="1" x14ac:dyDescent="0.2">
      <c r="B40" s="442" t="s">
        <v>161</v>
      </c>
      <c r="C40" s="442"/>
      <c r="D40" s="442"/>
      <c r="E40" s="49"/>
      <c r="F40" s="27">
        <v>25.3</v>
      </c>
      <c r="G40" s="40" t="s">
        <v>4</v>
      </c>
      <c r="H40" s="27">
        <v>20.765000000000001</v>
      </c>
      <c r="I40" s="27" t="s">
        <v>277</v>
      </c>
      <c r="J40" s="27">
        <v>5627.7219999999998</v>
      </c>
      <c r="K40" s="40" t="s">
        <v>4</v>
      </c>
      <c r="L40" s="27">
        <v>3875.1129999999998</v>
      </c>
      <c r="M40" s="27" t="s">
        <v>277</v>
      </c>
      <c r="N40" s="27">
        <v>414.86</v>
      </c>
      <c r="O40" s="40" t="s">
        <v>4</v>
      </c>
      <c r="P40" s="27">
        <v>383.178</v>
      </c>
      <c r="Q40" s="27" t="s">
        <v>277</v>
      </c>
      <c r="R40" s="27">
        <v>127.21299999999999</v>
      </c>
      <c r="S40" s="40" t="s">
        <v>4</v>
      </c>
      <c r="T40" s="27">
        <v>99.448999999999998</v>
      </c>
    </row>
    <row r="41" spans="1:20" s="32" customFormat="1" ht="5.25" customHeight="1" x14ac:dyDescent="0.2">
      <c r="A41" s="15"/>
      <c r="B41" s="15"/>
      <c r="C41" s="15"/>
      <c r="D41" s="15"/>
      <c r="E41" s="15"/>
      <c r="F41" s="15"/>
      <c r="G41" s="215"/>
      <c r="H41" s="15"/>
      <c r="I41" s="15"/>
      <c r="J41" s="15"/>
      <c r="K41" s="215"/>
      <c r="L41" s="15"/>
      <c r="M41" s="15"/>
      <c r="N41" s="15"/>
      <c r="O41" s="215"/>
      <c r="P41" s="15"/>
      <c r="Q41" s="15"/>
      <c r="R41" s="15"/>
      <c r="S41" s="215"/>
      <c r="T41" s="15"/>
    </row>
    <row r="42" spans="1:20" s="12" customFormat="1" ht="4.5" customHeight="1" x14ac:dyDescent="0.2">
      <c r="A42" s="442"/>
      <c r="B42" s="442"/>
      <c r="C42" s="442"/>
      <c r="D42" s="442"/>
      <c r="E42" s="49"/>
      <c r="G42" s="40"/>
      <c r="K42" s="40"/>
      <c r="O42" s="40"/>
      <c r="S42" s="40"/>
    </row>
    <row r="43" spans="1:20" s="12" customFormat="1" ht="11.25" customHeight="1" x14ac:dyDescent="0.2">
      <c r="A43" s="470" t="s">
        <v>212</v>
      </c>
      <c r="B43" s="470"/>
      <c r="C43" s="470"/>
      <c r="D43" s="470"/>
      <c r="E43" s="470"/>
      <c r="F43" s="470"/>
      <c r="G43" s="219"/>
      <c r="H43" s="120"/>
      <c r="I43" s="47"/>
      <c r="J43" s="29"/>
      <c r="K43" s="40"/>
      <c r="L43" s="29"/>
      <c r="M43" s="29"/>
      <c r="N43" s="29"/>
      <c r="O43" s="40"/>
      <c r="P43" s="29"/>
      <c r="Q43" s="29"/>
      <c r="R43" s="29"/>
      <c r="S43" s="40"/>
      <c r="T43" s="29"/>
    </row>
    <row r="44" spans="1:20" s="12" customFormat="1" ht="11.25" customHeight="1" x14ac:dyDescent="0.2">
      <c r="A44" s="456" t="s">
        <v>22</v>
      </c>
      <c r="B44" s="456"/>
      <c r="C44" s="456"/>
      <c r="D44" s="456"/>
      <c r="E44" s="26"/>
      <c r="F44" s="28">
        <v>403.93700000000001</v>
      </c>
      <c r="G44" s="40" t="s">
        <v>4</v>
      </c>
      <c r="H44" s="28">
        <v>89.355000000000004</v>
      </c>
      <c r="I44" s="28" t="s">
        <v>277</v>
      </c>
      <c r="J44" s="28">
        <v>160594.932</v>
      </c>
      <c r="K44" s="40" t="s">
        <v>4</v>
      </c>
      <c r="L44" s="28">
        <v>29922.132000000001</v>
      </c>
      <c r="M44" s="28" t="s">
        <v>277</v>
      </c>
      <c r="N44" s="28">
        <v>4998.1880000000001</v>
      </c>
      <c r="O44" s="40" t="s">
        <v>4</v>
      </c>
      <c r="P44" s="28">
        <v>1214.3</v>
      </c>
      <c r="Q44" s="28" t="s">
        <v>277</v>
      </c>
      <c r="R44" s="28">
        <v>2004.181</v>
      </c>
      <c r="S44" s="40" t="s">
        <v>4</v>
      </c>
      <c r="T44" s="28">
        <v>420.96600000000001</v>
      </c>
    </row>
    <row r="45" spans="1:20" s="12" customFormat="1" ht="11.25" customHeight="1" x14ac:dyDescent="0.2">
      <c r="A45" s="26"/>
      <c r="B45" s="49">
        <v>0</v>
      </c>
      <c r="C45" s="26"/>
      <c r="D45" s="26"/>
      <c r="E45" s="26"/>
      <c r="F45" s="27">
        <v>56.399000000000001</v>
      </c>
      <c r="G45" s="40" t="s">
        <v>4</v>
      </c>
      <c r="H45" s="27">
        <v>40.445</v>
      </c>
      <c r="I45" s="27" t="s">
        <v>277</v>
      </c>
      <c r="J45" s="27">
        <v>18016.135999999999</v>
      </c>
      <c r="K45" s="40" t="s">
        <v>4</v>
      </c>
      <c r="L45" s="27">
        <v>11174.52</v>
      </c>
      <c r="M45" s="27" t="s">
        <v>277</v>
      </c>
      <c r="N45" s="27">
        <v>511.01600000000002</v>
      </c>
      <c r="O45" s="40" t="s">
        <v>4</v>
      </c>
      <c r="P45" s="27">
        <v>333.96300000000002</v>
      </c>
      <c r="Q45" s="27" t="s">
        <v>277</v>
      </c>
      <c r="R45" s="27">
        <v>170.51400000000001</v>
      </c>
      <c r="S45" s="40" t="s">
        <v>4</v>
      </c>
      <c r="T45" s="27">
        <v>92.463999999999999</v>
      </c>
    </row>
    <row r="46" spans="1:20" s="12" customFormat="1" ht="11.25" customHeight="1" x14ac:dyDescent="0.2">
      <c r="A46" s="26"/>
      <c r="B46" s="49">
        <v>1</v>
      </c>
      <c r="C46" s="26"/>
      <c r="D46" s="26"/>
      <c r="E46" s="26"/>
      <c r="F46" s="27">
        <v>41.253</v>
      </c>
      <c r="G46" s="40" t="s">
        <v>4</v>
      </c>
      <c r="H46" s="27">
        <v>22.021000000000001</v>
      </c>
      <c r="I46" s="27" t="s">
        <v>277</v>
      </c>
      <c r="J46" s="27">
        <v>17893.487000000001</v>
      </c>
      <c r="K46" s="40" t="s">
        <v>4</v>
      </c>
      <c r="L46" s="27">
        <v>8401.7939999999999</v>
      </c>
      <c r="M46" s="27" t="s">
        <v>277</v>
      </c>
      <c r="N46" s="27">
        <v>488.16399999999999</v>
      </c>
      <c r="O46" s="40" t="s">
        <v>4</v>
      </c>
      <c r="P46" s="27">
        <v>360.541</v>
      </c>
      <c r="Q46" s="27" t="s">
        <v>277</v>
      </c>
      <c r="R46" s="27">
        <v>192.73500000000001</v>
      </c>
      <c r="S46" s="40" t="s">
        <v>4</v>
      </c>
      <c r="T46" s="27">
        <v>80.581999999999994</v>
      </c>
    </row>
    <row r="47" spans="1:20" s="12" customFormat="1" ht="11.25" customHeight="1" x14ac:dyDescent="0.2">
      <c r="A47" s="26"/>
      <c r="B47" s="49">
        <v>2</v>
      </c>
      <c r="C47" s="26"/>
      <c r="D47" s="26"/>
      <c r="E47" s="26"/>
      <c r="F47" s="27">
        <v>77.569000000000003</v>
      </c>
      <c r="G47" s="40" t="s">
        <v>4</v>
      </c>
      <c r="H47" s="27">
        <v>30.652999999999999</v>
      </c>
      <c r="I47" s="27" t="s">
        <v>277</v>
      </c>
      <c r="J47" s="27">
        <v>35811.078000000001</v>
      </c>
      <c r="K47" s="40" t="s">
        <v>4</v>
      </c>
      <c r="L47" s="27">
        <v>13686.053</v>
      </c>
      <c r="M47" s="27" t="s">
        <v>277</v>
      </c>
      <c r="N47" s="27">
        <v>972.41200000000003</v>
      </c>
      <c r="O47" s="40" t="s">
        <v>4</v>
      </c>
      <c r="P47" s="27">
        <v>379.56799999999998</v>
      </c>
      <c r="Q47" s="27" t="s">
        <v>277</v>
      </c>
      <c r="R47" s="27">
        <v>478.339</v>
      </c>
      <c r="S47" s="40" t="s">
        <v>4</v>
      </c>
      <c r="T47" s="27">
        <v>193.01400000000001</v>
      </c>
    </row>
    <row r="48" spans="1:20" s="12" customFormat="1" ht="11.25" customHeight="1" x14ac:dyDescent="0.2">
      <c r="A48" s="26"/>
      <c r="B48" s="49">
        <v>3</v>
      </c>
      <c r="C48" s="26"/>
      <c r="D48" s="26"/>
      <c r="E48" s="26"/>
      <c r="F48" s="27">
        <v>63.856999999999999</v>
      </c>
      <c r="G48" s="40" t="s">
        <v>4</v>
      </c>
      <c r="H48" s="27">
        <v>37.710999999999999</v>
      </c>
      <c r="I48" s="27" t="s">
        <v>277</v>
      </c>
      <c r="J48" s="27">
        <v>25001.789000000001</v>
      </c>
      <c r="K48" s="40" t="s">
        <v>4</v>
      </c>
      <c r="L48" s="27">
        <v>12673.9</v>
      </c>
      <c r="M48" s="27" t="s">
        <v>277</v>
      </c>
      <c r="N48" s="27">
        <v>972.94</v>
      </c>
      <c r="O48" s="40" t="s">
        <v>4</v>
      </c>
      <c r="P48" s="27">
        <v>567.53800000000001</v>
      </c>
      <c r="Q48" s="27" t="s">
        <v>277</v>
      </c>
      <c r="R48" s="27">
        <v>406.66699999999997</v>
      </c>
      <c r="S48" s="40" t="s">
        <v>4</v>
      </c>
      <c r="T48" s="27">
        <v>225.99100000000001</v>
      </c>
    </row>
    <row r="49" spans="1:20" s="12" customFormat="1" ht="11.25" customHeight="1" x14ac:dyDescent="0.2">
      <c r="A49" s="26"/>
      <c r="B49" s="49">
        <v>4</v>
      </c>
      <c r="C49" s="26"/>
      <c r="D49" s="26"/>
      <c r="E49" s="26"/>
      <c r="F49" s="27">
        <v>33.268000000000001</v>
      </c>
      <c r="G49" s="40" t="s">
        <v>4</v>
      </c>
      <c r="H49" s="27">
        <v>21.6</v>
      </c>
      <c r="I49" s="27" t="s">
        <v>277</v>
      </c>
      <c r="J49" s="27">
        <v>10077.754999999999</v>
      </c>
      <c r="K49" s="40" t="s">
        <v>4</v>
      </c>
      <c r="L49" s="27">
        <v>6307.0479999999998</v>
      </c>
      <c r="M49" s="27" t="s">
        <v>277</v>
      </c>
      <c r="N49" s="27">
        <v>572.08600000000001</v>
      </c>
      <c r="O49" s="40" t="s">
        <v>4</v>
      </c>
      <c r="P49" s="27">
        <v>395.00799999999998</v>
      </c>
      <c r="Q49" s="27" t="s">
        <v>277</v>
      </c>
      <c r="R49" s="27">
        <v>160.41</v>
      </c>
      <c r="S49" s="40" t="s">
        <v>4</v>
      </c>
      <c r="T49" s="27">
        <v>118.161</v>
      </c>
    </row>
    <row r="50" spans="1:20" s="12" customFormat="1" ht="11.25" customHeight="1" x14ac:dyDescent="0.2">
      <c r="A50" s="26"/>
      <c r="B50" s="49">
        <v>5</v>
      </c>
      <c r="C50" s="26"/>
      <c r="D50" s="26"/>
      <c r="E50" s="26"/>
      <c r="F50" s="27">
        <v>55.39</v>
      </c>
      <c r="G50" s="40" t="s">
        <v>4</v>
      </c>
      <c r="H50" s="27">
        <v>51.506</v>
      </c>
      <c r="I50" s="27" t="s">
        <v>277</v>
      </c>
      <c r="J50" s="27">
        <v>13809.034</v>
      </c>
      <c r="K50" s="40" t="s">
        <v>4</v>
      </c>
      <c r="L50" s="27">
        <v>12284.722</v>
      </c>
      <c r="M50" s="27" t="s">
        <v>277</v>
      </c>
      <c r="N50" s="27">
        <v>807.55600000000004</v>
      </c>
      <c r="O50" s="40" t="s">
        <v>4</v>
      </c>
      <c r="P50" s="27">
        <v>794.36699999999996</v>
      </c>
      <c r="Q50" s="27" t="s">
        <v>277</v>
      </c>
      <c r="R50" s="27">
        <v>217.73400000000001</v>
      </c>
      <c r="S50" s="40" t="s">
        <v>4</v>
      </c>
      <c r="T50" s="27">
        <v>224.011</v>
      </c>
    </row>
    <row r="51" spans="1:20" s="12" customFormat="1" ht="11.25" customHeight="1" x14ac:dyDescent="0.2">
      <c r="A51" s="26"/>
      <c r="B51" s="49">
        <v>6</v>
      </c>
      <c r="C51" s="26"/>
      <c r="D51" s="26"/>
      <c r="E51" s="26"/>
      <c r="F51" s="27">
        <v>24.994</v>
      </c>
      <c r="G51" s="40" t="s">
        <v>4</v>
      </c>
      <c r="H51" s="27">
        <v>17.231000000000002</v>
      </c>
      <c r="I51" s="27" t="s">
        <v>277</v>
      </c>
      <c r="J51" s="27">
        <v>13005.838</v>
      </c>
      <c r="K51" s="40" t="s">
        <v>4</v>
      </c>
      <c r="L51" s="27">
        <v>8339.5969999999998</v>
      </c>
      <c r="M51" s="27" t="s">
        <v>277</v>
      </c>
      <c r="N51" s="27">
        <v>251.48599999999999</v>
      </c>
      <c r="O51" s="40" t="s">
        <v>4</v>
      </c>
      <c r="P51" s="27">
        <v>187.76</v>
      </c>
      <c r="Q51" s="27" t="s">
        <v>277</v>
      </c>
      <c r="R51" s="27">
        <v>146.721</v>
      </c>
      <c r="S51" s="40" t="s">
        <v>4</v>
      </c>
      <c r="T51" s="27">
        <v>113.143</v>
      </c>
    </row>
    <row r="52" spans="1:20" s="12" customFormat="1" ht="11.25" customHeight="1" x14ac:dyDescent="0.2">
      <c r="A52" s="26"/>
      <c r="B52" s="49">
        <v>7</v>
      </c>
      <c r="C52" s="26"/>
      <c r="D52" s="26"/>
      <c r="E52" s="26"/>
      <c r="F52" s="27">
        <v>6.71</v>
      </c>
      <c r="G52" s="40" t="s">
        <v>4</v>
      </c>
      <c r="H52" s="27">
        <v>7.8410000000000002</v>
      </c>
      <c r="I52" s="27" t="s">
        <v>277</v>
      </c>
      <c r="J52" s="27">
        <v>6294.2960000000003</v>
      </c>
      <c r="K52" s="40" t="s">
        <v>4</v>
      </c>
      <c r="L52" s="27">
        <v>7016.7190000000001</v>
      </c>
      <c r="M52" s="27" t="s">
        <v>277</v>
      </c>
      <c r="N52" s="27">
        <v>83.570999999999998</v>
      </c>
      <c r="O52" s="40" t="s">
        <v>4</v>
      </c>
      <c r="P52" s="27">
        <v>112.988</v>
      </c>
      <c r="Q52" s="27" t="s">
        <v>277</v>
      </c>
      <c r="R52" s="27">
        <v>67.986999999999995</v>
      </c>
      <c r="S52" s="40" t="s">
        <v>4</v>
      </c>
      <c r="T52" s="27">
        <v>79.775000000000006</v>
      </c>
    </row>
    <row r="53" spans="1:20" s="12" customFormat="1" ht="11.25" customHeight="1" x14ac:dyDescent="0.2">
      <c r="A53" s="26"/>
      <c r="B53" s="49">
        <v>8</v>
      </c>
      <c r="C53" s="26"/>
      <c r="D53" s="26"/>
      <c r="E53" s="26"/>
      <c r="F53" s="27">
        <v>17.742999999999999</v>
      </c>
      <c r="G53" s="40" t="s">
        <v>4</v>
      </c>
      <c r="H53" s="27">
        <v>14.502000000000001</v>
      </c>
      <c r="I53" s="27" t="s">
        <v>277</v>
      </c>
      <c r="J53" s="27">
        <v>7915.39</v>
      </c>
      <c r="K53" s="40" t="s">
        <v>4</v>
      </c>
      <c r="L53" s="27">
        <v>5923.3069999999998</v>
      </c>
      <c r="M53" s="27" t="s">
        <v>277</v>
      </c>
      <c r="N53" s="27">
        <v>189.50800000000001</v>
      </c>
      <c r="O53" s="40" t="s">
        <v>4</v>
      </c>
      <c r="P53" s="27">
        <v>165.36500000000001</v>
      </c>
      <c r="Q53" s="27" t="s">
        <v>277</v>
      </c>
      <c r="R53" s="27">
        <v>75.584000000000003</v>
      </c>
      <c r="S53" s="40" t="s">
        <v>4</v>
      </c>
      <c r="T53" s="27">
        <v>66.239000000000004</v>
      </c>
    </row>
    <row r="54" spans="1:20" s="12" customFormat="1" ht="11.25" customHeight="1" x14ac:dyDescent="0.2">
      <c r="A54" s="26"/>
      <c r="B54" s="49">
        <v>9</v>
      </c>
      <c r="C54" s="26"/>
      <c r="D54" s="26"/>
      <c r="E54" s="26"/>
      <c r="F54" s="27">
        <v>5.85</v>
      </c>
      <c r="G54" s="40" t="s">
        <v>4</v>
      </c>
      <c r="H54" s="27">
        <v>5.742</v>
      </c>
      <c r="I54" s="27" t="s">
        <v>277</v>
      </c>
      <c r="J54" s="27">
        <v>2602.1759999999999</v>
      </c>
      <c r="K54" s="40" t="s">
        <v>4</v>
      </c>
      <c r="L54" s="27">
        <v>2540.8609999999999</v>
      </c>
      <c r="M54" s="27" t="s">
        <v>277</v>
      </c>
      <c r="N54" s="27">
        <v>68.551000000000002</v>
      </c>
      <c r="O54" s="40" t="s">
        <v>4</v>
      </c>
      <c r="P54" s="27">
        <v>76.409000000000006</v>
      </c>
      <c r="Q54" s="27" t="s">
        <v>277</v>
      </c>
      <c r="R54" s="27">
        <v>35.441000000000003</v>
      </c>
      <c r="S54" s="40" t="s">
        <v>4</v>
      </c>
      <c r="T54" s="27">
        <v>42.142000000000003</v>
      </c>
    </row>
    <row r="55" spans="1:20" s="12" customFormat="1" ht="11.25" customHeight="1" x14ac:dyDescent="0.2">
      <c r="A55" s="26"/>
      <c r="B55" s="471" t="s">
        <v>162</v>
      </c>
      <c r="C55" s="471"/>
      <c r="D55" s="471"/>
      <c r="E55" s="49"/>
      <c r="F55" s="27">
        <v>20.904</v>
      </c>
      <c r="G55" s="40" t="s">
        <v>4</v>
      </c>
      <c r="H55" s="27">
        <v>17.629000000000001</v>
      </c>
      <c r="I55" s="27" t="s">
        <v>277</v>
      </c>
      <c r="J55" s="27">
        <v>10167.955</v>
      </c>
      <c r="K55" s="40" t="s">
        <v>4</v>
      </c>
      <c r="L55" s="27">
        <v>8415.3169999999991</v>
      </c>
      <c r="M55" s="27" t="s">
        <v>277</v>
      </c>
      <c r="N55" s="27">
        <v>80.897999999999996</v>
      </c>
      <c r="O55" s="40" t="s">
        <v>4</v>
      </c>
      <c r="P55" s="27">
        <v>64.331000000000003</v>
      </c>
      <c r="Q55" s="27" t="s">
        <v>277</v>
      </c>
      <c r="R55" s="27">
        <v>52.048000000000002</v>
      </c>
      <c r="S55" s="40" t="s">
        <v>4</v>
      </c>
      <c r="T55" s="27">
        <v>42.183999999999997</v>
      </c>
    </row>
    <row r="56" spans="1:20" s="12" customFormat="1" ht="11.25" customHeight="1" thickBot="1" x14ac:dyDescent="0.3">
      <c r="A56" s="36"/>
      <c r="B56" s="36"/>
      <c r="C56" s="35"/>
      <c r="D56" s="35"/>
      <c r="E56" s="35"/>
      <c r="F56" s="35"/>
      <c r="G56" s="39"/>
      <c r="H56" s="35"/>
      <c r="I56" s="35"/>
      <c r="J56" s="35"/>
      <c r="K56" s="39"/>
      <c r="L56" s="35"/>
      <c r="M56" s="35"/>
      <c r="N56" s="35"/>
      <c r="O56" s="39"/>
      <c r="P56" s="35"/>
      <c r="Q56" s="35"/>
      <c r="R56" s="35"/>
      <c r="S56" s="39"/>
      <c r="T56" s="35"/>
    </row>
    <row r="57" spans="1:20" s="12" customFormat="1" ht="12.75" customHeight="1" x14ac:dyDescent="0.2">
      <c r="A57" s="437" t="s">
        <v>427</v>
      </c>
      <c r="B57" s="437"/>
      <c r="C57" s="437"/>
      <c r="D57" s="437"/>
      <c r="E57" s="437"/>
      <c r="F57" s="437"/>
      <c r="G57" s="437"/>
      <c r="H57" s="437"/>
      <c r="I57" s="437"/>
      <c r="J57" s="437"/>
      <c r="K57" s="437"/>
      <c r="L57" s="437"/>
      <c r="M57" s="437"/>
      <c r="N57" s="437"/>
      <c r="O57" s="437"/>
      <c r="P57" s="437"/>
      <c r="Q57" s="437"/>
      <c r="R57" s="437"/>
      <c r="S57" s="437"/>
      <c r="T57" s="437"/>
    </row>
    <row r="58" spans="1:20" s="12" customFormat="1" ht="12.75" customHeight="1" x14ac:dyDescent="0.2">
      <c r="A58" s="438"/>
      <c r="B58" s="438"/>
      <c r="C58" s="438"/>
      <c r="D58" s="438"/>
      <c r="E58" s="438"/>
      <c r="F58" s="438"/>
      <c r="G58" s="438"/>
      <c r="H58" s="438"/>
      <c r="I58" s="438"/>
      <c r="J58" s="438"/>
      <c r="K58" s="438"/>
      <c r="L58" s="438"/>
      <c r="M58" s="438"/>
      <c r="N58" s="438"/>
      <c r="O58" s="438"/>
      <c r="P58" s="438"/>
      <c r="Q58" s="438"/>
      <c r="R58" s="438"/>
      <c r="S58" s="438"/>
      <c r="T58" s="438"/>
    </row>
    <row r="59" spans="1:20" s="12" customFormat="1" ht="12.75" customHeight="1" x14ac:dyDescent="0.2">
      <c r="G59" s="5"/>
      <c r="K59" s="5"/>
      <c r="O59" s="5"/>
      <c r="S59" s="5"/>
    </row>
    <row r="60" spans="1:20" ht="12.75" customHeight="1" x14ac:dyDescent="0.25"/>
  </sheetData>
  <sheetProtection formatCells="0" formatColumns="0" formatRows="0"/>
  <mergeCells count="27">
    <mergeCell ref="N6:P6"/>
    <mergeCell ref="A9:D9"/>
    <mergeCell ref="R6:T6"/>
    <mergeCell ref="F7:H7"/>
    <mergeCell ref="J7:L7"/>
    <mergeCell ref="N7:P7"/>
    <mergeCell ref="R7:T7"/>
    <mergeCell ref="A6:D8"/>
    <mergeCell ref="F6:H6"/>
    <mergeCell ref="J6:L6"/>
    <mergeCell ref="O8:P8"/>
    <mergeCell ref="S8:T8"/>
    <mergeCell ref="A57:T58"/>
    <mergeCell ref="B40:D40"/>
    <mergeCell ref="B55:D55"/>
    <mergeCell ref="A44:D44"/>
    <mergeCell ref="A23:D23"/>
    <mergeCell ref="A32:F32"/>
    <mergeCell ref="A33:D33"/>
    <mergeCell ref="A42:D42"/>
    <mergeCell ref="A31:D31"/>
    <mergeCell ref="A43:F43"/>
    <mergeCell ref="A22:F22"/>
    <mergeCell ref="G8:H8"/>
    <mergeCell ref="A11:D11"/>
    <mergeCell ref="A10:F10"/>
    <mergeCell ref="K8:L8"/>
  </mergeCells>
  <phoneticPr fontId="6" type="noConversion"/>
  <pageMargins left="0.75" right="0.75" top="1" bottom="1" header="0.5" footer="0.5"/>
  <pageSetup paperSize="9" scale="9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3"/>
  <dimension ref="A1:W71"/>
  <sheetViews>
    <sheetView zoomScaleNormal="100" workbookViewId="0"/>
  </sheetViews>
  <sheetFormatPr defaultColWidth="9.33203125" defaultRowHeight="13.2" x14ac:dyDescent="0.25"/>
  <cols>
    <col min="1" max="1" width="2.6640625" style="1" customWidth="1"/>
    <col min="2" max="2" width="17" style="1" customWidth="1"/>
    <col min="3" max="5" width="13.33203125" style="1" hidden="1" customWidth="1"/>
    <col min="6" max="6" width="9.33203125" style="1" customWidth="1"/>
    <col min="7" max="7" width="2.6640625" style="33" customWidth="1"/>
    <col min="8" max="8" width="5" style="1" customWidth="1"/>
    <col min="9" max="9" width="2.33203125" style="1" customWidth="1"/>
    <col min="10" max="10" width="9.33203125" style="1"/>
    <col min="11" max="11" width="2.6640625" style="33" customWidth="1"/>
    <col min="12" max="12" width="6" style="1" customWidth="1"/>
    <col min="13" max="13" width="1.33203125" style="1" customWidth="1"/>
    <col min="14" max="14" width="11.44140625" style="1" customWidth="1"/>
    <col min="15" max="15" width="2.6640625" style="33" customWidth="1"/>
    <col min="16" max="16" width="5" style="1" customWidth="1"/>
    <col min="17" max="17" width="1.33203125" style="1" customWidth="1"/>
    <col min="18" max="18" width="7.33203125" style="1" customWidth="1"/>
    <col min="19" max="19" width="2.6640625" style="33" customWidth="1"/>
    <col min="20" max="20" width="5.33203125" style="1" customWidth="1"/>
    <col min="21" max="21" width="5.44140625" style="1" customWidth="1"/>
    <col min="22" max="23" width="9.33203125" style="140"/>
    <col min="24" max="16384" width="9.33203125" style="1"/>
  </cols>
  <sheetData>
    <row r="1" spans="1:20" ht="6.75" customHeight="1" x14ac:dyDescent="0.25"/>
    <row r="2" spans="1:20" ht="15.75" customHeight="1" x14ac:dyDescent="0.25">
      <c r="A2" s="472" t="s">
        <v>288</v>
      </c>
      <c r="B2" s="472"/>
      <c r="C2" s="472"/>
      <c r="D2" s="472"/>
      <c r="E2" s="472"/>
      <c r="F2" s="472"/>
      <c r="G2" s="472"/>
      <c r="H2" s="472"/>
      <c r="I2" s="472"/>
      <c r="J2" s="472"/>
      <c r="K2" s="472"/>
      <c r="L2" s="472"/>
      <c r="M2" s="472"/>
      <c r="N2" s="472"/>
      <c r="O2" s="472"/>
      <c r="P2" s="472"/>
      <c r="Q2" s="472"/>
      <c r="R2" s="472"/>
      <c r="S2" s="472"/>
      <c r="T2" s="472"/>
    </row>
    <row r="3" spans="1:20" ht="15.75" customHeight="1" x14ac:dyDescent="0.25">
      <c r="A3" s="24" t="s">
        <v>570</v>
      </c>
      <c r="B3" s="102"/>
      <c r="C3" s="102"/>
      <c r="D3" s="102"/>
      <c r="E3" s="102"/>
      <c r="F3" s="102"/>
      <c r="G3" s="102"/>
      <c r="H3" s="102"/>
      <c r="I3" s="102"/>
      <c r="J3" s="102"/>
      <c r="K3" s="102"/>
      <c r="L3" s="102"/>
      <c r="M3" s="102"/>
      <c r="N3" s="102"/>
      <c r="O3" s="102"/>
      <c r="P3" s="102"/>
      <c r="Q3" s="102"/>
      <c r="R3" s="102"/>
      <c r="S3" s="102"/>
      <c r="T3" s="102"/>
    </row>
    <row r="4" spans="1:20" ht="15.75" customHeight="1" x14ac:dyDescent="0.25">
      <c r="A4" s="148" t="s">
        <v>231</v>
      </c>
      <c r="B4" s="102"/>
      <c r="C4" s="102"/>
      <c r="D4" s="102"/>
      <c r="E4" s="102"/>
      <c r="F4" s="102"/>
      <c r="G4" s="102"/>
      <c r="H4" s="102"/>
      <c r="I4" s="102"/>
      <c r="J4" s="102"/>
      <c r="K4" s="102"/>
      <c r="L4" s="102"/>
      <c r="M4" s="102"/>
      <c r="N4" s="102"/>
      <c r="O4" s="102"/>
      <c r="P4" s="102"/>
      <c r="Q4" s="102"/>
      <c r="R4" s="102"/>
      <c r="S4" s="102"/>
      <c r="T4" s="102"/>
    </row>
    <row r="5" spans="1:20" ht="14.4" thickBot="1" x14ac:dyDescent="0.3">
      <c r="A5" s="148" t="s">
        <v>574</v>
      </c>
      <c r="B5" s="102"/>
      <c r="C5" s="102"/>
      <c r="D5" s="102"/>
      <c r="E5" s="102"/>
      <c r="F5" s="102"/>
      <c r="G5" s="102"/>
      <c r="H5" s="102"/>
      <c r="I5" s="102"/>
      <c r="J5" s="102"/>
      <c r="K5" s="102"/>
      <c r="L5" s="102"/>
      <c r="M5" s="102"/>
      <c r="N5" s="102"/>
      <c r="O5" s="102"/>
      <c r="P5" s="102"/>
      <c r="Q5" s="102"/>
      <c r="R5" s="102"/>
      <c r="S5" s="102"/>
      <c r="T5" s="102"/>
    </row>
    <row r="6" spans="1:20" s="45" customFormat="1" ht="13.5" customHeight="1" x14ac:dyDescent="0.25">
      <c r="A6" s="453"/>
      <c r="B6" s="453"/>
      <c r="C6" s="38"/>
      <c r="D6" s="38"/>
      <c r="E6" s="38"/>
      <c r="F6" s="463" t="s">
        <v>152</v>
      </c>
      <c r="G6" s="463"/>
      <c r="H6" s="463"/>
      <c r="I6" s="91"/>
      <c r="J6" s="463" t="s">
        <v>201</v>
      </c>
      <c r="K6" s="463"/>
      <c r="L6" s="463"/>
      <c r="M6" s="86"/>
      <c r="N6" s="463" t="s">
        <v>84</v>
      </c>
      <c r="O6" s="463"/>
      <c r="P6" s="463"/>
      <c r="Q6" s="91"/>
      <c r="R6" s="463" t="s">
        <v>147</v>
      </c>
      <c r="S6" s="463"/>
      <c r="T6" s="463"/>
    </row>
    <row r="7" spans="1:20" ht="10.5" customHeight="1" x14ac:dyDescent="0.25">
      <c r="A7" s="468"/>
      <c r="B7" s="468"/>
      <c r="C7" s="48"/>
      <c r="D7" s="48"/>
      <c r="E7" s="48"/>
      <c r="F7" s="459" t="s">
        <v>178</v>
      </c>
      <c r="G7" s="459"/>
      <c r="H7" s="459"/>
      <c r="I7" s="6"/>
      <c r="J7" s="459" t="s">
        <v>195</v>
      </c>
      <c r="K7" s="459"/>
      <c r="L7" s="459"/>
      <c r="M7" s="85"/>
      <c r="N7" s="459" t="s">
        <v>198</v>
      </c>
      <c r="O7" s="459"/>
      <c r="P7" s="459"/>
      <c r="Q7" s="6"/>
      <c r="R7" s="459" t="s">
        <v>19</v>
      </c>
      <c r="S7" s="459"/>
      <c r="T7" s="459"/>
    </row>
    <row r="8" spans="1:20" ht="10.5" customHeight="1" thickBot="1" x14ac:dyDescent="0.3">
      <c r="A8" s="454"/>
      <c r="B8" s="454"/>
      <c r="C8" s="21"/>
      <c r="D8" s="21"/>
      <c r="E8" s="21"/>
      <c r="F8" s="21" t="s">
        <v>22</v>
      </c>
      <c r="G8" s="458" t="s">
        <v>125</v>
      </c>
      <c r="H8" s="458"/>
      <c r="I8" s="84"/>
      <c r="J8" s="21" t="s">
        <v>22</v>
      </c>
      <c r="K8" s="458" t="s">
        <v>125</v>
      </c>
      <c r="L8" s="458"/>
      <c r="M8" s="84"/>
      <c r="N8" s="21" t="s">
        <v>22</v>
      </c>
      <c r="O8" s="458" t="s">
        <v>125</v>
      </c>
      <c r="P8" s="458"/>
      <c r="Q8" s="84"/>
      <c r="R8" s="21" t="s">
        <v>22</v>
      </c>
      <c r="S8" s="458" t="s">
        <v>125</v>
      </c>
      <c r="T8" s="458"/>
    </row>
    <row r="9" spans="1:20" ht="6" customHeight="1" x14ac:dyDescent="0.25">
      <c r="A9" s="456"/>
      <c r="B9" s="456"/>
      <c r="C9" s="26"/>
      <c r="D9" s="26"/>
      <c r="E9" s="26"/>
      <c r="F9" s="48"/>
      <c r="G9" s="48"/>
      <c r="H9" s="48"/>
      <c r="I9" s="48"/>
      <c r="J9" s="48"/>
      <c r="K9" s="48"/>
      <c r="L9" s="48"/>
      <c r="M9" s="48"/>
      <c r="N9" s="48"/>
      <c r="O9" s="48"/>
      <c r="P9" s="48"/>
      <c r="Q9" s="48"/>
      <c r="R9" s="48"/>
      <c r="S9" s="48"/>
      <c r="T9" s="48"/>
    </row>
    <row r="10" spans="1:20" ht="13.5" customHeight="1" x14ac:dyDescent="0.25">
      <c r="A10" s="473" t="s">
        <v>202</v>
      </c>
      <c r="B10" s="473"/>
      <c r="C10" s="473"/>
      <c r="D10" s="473"/>
      <c r="E10" s="473"/>
      <c r="F10" s="473"/>
      <c r="G10" s="473"/>
      <c r="H10" s="473"/>
      <c r="I10" s="473"/>
      <c r="J10" s="48"/>
      <c r="K10" s="48"/>
      <c r="L10" s="48"/>
      <c r="M10" s="48"/>
      <c r="N10" s="48"/>
      <c r="O10" s="48"/>
      <c r="P10" s="48"/>
      <c r="Q10" s="48"/>
      <c r="R10" s="48"/>
      <c r="S10" s="48"/>
      <c r="T10" s="48"/>
    </row>
    <row r="11" spans="1:20" ht="12" customHeight="1" x14ac:dyDescent="0.25">
      <c r="A11" s="456" t="s">
        <v>22</v>
      </c>
      <c r="B11" s="456"/>
      <c r="C11" s="26"/>
      <c r="D11" s="26"/>
      <c r="E11" s="26"/>
      <c r="F11" s="100">
        <v>157.822</v>
      </c>
      <c r="G11" s="104" t="s">
        <v>4</v>
      </c>
      <c r="H11" s="100">
        <v>38.42</v>
      </c>
      <c r="I11" s="48" t="s">
        <v>277</v>
      </c>
      <c r="J11" s="100">
        <v>76817.589000000007</v>
      </c>
      <c r="K11" s="104" t="s">
        <v>4</v>
      </c>
      <c r="L11" s="100">
        <v>15925.758</v>
      </c>
      <c r="M11" s="48" t="s">
        <v>277</v>
      </c>
      <c r="N11" s="100">
        <v>2941.741</v>
      </c>
      <c r="O11" s="104" t="s">
        <v>4</v>
      </c>
      <c r="P11" s="100">
        <v>866.95399999999995</v>
      </c>
      <c r="Q11" s="48" t="s">
        <v>277</v>
      </c>
      <c r="R11" s="100">
        <v>1200.213</v>
      </c>
      <c r="S11" s="104" t="s">
        <v>4</v>
      </c>
      <c r="T11" s="100">
        <v>274.23899999999998</v>
      </c>
    </row>
    <row r="12" spans="1:20" ht="6" customHeight="1" x14ac:dyDescent="0.25">
      <c r="A12" s="26"/>
      <c r="G12" s="30"/>
      <c r="H12" s="48"/>
      <c r="I12" s="48"/>
      <c r="J12" s="48"/>
      <c r="K12" s="30"/>
      <c r="L12" s="48"/>
      <c r="M12" s="48"/>
      <c r="N12" s="48"/>
      <c r="O12" s="104"/>
      <c r="P12" s="48"/>
      <c r="Q12" s="48"/>
      <c r="R12" s="48"/>
      <c r="S12" s="30"/>
      <c r="T12" s="48"/>
    </row>
    <row r="13" spans="1:20" ht="12" customHeight="1" x14ac:dyDescent="0.25">
      <c r="A13" s="470" t="s">
        <v>148</v>
      </c>
      <c r="B13" s="470"/>
      <c r="C13" s="47"/>
      <c r="D13" s="47"/>
      <c r="E13" s="47"/>
      <c r="G13" s="143"/>
      <c r="K13" s="139"/>
      <c r="O13" s="139"/>
      <c r="S13" s="139"/>
    </row>
    <row r="14" spans="1:20" ht="12" customHeight="1" x14ac:dyDescent="0.25">
      <c r="A14" s="456" t="s">
        <v>22</v>
      </c>
      <c r="B14" s="456"/>
      <c r="C14" s="26"/>
      <c r="D14" s="26"/>
      <c r="E14" s="26"/>
      <c r="F14" s="100">
        <v>60.445999999999998</v>
      </c>
      <c r="G14" s="104" t="s">
        <v>4</v>
      </c>
      <c r="H14" s="100">
        <v>21.6</v>
      </c>
      <c r="I14" s="77" t="s">
        <v>277</v>
      </c>
      <c r="J14" s="100">
        <v>34242.563999999998</v>
      </c>
      <c r="K14" s="104" t="s">
        <v>4</v>
      </c>
      <c r="L14" s="100">
        <v>9856.7810000000009</v>
      </c>
      <c r="M14" s="77" t="s">
        <v>277</v>
      </c>
      <c r="N14" s="100">
        <v>1108.06</v>
      </c>
      <c r="O14" s="104" t="s">
        <v>4</v>
      </c>
      <c r="P14" s="100">
        <v>424.18200000000002</v>
      </c>
      <c r="Q14" s="77" t="s">
        <v>277</v>
      </c>
      <c r="R14" s="100">
        <v>546.64300000000003</v>
      </c>
      <c r="S14" s="104" t="s">
        <v>4</v>
      </c>
      <c r="T14" s="100">
        <v>164.20699999999999</v>
      </c>
    </row>
    <row r="15" spans="1:20" ht="12" customHeight="1" x14ac:dyDescent="0.25">
      <c r="A15" s="273" t="s">
        <v>5</v>
      </c>
      <c r="B15" s="13"/>
      <c r="C15" s="49"/>
      <c r="D15" s="49"/>
      <c r="E15" s="49"/>
      <c r="F15" s="28"/>
      <c r="G15" s="104"/>
      <c r="H15" s="28"/>
      <c r="I15" s="28"/>
      <c r="J15" s="28"/>
      <c r="K15" s="40"/>
      <c r="L15" s="28"/>
      <c r="M15" s="28"/>
      <c r="N15" s="28"/>
      <c r="O15" s="40"/>
      <c r="P15" s="28"/>
      <c r="Q15" s="28"/>
      <c r="R15" s="28"/>
      <c r="S15" s="40"/>
      <c r="T15" s="28"/>
    </row>
    <row r="16" spans="1:20" ht="12" customHeight="1" x14ac:dyDescent="0.25">
      <c r="A16" s="12"/>
      <c r="B16" s="49" t="s">
        <v>85</v>
      </c>
      <c r="C16" s="49"/>
      <c r="D16" s="49"/>
      <c r="E16" s="49"/>
      <c r="F16" s="88">
        <v>32.351999999999997</v>
      </c>
      <c r="G16" s="104" t="s">
        <v>4</v>
      </c>
      <c r="H16" s="88">
        <v>18.600000000000001</v>
      </c>
      <c r="I16" s="1" t="s">
        <v>277</v>
      </c>
      <c r="J16" s="88">
        <v>10996.447</v>
      </c>
      <c r="K16" s="104" t="s">
        <v>4</v>
      </c>
      <c r="L16" s="88">
        <v>5084.7629999999999</v>
      </c>
      <c r="M16" s="1" t="s">
        <v>277</v>
      </c>
      <c r="N16" s="88">
        <v>550.03200000000004</v>
      </c>
      <c r="O16" s="104" t="s">
        <v>4</v>
      </c>
      <c r="P16" s="88">
        <v>278.072</v>
      </c>
      <c r="Q16" s="1" t="s">
        <v>277</v>
      </c>
      <c r="R16" s="88">
        <v>191.16499999999999</v>
      </c>
      <c r="S16" s="104" t="s">
        <v>4</v>
      </c>
      <c r="T16" s="88">
        <v>92.968999999999994</v>
      </c>
    </row>
    <row r="17" spans="1:20" ht="12" customHeight="1" x14ac:dyDescent="0.25">
      <c r="A17" s="12"/>
      <c r="B17" s="49" t="s">
        <v>86</v>
      </c>
      <c r="C17" s="49"/>
      <c r="D17" s="49"/>
      <c r="E17" s="49"/>
      <c r="F17" s="88">
        <v>3.105</v>
      </c>
      <c r="G17" s="104" t="s">
        <v>4</v>
      </c>
      <c r="H17" s="88">
        <v>2.6320000000000001</v>
      </c>
      <c r="I17" s="1" t="s">
        <v>277</v>
      </c>
      <c r="J17" s="88">
        <v>5552.7240000000002</v>
      </c>
      <c r="K17" s="104" t="s">
        <v>4</v>
      </c>
      <c r="L17" s="88">
        <v>4905.0159999999996</v>
      </c>
      <c r="M17" s="1" t="s">
        <v>277</v>
      </c>
      <c r="N17" s="88">
        <v>31.277000000000001</v>
      </c>
      <c r="O17" s="104" t="s">
        <v>4</v>
      </c>
      <c r="P17" s="88">
        <v>24.245000000000001</v>
      </c>
      <c r="Q17" s="1" t="s">
        <v>277</v>
      </c>
      <c r="R17" s="88">
        <v>53.579000000000001</v>
      </c>
      <c r="S17" s="104" t="s">
        <v>4</v>
      </c>
      <c r="T17" s="88">
        <v>41.957999999999998</v>
      </c>
    </row>
    <row r="18" spans="1:20" ht="12" customHeight="1" x14ac:dyDescent="0.25">
      <c r="A18" s="12"/>
      <c r="B18" s="49" t="s">
        <v>87</v>
      </c>
      <c r="C18" s="49"/>
      <c r="D18" s="49"/>
      <c r="E18" s="49"/>
      <c r="F18" s="88">
        <v>6.585</v>
      </c>
      <c r="G18" s="104" t="s">
        <v>4</v>
      </c>
      <c r="H18" s="88">
        <v>3.1549999999999998</v>
      </c>
      <c r="I18" s="1" t="s">
        <v>277</v>
      </c>
      <c r="J18" s="88">
        <v>4460.4260000000004</v>
      </c>
      <c r="K18" s="104" t="s">
        <v>4</v>
      </c>
      <c r="L18" s="88">
        <v>2527.1390000000001</v>
      </c>
      <c r="M18" s="1" t="s">
        <v>277</v>
      </c>
      <c r="N18" s="88">
        <v>124.72799999999999</v>
      </c>
      <c r="O18" s="104" t="s">
        <v>4</v>
      </c>
      <c r="P18" s="88">
        <v>61.225999999999999</v>
      </c>
      <c r="Q18" s="1" t="s">
        <v>277</v>
      </c>
      <c r="R18" s="88">
        <v>76.242999999999995</v>
      </c>
      <c r="S18" s="104" t="s">
        <v>4</v>
      </c>
      <c r="T18" s="88">
        <v>42.347999999999999</v>
      </c>
    </row>
    <row r="19" spans="1:20" ht="12" customHeight="1" x14ac:dyDescent="0.25">
      <c r="A19" s="12"/>
      <c r="B19" s="49" t="s">
        <v>180</v>
      </c>
      <c r="C19" s="49"/>
      <c r="D19" s="49"/>
      <c r="E19" s="49"/>
      <c r="F19" s="88">
        <v>4.7569999999999997</v>
      </c>
      <c r="G19" s="104" t="s">
        <v>4</v>
      </c>
      <c r="H19" s="88">
        <v>4.524</v>
      </c>
      <c r="I19" s="1" t="s">
        <v>277</v>
      </c>
      <c r="J19" s="88">
        <v>3318.2539999999999</v>
      </c>
      <c r="K19" s="104" t="s">
        <v>4</v>
      </c>
      <c r="L19" s="88">
        <v>3394.9720000000002</v>
      </c>
      <c r="M19" s="1" t="s">
        <v>277</v>
      </c>
      <c r="N19" s="88">
        <v>77.475999999999999</v>
      </c>
      <c r="O19" s="104" t="s">
        <v>4</v>
      </c>
      <c r="P19" s="88">
        <v>82.076999999999998</v>
      </c>
      <c r="Q19" s="1" t="s">
        <v>277</v>
      </c>
      <c r="R19" s="88">
        <v>54.392000000000003</v>
      </c>
      <c r="S19" s="104" t="s">
        <v>4</v>
      </c>
      <c r="T19" s="88">
        <v>63.646999999999998</v>
      </c>
    </row>
    <row r="20" spans="1:20" ht="12" customHeight="1" x14ac:dyDescent="0.25">
      <c r="A20" s="12"/>
      <c r="B20" s="49" t="s">
        <v>181</v>
      </c>
      <c r="C20" s="49"/>
      <c r="D20" s="49"/>
      <c r="E20" s="49"/>
      <c r="F20" s="88">
        <v>8.8829999999999991</v>
      </c>
      <c r="G20" s="104" t="s">
        <v>4</v>
      </c>
      <c r="H20" s="88">
        <v>8.7309999999999999</v>
      </c>
      <c r="I20" s="1" t="s">
        <v>277</v>
      </c>
      <c r="J20" s="88">
        <v>2267.1680000000001</v>
      </c>
      <c r="K20" s="104" t="s">
        <v>4</v>
      </c>
      <c r="L20" s="88">
        <v>1955.896</v>
      </c>
      <c r="M20" s="1" t="s">
        <v>277</v>
      </c>
      <c r="N20" s="88">
        <v>241.239</v>
      </c>
      <c r="O20" s="104" t="s">
        <v>4</v>
      </c>
      <c r="P20" s="88">
        <v>298.32600000000002</v>
      </c>
      <c r="Q20" s="1" t="s">
        <v>277</v>
      </c>
      <c r="R20" s="88">
        <v>42.658000000000001</v>
      </c>
      <c r="S20" s="104" t="s">
        <v>4</v>
      </c>
      <c r="T20" s="88">
        <v>37.774000000000001</v>
      </c>
    </row>
    <row r="21" spans="1:20" ht="5.25" customHeight="1" x14ac:dyDescent="0.25">
      <c r="A21" s="15"/>
      <c r="B21" s="15"/>
      <c r="C21" s="15"/>
      <c r="D21" s="15"/>
      <c r="E21" s="15"/>
      <c r="F21" s="15"/>
      <c r="G21" s="15"/>
      <c r="H21" s="15"/>
      <c r="I21" s="15"/>
      <c r="J21" s="15"/>
      <c r="K21" s="15"/>
      <c r="L21" s="15"/>
      <c r="M21" s="15"/>
      <c r="N21" s="15"/>
      <c r="O21" s="15"/>
      <c r="P21" s="15"/>
      <c r="Q21" s="15"/>
      <c r="R21" s="15"/>
      <c r="S21" s="15"/>
      <c r="T21" s="15"/>
    </row>
    <row r="22" spans="1:20" ht="6" customHeight="1" x14ac:dyDescent="0.25">
      <c r="A22" s="49"/>
      <c r="B22" s="49"/>
      <c r="C22" s="49"/>
      <c r="D22" s="49"/>
      <c r="E22" s="49"/>
      <c r="F22" s="7"/>
      <c r="G22" s="40"/>
      <c r="H22" s="12"/>
      <c r="I22" s="12"/>
      <c r="J22" s="12"/>
      <c r="K22" s="40"/>
      <c r="L22" s="12"/>
      <c r="M22" s="12"/>
      <c r="N22" s="12"/>
      <c r="O22" s="40"/>
      <c r="P22" s="12"/>
      <c r="Q22" s="12"/>
      <c r="R22" s="12"/>
      <c r="S22" s="40"/>
      <c r="T22" s="12"/>
    </row>
    <row r="23" spans="1:20" ht="12" customHeight="1" x14ac:dyDescent="0.25">
      <c r="A23" s="470" t="s">
        <v>149</v>
      </c>
      <c r="B23" s="470"/>
      <c r="C23" s="47"/>
      <c r="D23" s="47"/>
      <c r="E23" s="47"/>
      <c r="K23" s="1"/>
      <c r="O23" s="1"/>
      <c r="S23" s="1"/>
    </row>
    <row r="24" spans="1:20" ht="12" customHeight="1" x14ac:dyDescent="0.25">
      <c r="A24" s="456" t="s">
        <v>22</v>
      </c>
      <c r="B24" s="456"/>
      <c r="C24" s="26"/>
      <c r="D24" s="26"/>
      <c r="E24" s="26"/>
      <c r="F24" s="100">
        <v>95.471999999999994</v>
      </c>
      <c r="G24" s="104" t="s">
        <v>4</v>
      </c>
      <c r="H24" s="100">
        <v>32.387999999999998</v>
      </c>
      <c r="I24" s="77" t="s">
        <v>277</v>
      </c>
      <c r="J24" s="100">
        <v>40249.139000000003</v>
      </c>
      <c r="K24" s="104" t="s">
        <v>4</v>
      </c>
      <c r="L24" s="100">
        <v>12445.865</v>
      </c>
      <c r="M24" s="77" t="s">
        <v>277</v>
      </c>
      <c r="N24" s="100">
        <v>1829.4369999999999</v>
      </c>
      <c r="O24" s="104" t="s">
        <v>4</v>
      </c>
      <c r="P24" s="100">
        <v>761.649</v>
      </c>
      <c r="Q24" s="77" t="s">
        <v>277</v>
      </c>
      <c r="R24" s="100">
        <v>647.83399999999995</v>
      </c>
      <c r="S24" s="104" t="s">
        <v>4</v>
      </c>
      <c r="T24" s="100">
        <v>222.976</v>
      </c>
    </row>
    <row r="25" spans="1:20" ht="12" customHeight="1" x14ac:dyDescent="0.25">
      <c r="A25" s="273" t="s">
        <v>5</v>
      </c>
      <c r="B25" s="13"/>
      <c r="C25" s="49"/>
      <c r="D25" s="49"/>
      <c r="E25" s="49"/>
      <c r="F25" s="28"/>
      <c r="G25" s="104"/>
      <c r="H25" s="28"/>
      <c r="I25" s="28"/>
      <c r="J25" s="28"/>
      <c r="K25" s="104"/>
      <c r="L25" s="28"/>
      <c r="M25" s="28"/>
      <c r="N25" s="28"/>
      <c r="O25" s="104"/>
      <c r="P25" s="28"/>
      <c r="Q25" s="28"/>
      <c r="R25" s="28"/>
      <c r="S25" s="104"/>
      <c r="T25" s="28"/>
    </row>
    <row r="26" spans="1:20" ht="12" customHeight="1" x14ac:dyDescent="0.25">
      <c r="A26" s="12"/>
      <c r="B26" s="49" t="s">
        <v>88</v>
      </c>
      <c r="C26" s="49"/>
      <c r="D26" s="49"/>
      <c r="E26" s="49"/>
      <c r="F26" s="88">
        <v>95.471999999999994</v>
      </c>
      <c r="G26" s="104" t="s">
        <v>4</v>
      </c>
      <c r="H26" s="88">
        <v>32.387999999999998</v>
      </c>
      <c r="I26" s="1" t="s">
        <v>277</v>
      </c>
      <c r="J26" s="88">
        <v>40249.139000000003</v>
      </c>
      <c r="K26" s="104" t="s">
        <v>4</v>
      </c>
      <c r="L26" s="88">
        <v>12445.865</v>
      </c>
      <c r="M26" s="1" t="s">
        <v>277</v>
      </c>
      <c r="N26" s="88">
        <v>1829.4369999999999</v>
      </c>
      <c r="O26" s="104" t="s">
        <v>4</v>
      </c>
      <c r="P26" s="88">
        <v>761.649</v>
      </c>
      <c r="Q26" s="1" t="s">
        <v>277</v>
      </c>
      <c r="R26" s="88">
        <v>647.83399999999995</v>
      </c>
      <c r="S26" s="104" t="s">
        <v>4</v>
      </c>
      <c r="T26" s="88">
        <v>222.976</v>
      </c>
    </row>
    <row r="27" spans="1:20" ht="5.25" customHeight="1" x14ac:dyDescent="0.25">
      <c r="A27" s="15"/>
      <c r="B27" s="15"/>
      <c r="C27" s="15"/>
      <c r="D27" s="15"/>
      <c r="E27" s="15"/>
      <c r="F27" s="15"/>
      <c r="G27" s="15"/>
      <c r="H27" s="15"/>
      <c r="I27" s="15"/>
      <c r="J27" s="15"/>
      <c r="K27" s="15"/>
      <c r="L27" s="15"/>
      <c r="M27" s="15"/>
      <c r="N27" s="15"/>
      <c r="O27" s="15"/>
      <c r="P27" s="15"/>
      <c r="Q27" s="15"/>
      <c r="R27" s="15"/>
      <c r="S27" s="15"/>
      <c r="T27" s="15"/>
    </row>
    <row r="28" spans="1:20" ht="6" customHeight="1" x14ac:dyDescent="0.25">
      <c r="A28" s="49"/>
      <c r="B28" s="49"/>
      <c r="C28" s="49"/>
      <c r="D28" s="49"/>
      <c r="E28" s="49"/>
      <c r="F28" s="12"/>
      <c r="G28" s="40"/>
      <c r="H28" s="12"/>
      <c r="I28" s="12"/>
      <c r="J28" s="12"/>
      <c r="K28" s="40"/>
      <c r="L28" s="12"/>
      <c r="M28" s="12"/>
      <c r="N28" s="12"/>
      <c r="O28" s="40"/>
      <c r="P28" s="12"/>
      <c r="Q28" s="12"/>
      <c r="R28" s="12"/>
      <c r="S28" s="40"/>
      <c r="T28" s="12"/>
    </row>
    <row r="29" spans="1:20" ht="11.25" customHeight="1" x14ac:dyDescent="0.25">
      <c r="A29" s="470" t="s">
        <v>150</v>
      </c>
      <c r="B29" s="470"/>
      <c r="C29" s="470"/>
      <c r="D29" s="470"/>
      <c r="E29" s="470"/>
      <c r="F29" s="470"/>
      <c r="J29" s="214"/>
      <c r="K29" s="1"/>
      <c r="O29" s="1"/>
      <c r="S29" s="1"/>
    </row>
    <row r="30" spans="1:20" ht="11.25" customHeight="1" x14ac:dyDescent="0.25">
      <c r="A30" s="456" t="s">
        <v>22</v>
      </c>
      <c r="B30" s="456"/>
      <c r="C30" s="26"/>
      <c r="D30" s="26"/>
      <c r="E30" s="26"/>
      <c r="F30" s="100">
        <v>1.9039999999999999</v>
      </c>
      <c r="G30" s="104" t="s">
        <v>4</v>
      </c>
      <c r="H30" s="100">
        <v>2.3039999999999998</v>
      </c>
      <c r="I30" s="77" t="s">
        <v>277</v>
      </c>
      <c r="J30" s="100">
        <v>2325.8850000000002</v>
      </c>
      <c r="K30" s="104" t="s">
        <v>4</v>
      </c>
      <c r="L30" s="100">
        <v>2880.192</v>
      </c>
      <c r="M30" s="77" t="s">
        <v>277</v>
      </c>
      <c r="N30" s="100">
        <v>4.2439999999999998</v>
      </c>
      <c r="O30" s="104" t="s">
        <v>4</v>
      </c>
      <c r="P30" s="100">
        <v>4.96</v>
      </c>
      <c r="Q30" s="77" t="s">
        <v>277</v>
      </c>
      <c r="R30" s="100">
        <v>5.7350000000000003</v>
      </c>
      <c r="S30" s="104" t="s">
        <v>4</v>
      </c>
      <c r="T30" s="100">
        <v>7.1870000000000003</v>
      </c>
    </row>
    <row r="31" spans="1:20" ht="5.25" customHeight="1" x14ac:dyDescent="0.25">
      <c r="A31" s="15"/>
      <c r="B31" s="15"/>
      <c r="C31" s="15"/>
      <c r="D31" s="15"/>
      <c r="E31" s="15"/>
      <c r="F31" s="15"/>
      <c r="G31" s="215"/>
      <c r="H31" s="15"/>
      <c r="I31" s="15"/>
      <c r="J31" s="15"/>
      <c r="K31" s="15"/>
      <c r="L31" s="15"/>
      <c r="M31" s="15"/>
      <c r="N31" s="15"/>
      <c r="O31" s="15"/>
      <c r="P31" s="15"/>
      <c r="Q31" s="15"/>
      <c r="R31" s="15"/>
      <c r="S31" s="15"/>
      <c r="T31" s="15"/>
    </row>
    <row r="32" spans="1:20" ht="6" customHeight="1" x14ac:dyDescent="0.25">
      <c r="A32" s="49"/>
      <c r="B32" s="49"/>
      <c r="C32" s="49"/>
      <c r="D32" s="49"/>
      <c r="E32" s="49"/>
      <c r="F32" s="12"/>
      <c r="G32" s="40"/>
      <c r="H32" s="12"/>
      <c r="I32" s="12"/>
      <c r="J32" s="12"/>
      <c r="K32" s="40"/>
      <c r="L32" s="12"/>
      <c r="M32" s="12"/>
      <c r="N32" s="12"/>
      <c r="O32" s="40"/>
      <c r="P32" s="12"/>
      <c r="Q32" s="12"/>
      <c r="R32" s="12"/>
      <c r="S32" s="40"/>
      <c r="T32" s="12"/>
    </row>
    <row r="33" spans="1:20" ht="11.25" customHeight="1" x14ac:dyDescent="0.25">
      <c r="A33" s="470" t="s">
        <v>275</v>
      </c>
      <c r="B33" s="470"/>
      <c r="C33" s="47"/>
      <c r="D33" s="47"/>
      <c r="E33" s="47"/>
      <c r="F33" s="47"/>
      <c r="G33" s="54"/>
      <c r="H33" s="47"/>
      <c r="I33" s="47"/>
      <c r="J33" s="29"/>
      <c r="K33" s="40"/>
      <c r="L33" s="29"/>
      <c r="M33" s="29"/>
      <c r="N33" s="29"/>
      <c r="O33" s="40"/>
      <c r="P33" s="29"/>
      <c r="Q33" s="29"/>
      <c r="R33" s="29"/>
      <c r="S33" s="40"/>
      <c r="T33" s="29"/>
    </row>
    <row r="34" spans="1:20" ht="11.25" customHeight="1" x14ac:dyDescent="0.25">
      <c r="A34" s="456" t="s">
        <v>22</v>
      </c>
      <c r="B34" s="456"/>
      <c r="C34" s="26"/>
      <c r="D34" s="26"/>
      <c r="E34" s="26"/>
      <c r="F34" s="100" t="s">
        <v>276</v>
      </c>
      <c r="G34" s="104" t="s">
        <v>4</v>
      </c>
      <c r="H34" s="100" t="s">
        <v>276</v>
      </c>
      <c r="I34" s="77" t="s">
        <v>277</v>
      </c>
      <c r="J34" s="100" t="s">
        <v>276</v>
      </c>
      <c r="K34" s="104" t="s">
        <v>4</v>
      </c>
      <c r="L34" s="100" t="s">
        <v>276</v>
      </c>
      <c r="M34" s="77" t="s">
        <v>277</v>
      </c>
      <c r="N34" s="100" t="s">
        <v>276</v>
      </c>
      <c r="O34" s="104" t="s">
        <v>4</v>
      </c>
      <c r="P34" s="100" t="s">
        <v>276</v>
      </c>
      <c r="Q34" s="77" t="s">
        <v>277</v>
      </c>
      <c r="R34" s="100" t="s">
        <v>276</v>
      </c>
      <c r="S34" s="104" t="s">
        <v>4</v>
      </c>
      <c r="T34" s="100" t="s">
        <v>276</v>
      </c>
    </row>
    <row r="35" spans="1:20" ht="5.25" customHeight="1" x14ac:dyDescent="0.25">
      <c r="A35" s="15"/>
      <c r="B35" s="15"/>
      <c r="C35" s="15"/>
      <c r="D35" s="15"/>
      <c r="E35" s="15"/>
      <c r="F35" s="15"/>
      <c r="G35" s="15"/>
      <c r="H35" s="15"/>
      <c r="I35" s="15"/>
      <c r="J35" s="15"/>
      <c r="K35" s="15"/>
      <c r="L35" s="15"/>
      <c r="M35" s="15"/>
      <c r="N35" s="15"/>
      <c r="O35" s="15"/>
      <c r="P35" s="15"/>
      <c r="Q35" s="15"/>
      <c r="R35" s="15"/>
      <c r="S35" s="15"/>
      <c r="T35" s="15"/>
    </row>
    <row r="36" spans="1:20" ht="6" customHeight="1" x14ac:dyDescent="0.25">
      <c r="A36" s="49"/>
      <c r="B36" s="49"/>
      <c r="C36" s="49"/>
      <c r="D36" s="49"/>
      <c r="E36" s="49"/>
      <c r="F36" s="12"/>
      <c r="G36" s="40"/>
      <c r="H36" s="12"/>
      <c r="I36" s="12"/>
      <c r="J36" s="12"/>
      <c r="K36" s="40"/>
      <c r="L36" s="12"/>
      <c r="M36" s="12"/>
      <c r="N36" s="12"/>
      <c r="O36" s="40"/>
      <c r="P36" s="12"/>
      <c r="Q36" s="12"/>
      <c r="R36" s="12"/>
      <c r="S36" s="40"/>
      <c r="T36" s="12"/>
    </row>
    <row r="37" spans="1:20" ht="13.5" customHeight="1" x14ac:dyDescent="0.25">
      <c r="A37" s="473" t="s">
        <v>204</v>
      </c>
      <c r="B37" s="473"/>
      <c r="C37" s="473"/>
      <c r="D37" s="473"/>
      <c r="E37" s="473"/>
      <c r="F37" s="473"/>
      <c r="G37" s="473"/>
      <c r="H37" s="473"/>
      <c r="I37" s="473"/>
      <c r="J37" s="48"/>
      <c r="K37" s="48"/>
      <c r="L37" s="48"/>
      <c r="M37" s="48"/>
      <c r="N37" s="48"/>
      <c r="O37" s="48"/>
      <c r="P37" s="48"/>
      <c r="Q37" s="48"/>
      <c r="R37" s="48"/>
      <c r="S37" s="48"/>
      <c r="T37" s="48"/>
    </row>
    <row r="38" spans="1:20" ht="11.25" customHeight="1" x14ac:dyDescent="0.25">
      <c r="A38" s="456" t="s">
        <v>22</v>
      </c>
      <c r="B38" s="456"/>
      <c r="C38" s="26"/>
      <c r="D38" s="26"/>
      <c r="E38" s="26"/>
      <c r="F38" s="100">
        <v>9.7550000000000008</v>
      </c>
      <c r="G38" s="104" t="s">
        <v>4</v>
      </c>
      <c r="H38" s="100">
        <v>7.54</v>
      </c>
      <c r="I38" s="77" t="s">
        <v>277</v>
      </c>
      <c r="J38" s="100">
        <v>3385.5659999999998</v>
      </c>
      <c r="K38" s="104" t="s">
        <v>4</v>
      </c>
      <c r="L38" s="100">
        <v>2949.3939999999998</v>
      </c>
      <c r="M38" s="77" t="s">
        <v>277</v>
      </c>
      <c r="N38" s="100" t="s">
        <v>276</v>
      </c>
      <c r="O38" s="104" t="s">
        <v>4</v>
      </c>
      <c r="P38" s="100" t="s">
        <v>276</v>
      </c>
      <c r="Q38" s="77" t="s">
        <v>277</v>
      </c>
      <c r="R38" s="100" t="s">
        <v>276</v>
      </c>
      <c r="S38" s="104" t="s">
        <v>4</v>
      </c>
      <c r="T38" s="100" t="s">
        <v>276</v>
      </c>
    </row>
    <row r="39" spans="1:20" ht="5.25" customHeight="1" thickBot="1" x14ac:dyDescent="0.3">
      <c r="A39" s="124"/>
      <c r="B39" s="124"/>
      <c r="C39" s="124"/>
      <c r="D39" s="124"/>
      <c r="E39" s="124"/>
      <c r="F39" s="124"/>
      <c r="G39" s="124"/>
      <c r="H39" s="124"/>
      <c r="I39" s="124"/>
      <c r="J39" s="124"/>
      <c r="K39" s="124"/>
      <c r="L39" s="124"/>
      <c r="M39" s="124"/>
      <c r="N39" s="124"/>
      <c r="O39" s="124"/>
      <c r="P39" s="124"/>
      <c r="Q39" s="124"/>
      <c r="R39" s="124"/>
      <c r="S39" s="124"/>
      <c r="T39" s="124"/>
    </row>
    <row r="40" spans="1:20" ht="5.25" customHeight="1" thickBot="1" x14ac:dyDescent="0.3">
      <c r="A40" s="125"/>
      <c r="B40" s="125"/>
      <c r="C40" s="125"/>
      <c r="D40" s="125"/>
      <c r="E40" s="125"/>
      <c r="F40" s="125"/>
      <c r="G40" s="125"/>
      <c r="H40" s="125"/>
      <c r="I40" s="125"/>
      <c r="J40" s="125"/>
      <c r="K40" s="125"/>
      <c r="L40" s="125"/>
      <c r="M40" s="125"/>
      <c r="N40" s="125"/>
      <c r="O40" s="125"/>
      <c r="P40" s="125"/>
      <c r="Q40" s="125"/>
      <c r="R40" s="125"/>
      <c r="S40" s="125"/>
      <c r="T40" s="125"/>
    </row>
    <row r="41" spans="1:20" ht="10.5" customHeight="1" x14ac:dyDescent="0.25">
      <c r="A41" s="49"/>
      <c r="B41" s="49"/>
      <c r="C41" s="49"/>
      <c r="D41" s="49"/>
      <c r="E41" s="49"/>
      <c r="F41" s="27"/>
      <c r="G41" s="40"/>
      <c r="H41" s="27"/>
      <c r="I41" s="27"/>
      <c r="J41" s="27"/>
      <c r="K41" s="40"/>
      <c r="L41" s="27"/>
      <c r="M41" s="27"/>
      <c r="N41" s="27"/>
      <c r="O41" s="40"/>
      <c r="P41" s="27"/>
      <c r="Q41" s="27"/>
      <c r="R41" s="27"/>
      <c r="S41" s="40"/>
      <c r="T41" s="27"/>
    </row>
    <row r="42" spans="1:20" ht="13.5" customHeight="1" x14ac:dyDescent="0.25">
      <c r="A42" s="473" t="s">
        <v>203</v>
      </c>
      <c r="B42" s="473"/>
      <c r="C42" s="473"/>
      <c r="D42" s="473"/>
      <c r="E42" s="473"/>
      <c r="F42" s="473"/>
      <c r="G42" s="473"/>
      <c r="H42" s="473"/>
      <c r="I42" s="48"/>
      <c r="J42" s="48"/>
      <c r="K42" s="48"/>
      <c r="L42" s="48"/>
      <c r="M42" s="48"/>
      <c r="N42" s="48"/>
      <c r="O42" s="48"/>
      <c r="P42" s="48"/>
      <c r="Q42" s="48"/>
      <c r="R42" s="48"/>
      <c r="S42" s="48"/>
      <c r="T42" s="48"/>
    </row>
    <row r="43" spans="1:20" ht="11.25" customHeight="1" x14ac:dyDescent="0.25">
      <c r="A43" s="456" t="s">
        <v>22</v>
      </c>
      <c r="B43" s="456"/>
      <c r="C43" s="26"/>
      <c r="D43" s="26"/>
      <c r="E43" s="26"/>
      <c r="F43" s="100">
        <v>98.587000000000003</v>
      </c>
      <c r="G43" s="104" t="s">
        <v>4</v>
      </c>
      <c r="H43" s="100">
        <v>29.036999999999999</v>
      </c>
      <c r="I43" s="48" t="s">
        <v>277</v>
      </c>
      <c r="J43" s="100">
        <v>44752.58</v>
      </c>
      <c r="K43" s="104" t="s">
        <v>4</v>
      </c>
      <c r="L43" s="100">
        <v>11275.749</v>
      </c>
      <c r="M43" s="48" t="s">
        <v>277</v>
      </c>
      <c r="N43" s="100">
        <v>1473.626</v>
      </c>
      <c r="O43" s="104" t="s">
        <v>4</v>
      </c>
      <c r="P43" s="100">
        <v>451.41300000000001</v>
      </c>
      <c r="Q43" s="48" t="s">
        <v>277</v>
      </c>
      <c r="R43" s="100">
        <v>644.28800000000001</v>
      </c>
      <c r="S43" s="104" t="s">
        <v>4</v>
      </c>
      <c r="T43" s="100">
        <v>181.09100000000001</v>
      </c>
    </row>
    <row r="44" spans="1:20" ht="6" customHeight="1" x14ac:dyDescent="0.25">
      <c r="A44" s="26"/>
      <c r="G44" s="30"/>
      <c r="H44" s="48"/>
      <c r="I44" s="48"/>
      <c r="J44" s="48"/>
      <c r="K44" s="30"/>
      <c r="L44" s="48"/>
      <c r="M44" s="48"/>
      <c r="N44" s="48"/>
      <c r="O44" s="104"/>
      <c r="P44" s="48"/>
      <c r="Q44" s="48"/>
      <c r="R44" s="48"/>
      <c r="S44" s="30"/>
      <c r="T44" s="48"/>
    </row>
    <row r="45" spans="1:20" ht="11.25" customHeight="1" x14ac:dyDescent="0.25">
      <c r="A45" s="470" t="s">
        <v>148</v>
      </c>
      <c r="B45" s="470"/>
      <c r="C45" s="47"/>
      <c r="D45" s="47"/>
      <c r="E45" s="47"/>
      <c r="G45" s="143"/>
      <c r="K45" s="139"/>
      <c r="O45" s="139"/>
      <c r="S45" s="139"/>
    </row>
    <row r="46" spans="1:20" ht="11.25" customHeight="1" x14ac:dyDescent="0.25">
      <c r="A46" s="456" t="s">
        <v>22</v>
      </c>
      <c r="B46" s="456"/>
      <c r="C46" s="26"/>
      <c r="D46" s="26"/>
      <c r="E46" s="26"/>
      <c r="F46" s="100">
        <v>43.859000000000002</v>
      </c>
      <c r="G46" s="104" t="s">
        <v>4</v>
      </c>
      <c r="H46" s="100">
        <v>18.684999999999999</v>
      </c>
      <c r="I46" s="77" t="s">
        <v>277</v>
      </c>
      <c r="J46" s="100">
        <v>22237.019</v>
      </c>
      <c r="K46" s="104" t="s">
        <v>4</v>
      </c>
      <c r="L46" s="100">
        <v>7372.0309999999999</v>
      </c>
      <c r="M46" s="77" t="s">
        <v>277</v>
      </c>
      <c r="N46" s="100">
        <v>635.02800000000002</v>
      </c>
      <c r="O46" s="104" t="s">
        <v>4</v>
      </c>
      <c r="P46" s="100">
        <v>204.745</v>
      </c>
      <c r="Q46" s="77" t="s">
        <v>277</v>
      </c>
      <c r="R46" s="100">
        <v>340.05200000000002</v>
      </c>
      <c r="S46" s="104" t="s">
        <v>4</v>
      </c>
      <c r="T46" s="100">
        <v>117.32899999999999</v>
      </c>
    </row>
    <row r="47" spans="1:20" ht="11.25" customHeight="1" x14ac:dyDescent="0.25">
      <c r="A47" s="273" t="s">
        <v>5</v>
      </c>
      <c r="B47" s="13"/>
      <c r="C47" s="49"/>
      <c r="D47" s="49"/>
      <c r="E47" s="49"/>
      <c r="F47" s="28"/>
      <c r="G47" s="104"/>
      <c r="H47" s="28"/>
      <c r="I47" s="28"/>
      <c r="J47" s="28"/>
      <c r="K47" s="40"/>
      <c r="L47" s="28"/>
      <c r="M47" s="28"/>
      <c r="N47" s="28"/>
      <c r="O47" s="40"/>
      <c r="P47" s="28"/>
      <c r="Q47" s="28"/>
      <c r="R47" s="28"/>
      <c r="S47" s="40"/>
      <c r="T47" s="28"/>
    </row>
    <row r="48" spans="1:20" ht="11.25" customHeight="1" x14ac:dyDescent="0.25">
      <c r="A48" s="12"/>
      <c r="B48" s="49" t="s">
        <v>85</v>
      </c>
      <c r="C48" s="49"/>
      <c r="D48" s="49"/>
      <c r="E48" s="49"/>
      <c r="F48" s="88">
        <v>20.445</v>
      </c>
      <c r="G48" s="104" t="s">
        <v>4</v>
      </c>
      <c r="H48" s="88">
        <v>16.648</v>
      </c>
      <c r="I48" s="1" t="s">
        <v>277</v>
      </c>
      <c r="J48" s="88">
        <v>5713.3469999999998</v>
      </c>
      <c r="K48" s="104" t="s">
        <v>4</v>
      </c>
      <c r="L48" s="88">
        <v>3664.34</v>
      </c>
      <c r="M48" s="1" t="s">
        <v>277</v>
      </c>
      <c r="N48" s="88">
        <v>235.12299999999999</v>
      </c>
      <c r="O48" s="104" t="s">
        <v>4</v>
      </c>
      <c r="P48" s="88">
        <v>136.22200000000001</v>
      </c>
      <c r="Q48" s="1" t="s">
        <v>277</v>
      </c>
      <c r="R48" s="88">
        <v>89.632000000000005</v>
      </c>
      <c r="S48" s="104" t="s">
        <v>4</v>
      </c>
      <c r="T48" s="88">
        <v>64.385000000000005</v>
      </c>
    </row>
    <row r="49" spans="1:20" ht="11.25" customHeight="1" x14ac:dyDescent="0.25">
      <c r="A49" s="12"/>
      <c r="B49" s="49" t="s">
        <v>86</v>
      </c>
      <c r="C49" s="49"/>
      <c r="D49" s="49"/>
      <c r="E49" s="49"/>
      <c r="F49" s="88">
        <v>1.012</v>
      </c>
      <c r="G49" s="104" t="s">
        <v>4</v>
      </c>
      <c r="H49" s="88">
        <v>0.99299999999999999</v>
      </c>
      <c r="I49" s="1" t="s">
        <v>277</v>
      </c>
      <c r="J49" s="88">
        <v>1662.788</v>
      </c>
      <c r="K49" s="104" t="s">
        <v>4</v>
      </c>
      <c r="L49" s="88">
        <v>1642.182</v>
      </c>
      <c r="M49" s="1" t="s">
        <v>277</v>
      </c>
      <c r="N49" s="88">
        <v>18.324000000000002</v>
      </c>
      <c r="O49" s="104" t="s">
        <v>4</v>
      </c>
      <c r="P49" s="88">
        <v>18.655000000000001</v>
      </c>
      <c r="Q49" s="1" t="s">
        <v>277</v>
      </c>
      <c r="R49" s="88">
        <v>29.866</v>
      </c>
      <c r="S49" s="104" t="s">
        <v>4</v>
      </c>
      <c r="T49" s="88">
        <v>30.523</v>
      </c>
    </row>
    <row r="50" spans="1:20" ht="11.25" customHeight="1" x14ac:dyDescent="0.25">
      <c r="A50" s="12"/>
      <c r="B50" s="49" t="s">
        <v>87</v>
      </c>
      <c r="C50" s="49"/>
      <c r="D50" s="49"/>
      <c r="E50" s="49"/>
      <c r="F50" s="88">
        <v>6.5369999999999999</v>
      </c>
      <c r="G50" s="104" t="s">
        <v>4</v>
      </c>
      <c r="H50" s="88">
        <v>3.1269999999999998</v>
      </c>
      <c r="I50" s="1" t="s">
        <v>277</v>
      </c>
      <c r="J50" s="88">
        <v>3309.7660000000001</v>
      </c>
      <c r="K50" s="104" t="s">
        <v>4</v>
      </c>
      <c r="L50" s="88">
        <v>1500.865</v>
      </c>
      <c r="M50" s="1" t="s">
        <v>277</v>
      </c>
      <c r="N50" s="88">
        <v>123.45</v>
      </c>
      <c r="O50" s="104" t="s">
        <v>4</v>
      </c>
      <c r="P50" s="88">
        <v>63.527999999999999</v>
      </c>
      <c r="Q50" s="1" t="s">
        <v>277</v>
      </c>
      <c r="R50" s="88">
        <v>54.865000000000002</v>
      </c>
      <c r="S50" s="104" t="s">
        <v>4</v>
      </c>
      <c r="T50" s="88">
        <v>26.013000000000002</v>
      </c>
    </row>
    <row r="51" spans="1:20" ht="11.25" customHeight="1" x14ac:dyDescent="0.25">
      <c r="A51" s="12"/>
      <c r="B51" s="49" t="s">
        <v>180</v>
      </c>
      <c r="C51" s="49"/>
      <c r="D51" s="49"/>
      <c r="E51" s="49"/>
      <c r="F51" s="88">
        <v>8.7360000000000007</v>
      </c>
      <c r="G51" s="104" t="s">
        <v>4</v>
      </c>
      <c r="H51" s="88">
        <v>6.4160000000000004</v>
      </c>
      <c r="I51" s="1" t="s">
        <v>277</v>
      </c>
      <c r="J51" s="88">
        <v>7223.1189999999997</v>
      </c>
      <c r="K51" s="104" t="s">
        <v>4</v>
      </c>
      <c r="L51" s="88">
        <v>5318.384</v>
      </c>
      <c r="M51" s="1" t="s">
        <v>277</v>
      </c>
      <c r="N51" s="88">
        <v>90.86</v>
      </c>
      <c r="O51" s="104" t="s">
        <v>4</v>
      </c>
      <c r="P51" s="88">
        <v>65.924999999999997</v>
      </c>
      <c r="Q51" s="1" t="s">
        <v>277</v>
      </c>
      <c r="R51" s="88">
        <v>74.578000000000003</v>
      </c>
      <c r="S51" s="104" t="s">
        <v>4</v>
      </c>
      <c r="T51" s="88">
        <v>54.204000000000001</v>
      </c>
    </row>
    <row r="52" spans="1:20" ht="11.25" customHeight="1" x14ac:dyDescent="0.25">
      <c r="A52" s="12"/>
      <c r="B52" s="49" t="s">
        <v>181</v>
      </c>
      <c r="C52" s="49"/>
      <c r="D52" s="49"/>
      <c r="E52" s="49"/>
      <c r="F52" s="88">
        <v>3.601</v>
      </c>
      <c r="G52" s="104" t="s">
        <v>4</v>
      </c>
      <c r="H52" s="88">
        <v>3.0369999999999999</v>
      </c>
      <c r="I52" s="1" t="s">
        <v>277</v>
      </c>
      <c r="J52" s="88">
        <v>2333.2179999999998</v>
      </c>
      <c r="K52" s="104" t="s">
        <v>4</v>
      </c>
      <c r="L52" s="88">
        <v>2056.54</v>
      </c>
      <c r="M52" s="1" t="s">
        <v>277</v>
      </c>
      <c r="N52" s="88">
        <v>112.637</v>
      </c>
      <c r="O52" s="104" t="s">
        <v>4</v>
      </c>
      <c r="P52" s="88">
        <v>107.054</v>
      </c>
      <c r="Q52" s="1" t="s">
        <v>277</v>
      </c>
      <c r="R52" s="88">
        <v>68.254999999999995</v>
      </c>
      <c r="S52" s="104" t="s">
        <v>4</v>
      </c>
      <c r="T52" s="88">
        <v>68.688000000000002</v>
      </c>
    </row>
    <row r="53" spans="1:20" ht="5.25" customHeight="1" x14ac:dyDescent="0.25">
      <c r="A53" s="15"/>
      <c r="B53" s="15"/>
      <c r="C53" s="15"/>
      <c r="D53" s="15"/>
      <c r="E53" s="15"/>
      <c r="F53" s="15"/>
      <c r="G53" s="215"/>
      <c r="H53" s="15"/>
      <c r="I53" s="15"/>
      <c r="J53" s="15"/>
      <c r="K53" s="15"/>
      <c r="L53" s="15"/>
      <c r="M53" s="15"/>
      <c r="N53" s="15"/>
      <c r="O53" s="15"/>
      <c r="P53" s="15"/>
      <c r="Q53" s="15"/>
      <c r="R53" s="15"/>
      <c r="S53" s="15"/>
      <c r="T53" s="15"/>
    </row>
    <row r="54" spans="1:20" ht="6" customHeight="1" x14ac:dyDescent="0.25">
      <c r="A54" s="49"/>
      <c r="B54" s="49"/>
      <c r="C54" s="49"/>
      <c r="D54" s="49"/>
      <c r="E54" s="49"/>
      <c r="F54" s="7"/>
      <c r="G54" s="40"/>
      <c r="H54" s="12"/>
      <c r="I54" s="12"/>
      <c r="J54" s="12"/>
      <c r="K54" s="40"/>
      <c r="L54" s="12"/>
      <c r="M54" s="12"/>
      <c r="N54" s="12"/>
      <c r="O54" s="40"/>
      <c r="P54" s="12"/>
      <c r="Q54" s="12"/>
      <c r="R54" s="12"/>
      <c r="S54" s="40"/>
      <c r="T54" s="12"/>
    </row>
    <row r="55" spans="1:20" ht="11.25" customHeight="1" x14ac:dyDescent="0.25">
      <c r="A55" s="470" t="s">
        <v>149</v>
      </c>
      <c r="B55" s="470"/>
      <c r="C55" s="47"/>
      <c r="D55" s="47"/>
      <c r="E55" s="47"/>
      <c r="G55" s="143"/>
      <c r="K55" s="1"/>
      <c r="O55" s="1"/>
      <c r="S55" s="1"/>
    </row>
    <row r="56" spans="1:20" ht="11.25" customHeight="1" x14ac:dyDescent="0.25">
      <c r="A56" s="456" t="s">
        <v>22</v>
      </c>
      <c r="B56" s="456"/>
      <c r="C56" s="26"/>
      <c r="D56" s="26"/>
      <c r="E56" s="26"/>
      <c r="F56" s="100">
        <v>53.121000000000002</v>
      </c>
      <c r="G56" s="104" t="s">
        <v>4</v>
      </c>
      <c r="H56" s="100">
        <v>22.690999999999999</v>
      </c>
      <c r="I56" s="77" t="s">
        <v>277</v>
      </c>
      <c r="J56" s="100">
        <v>21064.385999999999</v>
      </c>
      <c r="K56" s="104" t="s">
        <v>4</v>
      </c>
      <c r="L56" s="100">
        <v>8314.473</v>
      </c>
      <c r="M56" s="77" t="s">
        <v>277</v>
      </c>
      <c r="N56" s="100">
        <v>832.51099999999997</v>
      </c>
      <c r="O56" s="104" t="s">
        <v>4</v>
      </c>
      <c r="P56" s="100">
        <v>403.947</v>
      </c>
      <c r="Q56" s="77" t="s">
        <v>277</v>
      </c>
      <c r="R56" s="100">
        <v>295.517</v>
      </c>
      <c r="S56" s="104" t="s">
        <v>4</v>
      </c>
      <c r="T56" s="100">
        <v>137.285</v>
      </c>
    </row>
    <row r="57" spans="1:20" ht="11.25" customHeight="1" x14ac:dyDescent="0.25">
      <c r="A57" s="273" t="s">
        <v>5</v>
      </c>
      <c r="B57" s="13"/>
      <c r="C57" s="49"/>
      <c r="D57" s="49"/>
      <c r="E57" s="49"/>
      <c r="F57" s="28"/>
      <c r="G57" s="104"/>
      <c r="H57" s="28"/>
      <c r="I57" s="28"/>
      <c r="J57" s="28"/>
      <c r="K57" s="40"/>
      <c r="L57" s="28"/>
      <c r="M57" s="28"/>
      <c r="N57" s="28"/>
      <c r="O57" s="40"/>
      <c r="P57" s="28"/>
      <c r="Q57" s="28"/>
      <c r="R57" s="28"/>
      <c r="S57" s="40"/>
      <c r="T57" s="28"/>
    </row>
    <row r="58" spans="1:20" ht="11.25" customHeight="1" x14ac:dyDescent="0.25">
      <c r="A58" s="12"/>
      <c r="B58" s="49" t="s">
        <v>88</v>
      </c>
      <c r="C58" s="49"/>
      <c r="D58" s="49"/>
      <c r="E58" s="49"/>
      <c r="F58" s="88">
        <v>53.121000000000002</v>
      </c>
      <c r="G58" s="104" t="s">
        <v>4</v>
      </c>
      <c r="H58" s="88">
        <v>22.690999999999999</v>
      </c>
      <c r="I58" s="1" t="s">
        <v>277</v>
      </c>
      <c r="J58" s="88">
        <v>21064.385999999999</v>
      </c>
      <c r="K58" s="104" t="s">
        <v>4</v>
      </c>
      <c r="L58" s="88">
        <v>8314.473</v>
      </c>
      <c r="M58" s="1" t="s">
        <v>277</v>
      </c>
      <c r="N58" s="88">
        <v>832.51099999999997</v>
      </c>
      <c r="O58" s="104" t="s">
        <v>4</v>
      </c>
      <c r="P58" s="88">
        <v>403.947</v>
      </c>
      <c r="Q58" s="1" t="s">
        <v>277</v>
      </c>
      <c r="R58" s="88">
        <v>295.517</v>
      </c>
      <c r="S58" s="104" t="s">
        <v>4</v>
      </c>
      <c r="T58" s="88">
        <v>137.285</v>
      </c>
    </row>
    <row r="59" spans="1:20" ht="6" customHeight="1" x14ac:dyDescent="0.25">
      <c r="A59" s="15"/>
      <c r="B59" s="15"/>
      <c r="C59" s="15"/>
      <c r="D59" s="15"/>
      <c r="E59" s="15"/>
      <c r="F59" s="15"/>
      <c r="G59" s="15"/>
      <c r="H59" s="15"/>
      <c r="I59" s="15"/>
      <c r="J59" s="15"/>
      <c r="K59" s="15"/>
      <c r="L59" s="15"/>
      <c r="M59" s="15"/>
      <c r="N59" s="15"/>
      <c r="O59" s="15"/>
      <c r="P59" s="15"/>
      <c r="Q59" s="15"/>
      <c r="R59" s="15"/>
      <c r="S59" s="15"/>
      <c r="T59" s="15"/>
    </row>
    <row r="60" spans="1:20" ht="6" customHeight="1" x14ac:dyDescent="0.25">
      <c r="A60" s="49"/>
      <c r="B60" s="49"/>
      <c r="C60" s="49"/>
      <c r="D60" s="49"/>
      <c r="E60" s="49"/>
      <c r="F60" s="12"/>
      <c r="G60" s="40"/>
      <c r="H60" s="12"/>
      <c r="I60" s="12"/>
      <c r="J60" s="12"/>
      <c r="K60" s="40"/>
      <c r="L60" s="12"/>
      <c r="M60" s="12"/>
      <c r="N60" s="12"/>
      <c r="O60" s="40"/>
      <c r="P60" s="12"/>
      <c r="Q60" s="12"/>
      <c r="R60" s="12"/>
      <c r="S60" s="40"/>
      <c r="T60" s="12"/>
    </row>
    <row r="61" spans="1:20" ht="11.25" customHeight="1" x14ac:dyDescent="0.25">
      <c r="A61" s="470" t="s">
        <v>150</v>
      </c>
      <c r="B61" s="470"/>
      <c r="C61" s="470"/>
      <c r="D61" s="470"/>
      <c r="E61" s="470"/>
      <c r="F61" s="470"/>
      <c r="K61" s="1"/>
      <c r="O61" s="1"/>
      <c r="S61" s="1"/>
    </row>
    <row r="62" spans="1:20" ht="11.25" customHeight="1" x14ac:dyDescent="0.25">
      <c r="A62" s="456" t="s">
        <v>22</v>
      </c>
      <c r="B62" s="456"/>
      <c r="C62" s="26"/>
      <c r="D62" s="26"/>
      <c r="E62" s="26"/>
      <c r="F62" s="100">
        <v>1.607</v>
      </c>
      <c r="G62" s="104" t="s">
        <v>4</v>
      </c>
      <c r="H62" s="100">
        <v>2.2290000000000001</v>
      </c>
      <c r="I62" s="77" t="s">
        <v>277</v>
      </c>
      <c r="J62" s="100">
        <v>1451.175</v>
      </c>
      <c r="K62" s="104" t="s">
        <v>4</v>
      </c>
      <c r="L62" s="100">
        <v>2316.9740000000002</v>
      </c>
      <c r="M62" s="77" t="s">
        <v>277</v>
      </c>
      <c r="N62" s="100">
        <v>6.0860000000000003</v>
      </c>
      <c r="O62" s="104" t="s">
        <v>4</v>
      </c>
      <c r="P62" s="100">
        <v>11.117000000000001</v>
      </c>
      <c r="Q62" s="77" t="s">
        <v>277</v>
      </c>
      <c r="R62" s="100">
        <v>8.7189999999999994</v>
      </c>
      <c r="S62" s="104" t="s">
        <v>4</v>
      </c>
      <c r="T62" s="100">
        <v>16.776</v>
      </c>
    </row>
    <row r="63" spans="1:20" ht="5.25" customHeight="1" x14ac:dyDescent="0.25">
      <c r="A63" s="15"/>
      <c r="B63" s="15"/>
      <c r="C63" s="15"/>
      <c r="D63" s="15"/>
      <c r="E63" s="15"/>
      <c r="F63" s="15"/>
      <c r="G63" s="215"/>
      <c r="H63" s="15"/>
      <c r="I63" s="15"/>
      <c r="J63" s="15"/>
      <c r="K63" s="15"/>
      <c r="L63" s="15"/>
      <c r="M63" s="15"/>
      <c r="N63" s="15"/>
      <c r="O63" s="15"/>
      <c r="P63" s="15"/>
      <c r="Q63" s="15"/>
      <c r="R63" s="15"/>
      <c r="S63" s="15"/>
      <c r="T63" s="15"/>
    </row>
    <row r="64" spans="1:20" ht="6" customHeight="1" x14ac:dyDescent="0.25">
      <c r="A64" s="49"/>
      <c r="B64" s="49"/>
      <c r="C64" s="49"/>
      <c r="D64" s="49"/>
      <c r="E64" s="49"/>
      <c r="F64" s="12"/>
      <c r="G64" s="40"/>
      <c r="H64" s="12"/>
      <c r="I64" s="12"/>
      <c r="J64" s="12"/>
      <c r="K64" s="40"/>
      <c r="L64" s="12"/>
      <c r="M64" s="12"/>
      <c r="N64" s="12"/>
      <c r="O64" s="40"/>
      <c r="P64" s="12"/>
      <c r="Q64" s="12"/>
      <c r="R64" s="12"/>
      <c r="S64" s="40"/>
      <c r="T64" s="12"/>
    </row>
    <row r="65" spans="1:20" ht="12" customHeight="1" x14ac:dyDescent="0.25">
      <c r="A65" s="470" t="s">
        <v>275</v>
      </c>
      <c r="B65" s="470"/>
      <c r="C65" s="47"/>
      <c r="D65" s="47"/>
      <c r="E65" s="47"/>
      <c r="F65" s="47"/>
      <c r="G65" s="54"/>
      <c r="H65" s="47"/>
      <c r="I65" s="47"/>
      <c r="J65" s="29"/>
      <c r="K65" s="40"/>
      <c r="L65" s="29"/>
      <c r="M65" s="29"/>
      <c r="N65" s="29"/>
      <c r="O65" s="40"/>
      <c r="P65" s="29"/>
      <c r="Q65" s="29"/>
      <c r="R65" s="29"/>
      <c r="S65" s="40"/>
      <c r="T65" s="29"/>
    </row>
    <row r="66" spans="1:20" ht="12" customHeight="1" x14ac:dyDescent="0.25">
      <c r="A66" s="456" t="s">
        <v>22</v>
      </c>
      <c r="B66" s="456"/>
      <c r="C66" s="26"/>
      <c r="D66" s="26"/>
      <c r="E66" s="26"/>
      <c r="F66" s="100" t="s">
        <v>276</v>
      </c>
      <c r="G66" s="104" t="s">
        <v>4</v>
      </c>
      <c r="H66" s="100" t="s">
        <v>276</v>
      </c>
      <c r="I66" s="77" t="s">
        <v>277</v>
      </c>
      <c r="J66" s="100" t="s">
        <v>276</v>
      </c>
      <c r="K66" s="104" t="s">
        <v>4</v>
      </c>
      <c r="L66" s="100" t="s">
        <v>276</v>
      </c>
      <c r="M66" s="77" t="s">
        <v>277</v>
      </c>
      <c r="N66" s="100" t="s">
        <v>276</v>
      </c>
      <c r="O66" s="104" t="s">
        <v>4</v>
      </c>
      <c r="P66" s="100" t="s">
        <v>276</v>
      </c>
      <c r="Q66" s="77" t="s">
        <v>277</v>
      </c>
      <c r="R66" s="100" t="s">
        <v>276</v>
      </c>
      <c r="S66" s="104" t="s">
        <v>4</v>
      </c>
      <c r="T66" s="100" t="s">
        <v>276</v>
      </c>
    </row>
    <row r="67" spans="1:20" ht="5.25" customHeight="1" x14ac:dyDescent="0.25">
      <c r="A67" s="15"/>
      <c r="B67" s="15"/>
      <c r="C67" s="15"/>
      <c r="D67" s="15"/>
      <c r="E67" s="15"/>
      <c r="F67" s="15"/>
      <c r="G67" s="15"/>
      <c r="H67" s="15"/>
      <c r="I67" s="15"/>
      <c r="J67" s="15"/>
      <c r="K67" s="15"/>
      <c r="L67" s="15"/>
      <c r="M67" s="15"/>
      <c r="N67" s="15"/>
      <c r="O67" s="15"/>
      <c r="P67" s="15"/>
      <c r="Q67" s="15"/>
      <c r="R67" s="15"/>
      <c r="S67" s="15"/>
      <c r="T67" s="15"/>
    </row>
    <row r="68" spans="1:20" ht="6" customHeight="1" x14ac:dyDescent="0.25">
      <c r="A68" s="49"/>
      <c r="B68" s="49"/>
      <c r="C68" s="49"/>
      <c r="D68" s="49"/>
      <c r="E68" s="49"/>
      <c r="F68" s="12"/>
      <c r="G68" s="40"/>
      <c r="H68" s="12"/>
      <c r="I68" s="12"/>
      <c r="J68" s="12"/>
      <c r="K68" s="40"/>
      <c r="L68" s="12"/>
      <c r="M68" s="12"/>
      <c r="N68" s="12"/>
      <c r="O68" s="40"/>
      <c r="P68" s="12"/>
      <c r="Q68" s="12"/>
      <c r="R68" s="12"/>
      <c r="S68" s="40"/>
      <c r="T68" s="12"/>
    </row>
    <row r="69" spans="1:20" ht="13.5" customHeight="1" x14ac:dyDescent="0.25">
      <c r="A69" s="473" t="s">
        <v>205</v>
      </c>
      <c r="B69" s="473"/>
      <c r="C69" s="473"/>
      <c r="D69" s="473"/>
      <c r="E69" s="473"/>
      <c r="F69" s="473"/>
      <c r="G69" s="473"/>
      <c r="H69" s="473"/>
      <c r="I69" s="473"/>
      <c r="J69" s="48"/>
      <c r="K69" s="48"/>
      <c r="L69" s="48"/>
      <c r="M69" s="48"/>
      <c r="N69" s="48"/>
      <c r="O69" s="48"/>
      <c r="P69" s="48"/>
      <c r="Q69" s="48"/>
      <c r="R69" s="48"/>
      <c r="S69" s="48"/>
      <c r="T69" s="48"/>
    </row>
    <row r="70" spans="1:20" ht="11.25" customHeight="1" x14ac:dyDescent="0.25">
      <c r="A70" s="456" t="s">
        <v>22</v>
      </c>
      <c r="B70" s="456"/>
      <c r="C70" s="26"/>
      <c r="D70" s="26"/>
      <c r="E70" s="26"/>
      <c r="F70" s="100">
        <v>63.625</v>
      </c>
      <c r="G70" s="104" t="s">
        <v>4</v>
      </c>
      <c r="H70" s="100">
        <v>24.471</v>
      </c>
      <c r="I70" s="77" t="s">
        <v>277</v>
      </c>
      <c r="J70" s="100">
        <v>18333.95</v>
      </c>
      <c r="K70" s="104" t="s">
        <v>4</v>
      </c>
      <c r="L70" s="100">
        <v>6470.69</v>
      </c>
      <c r="M70" s="77" t="s">
        <v>277</v>
      </c>
      <c r="N70" s="100" t="s">
        <v>276</v>
      </c>
      <c r="O70" s="104" t="s">
        <v>4</v>
      </c>
      <c r="P70" s="100" t="s">
        <v>276</v>
      </c>
      <c r="Q70" s="77" t="s">
        <v>277</v>
      </c>
      <c r="R70" s="100" t="s">
        <v>276</v>
      </c>
      <c r="S70" s="104" t="s">
        <v>4</v>
      </c>
      <c r="T70" s="100" t="s">
        <v>276</v>
      </c>
    </row>
    <row r="71" spans="1:20" ht="6" customHeight="1" thickBot="1" x14ac:dyDescent="0.3">
      <c r="A71" s="35"/>
      <c r="B71" s="35"/>
      <c r="C71" s="35"/>
      <c r="D71" s="35"/>
      <c r="E71" s="35"/>
      <c r="F71" s="35"/>
      <c r="G71" s="39"/>
      <c r="H71" s="35"/>
      <c r="I71" s="35"/>
      <c r="J71" s="35"/>
      <c r="K71" s="39"/>
      <c r="L71" s="35"/>
      <c r="M71" s="35"/>
      <c r="N71" s="35"/>
      <c r="O71" s="39"/>
      <c r="P71" s="35"/>
      <c r="Q71" s="35"/>
      <c r="R71" s="35"/>
      <c r="S71" s="39"/>
      <c r="T71" s="35"/>
    </row>
  </sheetData>
  <sheetProtection formatCells="0" formatColumns="0" formatRows="0"/>
  <mergeCells count="39">
    <mergeCell ref="O8:P8"/>
    <mergeCell ref="A29:F29"/>
    <mergeCell ref="A23:B23"/>
    <mergeCell ref="A24:B24"/>
    <mergeCell ref="F6:H6"/>
    <mergeCell ref="F7:H7"/>
    <mergeCell ref="A11:B11"/>
    <mergeCell ref="A13:B13"/>
    <mergeCell ref="A14:B14"/>
    <mergeCell ref="A6:B8"/>
    <mergeCell ref="A10:I10"/>
    <mergeCell ref="R6:T6"/>
    <mergeCell ref="N7:P7"/>
    <mergeCell ref="R7:T7"/>
    <mergeCell ref="J6:L6"/>
    <mergeCell ref="J7:L7"/>
    <mergeCell ref="A70:B70"/>
    <mergeCell ref="A62:B62"/>
    <mergeCell ref="A65:B65"/>
    <mergeCell ref="A66:B66"/>
    <mergeCell ref="A37:I37"/>
    <mergeCell ref="A45:B45"/>
    <mergeCell ref="A69:I69"/>
    <mergeCell ref="A2:T2"/>
    <mergeCell ref="A56:B56"/>
    <mergeCell ref="A61:F61"/>
    <mergeCell ref="A46:B46"/>
    <mergeCell ref="A55:B55"/>
    <mergeCell ref="A9:B9"/>
    <mergeCell ref="A34:B34"/>
    <mergeCell ref="A38:B38"/>
    <mergeCell ref="A43:B43"/>
    <mergeCell ref="A30:B30"/>
    <mergeCell ref="A33:B33"/>
    <mergeCell ref="A42:H42"/>
    <mergeCell ref="S8:T8"/>
    <mergeCell ref="N6:P6"/>
    <mergeCell ref="G8:H8"/>
    <mergeCell ref="K8:L8"/>
  </mergeCells>
  <phoneticPr fontId="14" type="noConversion"/>
  <pageMargins left="0.75" right="0.75" top="1" bottom="1" header="0.5" footer="0.5"/>
  <pageSetup paperSize="9" scale="94" orientation="portrait" r:id="rId1"/>
  <headerFooter alignWithMargins="0"/>
  <colBreaks count="1" manualBreakCount="1">
    <brk id="20"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2"/>
  <dimension ref="A1:T39"/>
  <sheetViews>
    <sheetView zoomScaleNormal="100" workbookViewId="0"/>
  </sheetViews>
  <sheetFormatPr defaultColWidth="9.33203125" defaultRowHeight="13.2" x14ac:dyDescent="0.25"/>
  <cols>
    <col min="1" max="1" width="2.6640625" style="1" customWidth="1"/>
    <col min="2" max="2" width="4.6640625" style="1" bestFit="1" customWidth="1"/>
    <col min="3" max="3" width="1.6640625" style="1" bestFit="1" customWidth="1"/>
    <col min="4" max="4" width="4.6640625" style="1" bestFit="1" customWidth="1"/>
    <col min="5" max="5" width="8" style="1" customWidth="1"/>
    <col min="6" max="6" width="7.6640625" style="1" customWidth="1"/>
    <col min="7" max="7" width="2.6640625" style="1" customWidth="1"/>
    <col min="8" max="8" width="5" style="1" customWidth="1"/>
    <col min="9" max="9" width="1.33203125" style="1" customWidth="1"/>
    <col min="10" max="10" width="9.33203125" style="1"/>
    <col min="11" max="11" width="2.6640625" style="1" customWidth="1"/>
    <col min="12" max="12" width="5.44140625" style="1" customWidth="1"/>
    <col min="13" max="13" width="1.33203125" style="1" customWidth="1"/>
    <col min="14" max="14" width="9.33203125" style="1"/>
    <col min="15" max="15" width="2.6640625" style="1" customWidth="1"/>
    <col min="16" max="16" width="5" style="1" customWidth="1"/>
    <col min="17" max="17" width="1.33203125" style="1" customWidth="1"/>
    <col min="18" max="18" width="9.33203125" style="1"/>
    <col min="19" max="19" width="2.6640625" style="1" customWidth="1"/>
    <col min="20" max="20" width="5" style="1" customWidth="1"/>
    <col min="21" max="16384" width="9.33203125" style="1"/>
  </cols>
  <sheetData>
    <row r="1" spans="1:20" ht="6.75" customHeight="1" x14ac:dyDescent="0.25"/>
    <row r="2" spans="1:20" ht="15.75" customHeight="1" x14ac:dyDescent="0.25">
      <c r="A2" s="24" t="s">
        <v>183</v>
      </c>
    </row>
    <row r="3" spans="1:20" ht="15.75" customHeight="1" x14ac:dyDescent="0.25">
      <c r="A3" s="24" t="s">
        <v>575</v>
      </c>
      <c r="B3" s="24"/>
      <c r="C3" s="24"/>
      <c r="D3" s="24"/>
      <c r="E3" s="24"/>
    </row>
    <row r="4" spans="1:20" ht="15.75" customHeight="1" x14ac:dyDescent="0.25">
      <c r="A4" s="148" t="s">
        <v>300</v>
      </c>
      <c r="B4" s="24"/>
      <c r="C4" s="24"/>
      <c r="D4" s="24"/>
      <c r="E4" s="24"/>
    </row>
    <row r="5" spans="1:20" ht="15.75" customHeight="1" thickBot="1" x14ac:dyDescent="0.3">
      <c r="A5" s="148" t="s">
        <v>571</v>
      </c>
      <c r="B5" s="24"/>
      <c r="C5" s="24"/>
      <c r="D5" s="24"/>
      <c r="E5" s="24"/>
    </row>
    <row r="6" spans="1:20" s="45" customFormat="1" ht="13.5" customHeight="1" x14ac:dyDescent="0.25">
      <c r="A6" s="455" t="s">
        <v>182</v>
      </c>
      <c r="B6" s="455"/>
      <c r="C6" s="455"/>
      <c r="D6" s="455"/>
      <c r="E6" s="122"/>
      <c r="F6" s="463" t="s">
        <v>152</v>
      </c>
      <c r="G6" s="463"/>
      <c r="H6" s="463"/>
      <c r="I6" s="91"/>
      <c r="J6" s="463" t="s">
        <v>117</v>
      </c>
      <c r="K6" s="463"/>
      <c r="L6" s="463"/>
      <c r="M6" s="86"/>
      <c r="N6" s="463" t="s">
        <v>84</v>
      </c>
      <c r="O6" s="463"/>
      <c r="P6" s="463"/>
      <c r="Q6" s="91"/>
      <c r="R6" s="463" t="s">
        <v>147</v>
      </c>
      <c r="S6" s="463"/>
      <c r="T6" s="463"/>
    </row>
    <row r="7" spans="1:20" ht="10.5" customHeight="1" x14ac:dyDescent="0.25">
      <c r="A7" s="456"/>
      <c r="B7" s="456"/>
      <c r="C7" s="456"/>
      <c r="D7" s="456"/>
      <c r="E7" s="26"/>
      <c r="F7" s="459" t="s">
        <v>178</v>
      </c>
      <c r="G7" s="459"/>
      <c r="H7" s="459"/>
      <c r="I7" s="6"/>
      <c r="J7" s="459" t="s">
        <v>195</v>
      </c>
      <c r="K7" s="459"/>
      <c r="L7" s="459"/>
      <c r="M7" s="85"/>
      <c r="N7" s="459" t="s">
        <v>198</v>
      </c>
      <c r="O7" s="459"/>
      <c r="P7" s="459"/>
      <c r="Q7" s="6"/>
      <c r="R7" s="459" t="s">
        <v>19</v>
      </c>
      <c r="S7" s="459"/>
      <c r="T7" s="459"/>
    </row>
    <row r="8" spans="1:20" ht="10.5" customHeight="1" thickBot="1" x14ac:dyDescent="0.3">
      <c r="A8" s="474"/>
      <c r="B8" s="474"/>
      <c r="C8" s="474"/>
      <c r="D8" s="474"/>
      <c r="E8" s="82"/>
      <c r="F8" s="21" t="s">
        <v>22</v>
      </c>
      <c r="G8" s="458" t="s">
        <v>125</v>
      </c>
      <c r="H8" s="458"/>
      <c r="I8" s="84"/>
      <c r="J8" s="21" t="s">
        <v>22</v>
      </c>
      <c r="K8" s="458" t="s">
        <v>125</v>
      </c>
      <c r="L8" s="458"/>
      <c r="M8" s="84"/>
      <c r="N8" s="21" t="s">
        <v>22</v>
      </c>
      <c r="O8" s="458" t="s">
        <v>125</v>
      </c>
      <c r="P8" s="458"/>
      <c r="Q8" s="84"/>
      <c r="R8" s="21" t="s">
        <v>22</v>
      </c>
      <c r="S8" s="458" t="s">
        <v>125</v>
      </c>
      <c r="T8" s="458"/>
    </row>
    <row r="9" spans="1:20" ht="10.5" customHeight="1" x14ac:dyDescent="0.25">
      <c r="A9" s="456"/>
      <c r="B9" s="456"/>
      <c r="C9" s="456"/>
      <c r="D9" s="456"/>
      <c r="E9" s="26"/>
    </row>
    <row r="10" spans="1:20" ht="13.5" customHeight="1" x14ac:dyDescent="0.25">
      <c r="A10" s="473" t="s">
        <v>202</v>
      </c>
      <c r="B10" s="473"/>
      <c r="C10" s="473"/>
      <c r="D10" s="473"/>
      <c r="E10" s="473"/>
      <c r="F10" s="473"/>
      <c r="G10" s="473"/>
      <c r="H10" s="473"/>
    </row>
    <row r="11" spans="1:20" ht="12" customHeight="1" x14ac:dyDescent="0.25">
      <c r="A11" s="456" t="s">
        <v>22</v>
      </c>
      <c r="B11" s="456"/>
      <c r="C11" s="456"/>
      <c r="D11" s="456"/>
      <c r="E11" s="26"/>
      <c r="F11" s="100">
        <v>157.822</v>
      </c>
      <c r="G11" s="104" t="s">
        <v>4</v>
      </c>
      <c r="H11" s="100">
        <v>38.42</v>
      </c>
      <c r="I11" s="48" t="s">
        <v>277</v>
      </c>
      <c r="J11" s="100">
        <v>76817.589000000007</v>
      </c>
      <c r="K11" s="104" t="s">
        <v>4</v>
      </c>
      <c r="L11" s="100">
        <v>15925.758</v>
      </c>
      <c r="M11" s="1" t="s">
        <v>277</v>
      </c>
      <c r="N11" s="100">
        <v>2941.741</v>
      </c>
      <c r="O11" s="104" t="s">
        <v>4</v>
      </c>
      <c r="P11" s="100">
        <v>866.95399999999995</v>
      </c>
      <c r="Q11" s="48" t="s">
        <v>277</v>
      </c>
      <c r="R11" s="100">
        <v>1200.213</v>
      </c>
      <c r="S11" s="104" t="s">
        <v>4</v>
      </c>
      <c r="T11" s="100">
        <v>274.23899999999998</v>
      </c>
    </row>
    <row r="12" spans="1:20" ht="20.7" customHeight="1" x14ac:dyDescent="0.25">
      <c r="A12" s="131"/>
      <c r="B12" s="29">
        <v>0</v>
      </c>
      <c r="C12" s="44" t="s">
        <v>21</v>
      </c>
      <c r="D12" s="29">
        <v>99</v>
      </c>
      <c r="E12" s="29"/>
      <c r="F12" s="27">
        <v>15.398</v>
      </c>
      <c r="G12" s="40" t="s">
        <v>4</v>
      </c>
      <c r="H12" s="27">
        <v>15.035</v>
      </c>
      <c r="I12" s="1" t="s">
        <v>277</v>
      </c>
      <c r="J12" s="27">
        <v>1012.681</v>
      </c>
      <c r="K12" s="40" t="s">
        <v>4</v>
      </c>
      <c r="L12" s="27">
        <v>962.83500000000004</v>
      </c>
      <c r="M12" s="1" t="s">
        <v>277</v>
      </c>
      <c r="N12" s="27">
        <v>499.96800000000002</v>
      </c>
      <c r="O12" s="40" t="s">
        <v>4</v>
      </c>
      <c r="P12" s="27">
        <v>527.73900000000003</v>
      </c>
      <c r="Q12" s="1" t="s">
        <v>277</v>
      </c>
      <c r="R12" s="27">
        <v>28.667000000000002</v>
      </c>
      <c r="S12" s="40" t="s">
        <v>4</v>
      </c>
      <c r="T12" s="27">
        <v>30.474</v>
      </c>
    </row>
    <row r="13" spans="1:20" ht="11.25" customHeight="1" x14ac:dyDescent="0.25">
      <c r="A13" s="12"/>
      <c r="B13" s="48">
        <v>100</v>
      </c>
      <c r="C13" s="78" t="s">
        <v>21</v>
      </c>
      <c r="D13" s="48">
        <v>249</v>
      </c>
      <c r="E13" s="48"/>
      <c r="F13" s="88">
        <v>26.847000000000001</v>
      </c>
      <c r="G13" s="104" t="s">
        <v>4</v>
      </c>
      <c r="H13" s="88">
        <v>18.72</v>
      </c>
      <c r="I13" s="1" t="s">
        <v>277</v>
      </c>
      <c r="J13" s="88">
        <v>4540.1670000000004</v>
      </c>
      <c r="K13" s="104" t="s">
        <v>4</v>
      </c>
      <c r="L13" s="88">
        <v>3024.7570000000001</v>
      </c>
      <c r="M13" s="1" t="s">
        <v>277</v>
      </c>
      <c r="N13" s="88">
        <v>497.48</v>
      </c>
      <c r="O13" s="104" t="s">
        <v>4</v>
      </c>
      <c r="P13" s="88">
        <v>410.30399999999997</v>
      </c>
      <c r="Q13" s="1" t="s">
        <v>277</v>
      </c>
      <c r="R13" s="88">
        <v>84.620999999999995</v>
      </c>
      <c r="S13" s="104" t="s">
        <v>4</v>
      </c>
      <c r="T13" s="88">
        <v>79.656999999999996</v>
      </c>
    </row>
    <row r="14" spans="1:20" ht="11.25" customHeight="1" x14ac:dyDescent="0.25">
      <c r="A14" s="12"/>
      <c r="B14" s="48">
        <v>250</v>
      </c>
      <c r="C14" s="78" t="s">
        <v>21</v>
      </c>
      <c r="D14" s="48">
        <v>499</v>
      </c>
      <c r="E14" s="48"/>
      <c r="F14" s="88">
        <v>60.326999999999998</v>
      </c>
      <c r="G14" s="104" t="s">
        <v>4</v>
      </c>
      <c r="H14" s="88">
        <v>24.431000000000001</v>
      </c>
      <c r="I14" s="1" t="s">
        <v>277</v>
      </c>
      <c r="J14" s="88">
        <v>21794.420999999998</v>
      </c>
      <c r="K14" s="104" t="s">
        <v>4</v>
      </c>
      <c r="L14" s="88">
        <v>8736.24</v>
      </c>
      <c r="M14" s="1" t="s">
        <v>277</v>
      </c>
      <c r="N14" s="88">
        <v>989.71299999999997</v>
      </c>
      <c r="O14" s="104" t="s">
        <v>4</v>
      </c>
      <c r="P14" s="88">
        <v>387.01</v>
      </c>
      <c r="Q14" s="1" t="s">
        <v>277</v>
      </c>
      <c r="R14" s="88">
        <v>349.98399999999998</v>
      </c>
      <c r="S14" s="104" t="s">
        <v>4</v>
      </c>
      <c r="T14" s="88">
        <v>141.26400000000001</v>
      </c>
    </row>
    <row r="15" spans="1:20" ht="11.25" customHeight="1" x14ac:dyDescent="0.25">
      <c r="A15" s="12"/>
      <c r="B15" s="48">
        <v>500</v>
      </c>
      <c r="C15" s="78" t="s">
        <v>21</v>
      </c>
      <c r="D15" s="48">
        <v>999</v>
      </c>
      <c r="E15" s="48"/>
      <c r="F15" s="88">
        <v>44.466999999999999</v>
      </c>
      <c r="G15" s="104" t="s">
        <v>4</v>
      </c>
      <c r="H15" s="88">
        <v>12.853999999999999</v>
      </c>
      <c r="I15" s="1" t="s">
        <v>277</v>
      </c>
      <c r="J15" s="88">
        <v>30439.078000000001</v>
      </c>
      <c r="K15" s="104" t="s">
        <v>4</v>
      </c>
      <c r="L15" s="88">
        <v>8984.31</v>
      </c>
      <c r="M15" s="1" t="s">
        <v>277</v>
      </c>
      <c r="N15" s="88">
        <v>805.66899999999998</v>
      </c>
      <c r="O15" s="104" t="s">
        <v>4</v>
      </c>
      <c r="P15" s="88">
        <v>269.59699999999998</v>
      </c>
      <c r="Q15" s="1" t="s">
        <v>277</v>
      </c>
      <c r="R15" s="88">
        <v>508.15</v>
      </c>
      <c r="S15" s="104" t="s">
        <v>4</v>
      </c>
      <c r="T15" s="88">
        <v>174.685</v>
      </c>
    </row>
    <row r="16" spans="1:20" ht="11.25" customHeight="1" x14ac:dyDescent="0.25">
      <c r="A16" s="12"/>
      <c r="B16" s="88">
        <v>1000</v>
      </c>
      <c r="C16" s="78" t="s">
        <v>21</v>
      </c>
      <c r="D16" s="88">
        <v>1499</v>
      </c>
      <c r="E16" s="88"/>
      <c r="F16" s="88">
        <v>4.085</v>
      </c>
      <c r="G16" s="104" t="s">
        <v>4</v>
      </c>
      <c r="H16" s="88">
        <v>2.5539999999999998</v>
      </c>
      <c r="I16" s="1" t="s">
        <v>277</v>
      </c>
      <c r="J16" s="88">
        <v>5175.6629999999996</v>
      </c>
      <c r="K16" s="104" t="s">
        <v>4</v>
      </c>
      <c r="L16" s="88">
        <v>3387.9110000000001</v>
      </c>
      <c r="M16" s="1" t="s">
        <v>277</v>
      </c>
      <c r="N16" s="88">
        <v>68.915999999999997</v>
      </c>
      <c r="O16" s="104" t="s">
        <v>4</v>
      </c>
      <c r="P16" s="88">
        <v>39.695</v>
      </c>
      <c r="Q16" s="1" t="s">
        <v>277</v>
      </c>
      <c r="R16" s="88">
        <v>76.150999999999996</v>
      </c>
      <c r="S16" s="104" t="s">
        <v>4</v>
      </c>
      <c r="T16" s="88">
        <v>45.634</v>
      </c>
    </row>
    <row r="17" spans="1:20" ht="11.25" customHeight="1" x14ac:dyDescent="0.25">
      <c r="A17" s="12"/>
      <c r="B17" s="88">
        <v>1500</v>
      </c>
      <c r="C17" s="78" t="s">
        <v>21</v>
      </c>
      <c r="D17" s="88">
        <v>2999</v>
      </c>
      <c r="E17" s="88"/>
      <c r="F17" s="88">
        <v>6.6970000000000001</v>
      </c>
      <c r="G17" s="104" t="s">
        <v>4</v>
      </c>
      <c r="H17" s="88">
        <v>3.681</v>
      </c>
      <c r="I17" s="1" t="s">
        <v>277</v>
      </c>
      <c r="J17" s="88">
        <v>13855.578</v>
      </c>
      <c r="K17" s="104" t="s">
        <v>4</v>
      </c>
      <c r="L17" s="88">
        <v>7673.9189999999999</v>
      </c>
      <c r="M17" s="1" t="s">
        <v>277</v>
      </c>
      <c r="N17" s="88">
        <v>79.995000000000005</v>
      </c>
      <c r="O17" s="104" t="s">
        <v>4</v>
      </c>
      <c r="P17" s="88">
        <v>49.463999999999999</v>
      </c>
      <c r="Q17" s="1" t="s">
        <v>277</v>
      </c>
      <c r="R17" s="88">
        <v>152.63999999999999</v>
      </c>
      <c r="S17" s="104" t="s">
        <v>4</v>
      </c>
      <c r="T17" s="88">
        <v>103.322</v>
      </c>
    </row>
    <row r="18" spans="1:20" ht="11.25" customHeight="1" x14ac:dyDescent="0.25">
      <c r="A18" s="12"/>
      <c r="B18" s="88">
        <v>3000</v>
      </c>
      <c r="C18" s="78" t="s">
        <v>21</v>
      </c>
      <c r="D18" s="48"/>
      <c r="E18" s="48"/>
      <c r="F18" s="88" t="s">
        <v>276</v>
      </c>
      <c r="G18" s="104" t="s">
        <v>4</v>
      </c>
      <c r="H18" s="88" t="s">
        <v>276</v>
      </c>
      <c r="I18" s="1" t="s">
        <v>277</v>
      </c>
      <c r="J18" s="88" t="s">
        <v>276</v>
      </c>
      <c r="K18" s="104" t="s">
        <v>4</v>
      </c>
      <c r="L18" s="88" t="s">
        <v>276</v>
      </c>
      <c r="M18" s="1" t="s">
        <v>277</v>
      </c>
      <c r="N18" s="88" t="s">
        <v>276</v>
      </c>
      <c r="O18" s="104" t="s">
        <v>4</v>
      </c>
      <c r="P18" s="88" t="s">
        <v>276</v>
      </c>
      <c r="Q18" s="1" t="s">
        <v>277</v>
      </c>
      <c r="R18" s="88" t="s">
        <v>276</v>
      </c>
      <c r="S18" s="104" t="s">
        <v>4</v>
      </c>
      <c r="T18" s="88" t="s">
        <v>276</v>
      </c>
    </row>
    <row r="19" spans="1:20" ht="4.5" customHeight="1" x14ac:dyDescent="0.25">
      <c r="A19" s="15"/>
      <c r="B19" s="15"/>
      <c r="C19" s="15"/>
      <c r="D19" s="15"/>
      <c r="E19" s="15"/>
      <c r="F19" s="15"/>
      <c r="G19" s="15"/>
      <c r="H19" s="15"/>
      <c r="I19" s="15"/>
      <c r="J19" s="15"/>
      <c r="K19" s="15"/>
      <c r="L19" s="15"/>
      <c r="M19" s="15"/>
      <c r="N19" s="15"/>
      <c r="O19" s="15"/>
      <c r="P19" s="15"/>
      <c r="Q19" s="15"/>
      <c r="R19" s="15"/>
      <c r="S19" s="15"/>
      <c r="T19" s="15"/>
    </row>
    <row r="20" spans="1:20" ht="10.5" customHeight="1" x14ac:dyDescent="0.25">
      <c r="A20" s="49"/>
      <c r="B20" s="49"/>
      <c r="C20" s="12"/>
      <c r="D20" s="40"/>
      <c r="E20" s="12"/>
      <c r="F20" s="12"/>
      <c r="G20" s="12"/>
      <c r="H20" s="40"/>
      <c r="I20" s="12"/>
      <c r="J20" s="12"/>
      <c r="K20" s="12"/>
      <c r="L20" s="40"/>
      <c r="M20" s="12"/>
      <c r="N20" s="12"/>
      <c r="O20" s="12"/>
      <c r="P20" s="40"/>
      <c r="Q20" s="12"/>
      <c r="R20" s="27"/>
    </row>
    <row r="21" spans="1:20" ht="13.5" customHeight="1" x14ac:dyDescent="0.25">
      <c r="A21" s="473" t="s">
        <v>204</v>
      </c>
      <c r="B21" s="473"/>
      <c r="C21" s="473"/>
      <c r="D21" s="473"/>
      <c r="E21" s="473"/>
      <c r="F21" s="473"/>
      <c r="G21" s="473"/>
      <c r="H21" s="473"/>
    </row>
    <row r="22" spans="1:20" ht="11.25" customHeight="1" x14ac:dyDescent="0.25">
      <c r="A22" s="456" t="s">
        <v>22</v>
      </c>
      <c r="B22" s="456"/>
      <c r="C22" s="100"/>
      <c r="D22" s="141"/>
      <c r="E22" s="100"/>
      <c r="F22" s="100">
        <v>9.7550000000000008</v>
      </c>
      <c r="G22" s="104" t="s">
        <v>4</v>
      </c>
      <c r="H22" s="100">
        <v>7.54</v>
      </c>
      <c r="I22" s="77" t="s">
        <v>277</v>
      </c>
      <c r="J22" s="100">
        <v>3385.5659999999998</v>
      </c>
      <c r="K22" s="104" t="s">
        <v>4</v>
      </c>
      <c r="L22" s="100">
        <v>2949.3939999999998</v>
      </c>
      <c r="M22" s="77" t="s">
        <v>277</v>
      </c>
      <c r="N22" s="100" t="s">
        <v>276</v>
      </c>
      <c r="O22" s="104" t="s">
        <v>4</v>
      </c>
      <c r="P22" s="100" t="s">
        <v>276</v>
      </c>
      <c r="Q22" s="77" t="s">
        <v>277</v>
      </c>
      <c r="R22" s="100" t="s">
        <v>276</v>
      </c>
      <c r="S22" s="104" t="s">
        <v>4</v>
      </c>
      <c r="T22" s="100" t="s">
        <v>276</v>
      </c>
    </row>
    <row r="23" spans="1:20" ht="5.25" customHeight="1" thickBot="1" x14ac:dyDescent="0.3">
      <c r="A23" s="124"/>
      <c r="B23" s="124"/>
      <c r="C23" s="124"/>
      <c r="D23" s="124"/>
      <c r="E23" s="124"/>
      <c r="F23" s="124"/>
      <c r="G23" s="124"/>
      <c r="H23" s="124"/>
      <c r="I23" s="124"/>
      <c r="J23" s="124"/>
      <c r="K23" s="124"/>
      <c r="L23" s="124"/>
      <c r="M23" s="124"/>
      <c r="N23" s="124"/>
      <c r="O23" s="124"/>
      <c r="P23" s="124"/>
      <c r="Q23" s="124"/>
      <c r="R23" s="51"/>
      <c r="S23" s="111"/>
      <c r="T23" s="111"/>
    </row>
    <row r="24" spans="1:20" ht="5.25" customHeight="1" thickBot="1" x14ac:dyDescent="0.3">
      <c r="A24" s="125"/>
      <c r="B24" s="125"/>
      <c r="C24" s="125"/>
      <c r="D24" s="125"/>
      <c r="E24" s="125"/>
      <c r="F24" s="125"/>
      <c r="G24" s="125"/>
      <c r="H24" s="125"/>
      <c r="I24" s="125"/>
      <c r="J24" s="125"/>
      <c r="K24" s="125"/>
      <c r="L24" s="125"/>
      <c r="M24" s="125"/>
      <c r="N24" s="125"/>
      <c r="O24" s="125"/>
      <c r="P24" s="125"/>
      <c r="Q24" s="125"/>
      <c r="R24" s="126"/>
      <c r="S24" s="127"/>
      <c r="T24" s="127"/>
    </row>
    <row r="25" spans="1:20" ht="10.5" customHeight="1" x14ac:dyDescent="0.25">
      <c r="A25" s="49"/>
      <c r="B25" s="49"/>
      <c r="C25" s="27"/>
      <c r="D25" s="40"/>
      <c r="E25" s="27"/>
      <c r="F25" s="27"/>
      <c r="G25" s="27"/>
      <c r="H25" s="40"/>
      <c r="I25" s="27"/>
      <c r="J25" s="27"/>
      <c r="K25" s="27"/>
      <c r="L25" s="40"/>
      <c r="M25" s="27"/>
      <c r="N25" s="27"/>
      <c r="O25" s="27"/>
      <c r="P25" s="40"/>
      <c r="Q25" s="27"/>
      <c r="R25" s="28"/>
      <c r="S25" s="88"/>
      <c r="T25" s="88"/>
    </row>
    <row r="26" spans="1:20" ht="13.5" customHeight="1" x14ac:dyDescent="0.25">
      <c r="A26" s="473" t="s">
        <v>203</v>
      </c>
      <c r="B26" s="473"/>
      <c r="C26" s="473"/>
      <c r="D26" s="473"/>
      <c r="E26" s="473"/>
      <c r="F26" s="473"/>
      <c r="G26" s="473"/>
      <c r="H26" s="473"/>
    </row>
    <row r="27" spans="1:20" ht="11.25" customHeight="1" x14ac:dyDescent="0.25">
      <c r="A27" s="456" t="s">
        <v>22</v>
      </c>
      <c r="B27" s="456"/>
      <c r="C27" s="456"/>
      <c r="D27" s="456"/>
      <c r="E27" s="26"/>
      <c r="F27" s="100">
        <v>98.587000000000003</v>
      </c>
      <c r="G27" s="104" t="s">
        <v>4</v>
      </c>
      <c r="H27" s="100">
        <v>29.036999999999999</v>
      </c>
      <c r="I27" s="48" t="s">
        <v>277</v>
      </c>
      <c r="J27" s="100">
        <v>44752.58</v>
      </c>
      <c r="K27" s="104" t="s">
        <v>4</v>
      </c>
      <c r="L27" s="100">
        <v>11275.749</v>
      </c>
      <c r="M27" s="1" t="s">
        <v>277</v>
      </c>
      <c r="N27" s="100">
        <v>1473.626</v>
      </c>
      <c r="O27" s="104" t="s">
        <v>4</v>
      </c>
      <c r="P27" s="100">
        <v>451.41300000000001</v>
      </c>
      <c r="Q27" s="48" t="s">
        <v>277</v>
      </c>
      <c r="R27" s="100">
        <v>644.28800000000001</v>
      </c>
      <c r="S27" s="104" t="s">
        <v>4</v>
      </c>
      <c r="T27" s="100">
        <v>181.09100000000001</v>
      </c>
    </row>
    <row r="28" spans="1:20" ht="20.7" customHeight="1" x14ac:dyDescent="0.25">
      <c r="A28" s="131"/>
      <c r="B28" s="29">
        <v>0</v>
      </c>
      <c r="C28" s="44" t="s">
        <v>21</v>
      </c>
      <c r="D28" s="29">
        <v>99</v>
      </c>
      <c r="E28" s="29"/>
      <c r="F28" s="27">
        <v>1.9850000000000001</v>
      </c>
      <c r="G28" s="40" t="s">
        <v>4</v>
      </c>
      <c r="H28" s="27">
        <v>1.9970000000000001</v>
      </c>
      <c r="I28" s="1" t="s">
        <v>277</v>
      </c>
      <c r="J28" s="27">
        <v>125.306</v>
      </c>
      <c r="K28" s="40" t="s">
        <v>4</v>
      </c>
      <c r="L28" s="27">
        <v>129.267</v>
      </c>
      <c r="M28" s="1" t="s">
        <v>277</v>
      </c>
      <c r="N28" s="27">
        <v>40.034999999999997</v>
      </c>
      <c r="O28" s="40" t="s">
        <v>4</v>
      </c>
      <c r="P28" s="27">
        <v>45.643000000000001</v>
      </c>
      <c r="Q28" s="1" t="s">
        <v>277</v>
      </c>
      <c r="R28" s="27">
        <v>2.1230000000000002</v>
      </c>
      <c r="S28" s="40" t="s">
        <v>4</v>
      </c>
      <c r="T28" s="27">
        <v>1.9670000000000001</v>
      </c>
    </row>
    <row r="29" spans="1:20" ht="11.25" customHeight="1" x14ac:dyDescent="0.25">
      <c r="A29" s="103"/>
      <c r="B29" s="48">
        <v>100</v>
      </c>
      <c r="C29" s="78" t="s">
        <v>21</v>
      </c>
      <c r="D29" s="48">
        <v>249</v>
      </c>
      <c r="E29" s="48"/>
      <c r="F29" s="88">
        <v>23.024000000000001</v>
      </c>
      <c r="G29" s="104" t="s">
        <v>4</v>
      </c>
      <c r="H29" s="88">
        <v>17.228000000000002</v>
      </c>
      <c r="I29" s="1" t="s">
        <v>277</v>
      </c>
      <c r="J29" s="88">
        <v>4081.4380000000001</v>
      </c>
      <c r="K29" s="104" t="s">
        <v>4</v>
      </c>
      <c r="L29" s="88">
        <v>2726.7049999999999</v>
      </c>
      <c r="M29" s="1" t="s">
        <v>277</v>
      </c>
      <c r="N29" s="88">
        <v>352.53800000000001</v>
      </c>
      <c r="O29" s="104" t="s">
        <v>4</v>
      </c>
      <c r="P29" s="88">
        <v>291.27999999999997</v>
      </c>
      <c r="Q29" s="1" t="s">
        <v>277</v>
      </c>
      <c r="R29" s="88">
        <v>67.77</v>
      </c>
      <c r="S29" s="104" t="s">
        <v>4</v>
      </c>
      <c r="T29" s="88">
        <v>63.113999999999997</v>
      </c>
    </row>
    <row r="30" spans="1:20" ht="11.25" customHeight="1" x14ac:dyDescent="0.25">
      <c r="A30" s="103"/>
      <c r="B30" s="48">
        <v>250</v>
      </c>
      <c r="C30" s="78" t="s">
        <v>21</v>
      </c>
      <c r="D30" s="48">
        <v>499</v>
      </c>
      <c r="E30" s="48"/>
      <c r="F30" s="88">
        <v>40.158000000000001</v>
      </c>
      <c r="G30" s="104" t="s">
        <v>4</v>
      </c>
      <c r="H30" s="88">
        <v>20.036999999999999</v>
      </c>
      <c r="I30" s="1" t="s">
        <v>277</v>
      </c>
      <c r="J30" s="88">
        <v>14343.88</v>
      </c>
      <c r="K30" s="104" t="s">
        <v>4</v>
      </c>
      <c r="L30" s="88">
        <v>7009.8059999999996</v>
      </c>
      <c r="M30" s="1" t="s">
        <v>277</v>
      </c>
      <c r="N30" s="88">
        <v>529.38</v>
      </c>
      <c r="O30" s="104" t="s">
        <v>4</v>
      </c>
      <c r="P30" s="88">
        <v>210.11699999999999</v>
      </c>
      <c r="Q30" s="1" t="s">
        <v>277</v>
      </c>
      <c r="R30" s="88">
        <v>184.994</v>
      </c>
      <c r="S30" s="104" t="s">
        <v>4</v>
      </c>
      <c r="T30" s="88">
        <v>76.433999999999997</v>
      </c>
    </row>
    <row r="31" spans="1:20" ht="11.25" customHeight="1" x14ac:dyDescent="0.25">
      <c r="A31" s="103"/>
      <c r="B31" s="48">
        <v>500</v>
      </c>
      <c r="C31" s="78" t="s">
        <v>21</v>
      </c>
      <c r="D31" s="48">
        <v>999</v>
      </c>
      <c r="E31" s="48"/>
      <c r="F31" s="88">
        <v>28.141999999999999</v>
      </c>
      <c r="G31" s="104" t="s">
        <v>4</v>
      </c>
      <c r="H31" s="88">
        <v>9.4830000000000005</v>
      </c>
      <c r="I31" s="1" t="s">
        <v>277</v>
      </c>
      <c r="J31" s="88">
        <v>18779.463</v>
      </c>
      <c r="K31" s="104" t="s">
        <v>4</v>
      </c>
      <c r="L31" s="88">
        <v>6683.027</v>
      </c>
      <c r="M31" s="1" t="s">
        <v>277</v>
      </c>
      <c r="N31" s="88">
        <v>477.178</v>
      </c>
      <c r="O31" s="104" t="s">
        <v>4</v>
      </c>
      <c r="P31" s="88">
        <v>192.399</v>
      </c>
      <c r="Q31" s="1" t="s">
        <v>277</v>
      </c>
      <c r="R31" s="88">
        <v>288.44200000000001</v>
      </c>
      <c r="S31" s="104" t="s">
        <v>4</v>
      </c>
      <c r="T31" s="88">
        <v>118.65900000000001</v>
      </c>
    </row>
    <row r="32" spans="1:20" ht="11.25" customHeight="1" x14ac:dyDescent="0.25">
      <c r="A32" s="103"/>
      <c r="B32" s="88">
        <v>1000</v>
      </c>
      <c r="C32" s="78" t="s">
        <v>21</v>
      </c>
      <c r="D32" s="88">
        <v>1499</v>
      </c>
      <c r="E32" s="88"/>
      <c r="F32" s="88">
        <v>2.6509999999999998</v>
      </c>
      <c r="G32" s="104" t="s">
        <v>4</v>
      </c>
      <c r="H32" s="88">
        <v>2.0579999999999998</v>
      </c>
      <c r="I32" s="1" t="s">
        <v>277</v>
      </c>
      <c r="J32" s="88">
        <v>3154.8490000000002</v>
      </c>
      <c r="K32" s="104" t="s">
        <v>4</v>
      </c>
      <c r="L32" s="88">
        <v>2392.6439999999998</v>
      </c>
      <c r="M32" s="1" t="s">
        <v>277</v>
      </c>
      <c r="N32" s="88">
        <v>47.534999999999997</v>
      </c>
      <c r="O32" s="104" t="s">
        <v>4</v>
      </c>
      <c r="P32" s="88">
        <v>40.631</v>
      </c>
      <c r="Q32" s="1" t="s">
        <v>277</v>
      </c>
      <c r="R32" s="88">
        <v>55.869</v>
      </c>
      <c r="S32" s="104" t="s">
        <v>4</v>
      </c>
      <c r="T32" s="88">
        <v>47.198999999999998</v>
      </c>
    </row>
    <row r="33" spans="1:20" ht="11.25" customHeight="1" x14ac:dyDescent="0.25">
      <c r="A33" s="103"/>
      <c r="B33" s="88">
        <v>1500</v>
      </c>
      <c r="C33" s="78" t="s">
        <v>21</v>
      </c>
      <c r="D33" s="88">
        <v>2999</v>
      </c>
      <c r="E33" s="88"/>
      <c r="F33" s="88">
        <v>2.6269999999999998</v>
      </c>
      <c r="G33" s="104" t="s">
        <v>4</v>
      </c>
      <c r="H33" s="88">
        <v>2.3319999999999999</v>
      </c>
      <c r="I33" s="1" t="s">
        <v>277</v>
      </c>
      <c r="J33" s="88">
        <v>4267.6450000000004</v>
      </c>
      <c r="K33" s="104" t="s">
        <v>4</v>
      </c>
      <c r="L33" s="88">
        <v>3701.7959999999998</v>
      </c>
      <c r="M33" s="1" t="s">
        <v>277</v>
      </c>
      <c r="N33" s="88">
        <v>26.959</v>
      </c>
      <c r="O33" s="104" t="s">
        <v>4</v>
      </c>
      <c r="P33" s="88">
        <v>23.312000000000001</v>
      </c>
      <c r="Q33" s="1" t="s">
        <v>277</v>
      </c>
      <c r="R33" s="88">
        <v>45.09</v>
      </c>
      <c r="S33" s="104" t="s">
        <v>4</v>
      </c>
      <c r="T33" s="88">
        <v>38.957999999999998</v>
      </c>
    </row>
    <row r="34" spans="1:20" ht="11.25" customHeight="1" x14ac:dyDescent="0.25">
      <c r="A34" s="103"/>
      <c r="B34" s="88">
        <v>3000</v>
      </c>
      <c r="C34" s="78" t="s">
        <v>21</v>
      </c>
      <c r="D34" s="88"/>
      <c r="E34" s="88"/>
      <c r="F34" s="88" t="s">
        <v>276</v>
      </c>
      <c r="G34" s="104" t="s">
        <v>4</v>
      </c>
      <c r="H34" s="88" t="s">
        <v>276</v>
      </c>
      <c r="I34" s="1" t="s">
        <v>277</v>
      </c>
      <c r="J34" s="88" t="s">
        <v>276</v>
      </c>
      <c r="K34" s="104" t="s">
        <v>4</v>
      </c>
      <c r="L34" s="88" t="s">
        <v>276</v>
      </c>
      <c r="M34" s="1" t="s">
        <v>277</v>
      </c>
      <c r="N34" s="88" t="s">
        <v>276</v>
      </c>
      <c r="O34" s="104" t="s">
        <v>4</v>
      </c>
      <c r="P34" s="88" t="s">
        <v>276</v>
      </c>
      <c r="Q34" s="1" t="s">
        <v>277</v>
      </c>
      <c r="R34" s="88" t="s">
        <v>276</v>
      </c>
      <c r="S34" s="104" t="s">
        <v>4</v>
      </c>
      <c r="T34" s="88" t="s">
        <v>276</v>
      </c>
    </row>
    <row r="35" spans="1:20" ht="4.5" customHeight="1" x14ac:dyDescent="0.25">
      <c r="A35" s="15"/>
      <c r="B35" s="15"/>
      <c r="C35" s="15"/>
      <c r="D35" s="15"/>
      <c r="E35" s="15"/>
      <c r="F35" s="15"/>
      <c r="G35" s="15"/>
      <c r="H35" s="15"/>
      <c r="I35" s="15"/>
      <c r="J35" s="15"/>
      <c r="K35" s="15"/>
      <c r="L35" s="15"/>
      <c r="M35" s="15"/>
      <c r="N35" s="15"/>
      <c r="O35" s="15"/>
      <c r="P35" s="15"/>
      <c r="Q35" s="15"/>
      <c r="R35" s="15"/>
      <c r="S35" s="15"/>
      <c r="T35" s="15"/>
    </row>
    <row r="36" spans="1:20" ht="10.5" customHeight="1" x14ac:dyDescent="0.25">
      <c r="A36" s="49"/>
      <c r="B36" s="49"/>
      <c r="C36" s="12"/>
      <c r="D36" s="40"/>
      <c r="E36" s="12"/>
      <c r="F36" s="12"/>
      <c r="G36" s="12"/>
      <c r="H36" s="40"/>
      <c r="I36" s="12"/>
      <c r="J36" s="12"/>
      <c r="K36" s="12"/>
      <c r="L36" s="40"/>
      <c r="M36" s="12"/>
      <c r="N36" s="12"/>
      <c r="O36" s="12"/>
      <c r="P36" s="40"/>
      <c r="Q36" s="12"/>
      <c r="R36" s="27"/>
    </row>
    <row r="37" spans="1:20" ht="13.5" customHeight="1" x14ac:dyDescent="0.25">
      <c r="A37" s="473" t="s">
        <v>205</v>
      </c>
      <c r="B37" s="473"/>
      <c r="C37" s="473"/>
      <c r="D37" s="473"/>
      <c r="E37" s="473"/>
      <c r="F37" s="473"/>
      <c r="G37" s="473"/>
      <c r="H37" s="473"/>
    </row>
    <row r="38" spans="1:20" ht="11.25" customHeight="1" x14ac:dyDescent="0.25">
      <c r="A38" s="456" t="s">
        <v>22</v>
      </c>
      <c r="B38" s="456"/>
      <c r="C38" s="100"/>
      <c r="D38" s="141"/>
      <c r="E38" s="100"/>
      <c r="F38" s="100">
        <v>63.625</v>
      </c>
      <c r="G38" s="104" t="s">
        <v>4</v>
      </c>
      <c r="H38" s="100">
        <v>24.471</v>
      </c>
      <c r="I38" s="77" t="s">
        <v>277</v>
      </c>
      <c r="J38" s="100">
        <v>18333.95</v>
      </c>
      <c r="K38" s="104" t="s">
        <v>4</v>
      </c>
      <c r="L38" s="100">
        <v>6470.69</v>
      </c>
      <c r="M38" s="77" t="s">
        <v>277</v>
      </c>
      <c r="N38" s="100" t="s">
        <v>276</v>
      </c>
      <c r="O38" s="104" t="s">
        <v>4</v>
      </c>
      <c r="P38" s="100" t="s">
        <v>276</v>
      </c>
      <c r="Q38" s="77" t="s">
        <v>277</v>
      </c>
      <c r="R38" s="100" t="s">
        <v>276</v>
      </c>
      <c r="S38" s="104" t="s">
        <v>4</v>
      </c>
      <c r="T38" s="100" t="s">
        <v>276</v>
      </c>
    </row>
    <row r="39" spans="1:20" ht="12" customHeight="1" thickBot="1" x14ac:dyDescent="0.3">
      <c r="A39" s="35"/>
      <c r="B39" s="35"/>
      <c r="C39" s="35"/>
      <c r="D39" s="21"/>
      <c r="E39" s="21"/>
      <c r="F39" s="35"/>
      <c r="G39" s="35"/>
      <c r="H39" s="35"/>
      <c r="I39" s="35"/>
      <c r="J39" s="35"/>
      <c r="K39" s="35"/>
      <c r="L39" s="35"/>
      <c r="M39" s="35"/>
      <c r="N39" s="35"/>
      <c r="O39" s="35"/>
      <c r="P39" s="35"/>
      <c r="Q39" s="35"/>
      <c r="R39" s="35"/>
      <c r="S39" s="35"/>
      <c r="T39" s="35"/>
    </row>
  </sheetData>
  <sheetProtection formatCells="0" formatColumns="0" formatRows="0"/>
  <mergeCells count="22">
    <mergeCell ref="A37:H37"/>
    <mergeCell ref="A26:H26"/>
    <mergeCell ref="N7:P7"/>
    <mergeCell ref="R7:T7"/>
    <mergeCell ref="A38:B38"/>
    <mergeCell ref="A11:D11"/>
    <mergeCell ref="A6:D8"/>
    <mergeCell ref="A9:D9"/>
    <mergeCell ref="A22:B22"/>
    <mergeCell ref="A27:D27"/>
    <mergeCell ref="A21:H21"/>
    <mergeCell ref="A10:H10"/>
    <mergeCell ref="G8:H8"/>
    <mergeCell ref="K8:L8"/>
    <mergeCell ref="O8:P8"/>
    <mergeCell ref="S8:T8"/>
    <mergeCell ref="F6:H6"/>
    <mergeCell ref="J6:L6"/>
    <mergeCell ref="N6:P6"/>
    <mergeCell ref="R6:T6"/>
    <mergeCell ref="F7:H7"/>
    <mergeCell ref="J7:L7"/>
  </mergeCells>
  <phoneticPr fontId="6" type="noConversion"/>
  <pageMargins left="0.75" right="0.75" top="1" bottom="1" header="0.5" footer="0.5"/>
  <pageSetup paperSize="9" scale="94"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4"/>
  <dimension ref="A2:T39"/>
  <sheetViews>
    <sheetView zoomScaleNormal="100" workbookViewId="0"/>
  </sheetViews>
  <sheetFormatPr defaultColWidth="9.33203125" defaultRowHeight="13.2" x14ac:dyDescent="0.25"/>
  <cols>
    <col min="1" max="1" width="3.6640625" style="1" customWidth="1"/>
    <col min="2" max="2" width="62.44140625" style="1" customWidth="1"/>
    <col min="3" max="5" width="62.44140625" style="1" hidden="1" customWidth="1"/>
    <col min="6" max="6" width="10.33203125" style="1" customWidth="1"/>
    <col min="7" max="7" width="2.33203125" style="1" customWidth="1"/>
    <col min="8" max="8" width="4.6640625" style="1" customWidth="1"/>
    <col min="9" max="9" width="1.6640625" style="1" bestFit="1" customWidth="1"/>
    <col min="10" max="10" width="10" style="1" customWidth="1"/>
    <col min="11" max="11" width="2.5546875" style="1" customWidth="1"/>
    <col min="12" max="12" width="4.5546875" style="1" customWidth="1"/>
    <col min="13" max="13" width="1.33203125" style="1" customWidth="1"/>
    <col min="14" max="14" width="10" style="1" customWidth="1"/>
    <col min="15" max="15" width="2.33203125" style="1" customWidth="1"/>
    <col min="16" max="16" width="4.44140625" style="1" customWidth="1"/>
    <col min="17" max="17" width="1.6640625" style="1" bestFit="1" customWidth="1"/>
    <col min="18" max="18" width="10" style="1" customWidth="1"/>
    <col min="19" max="19" width="2.5546875" style="1" customWidth="1"/>
    <col min="20" max="20" width="4.5546875" style="1" customWidth="1"/>
    <col min="21" max="16384" width="9.33203125" style="1"/>
  </cols>
  <sheetData>
    <row r="2" spans="1:20" ht="15" customHeight="1" x14ac:dyDescent="0.25">
      <c r="A2" s="24" t="s">
        <v>292</v>
      </c>
    </row>
    <row r="3" spans="1:20" ht="13.8" x14ac:dyDescent="0.25">
      <c r="A3" s="24" t="s">
        <v>576</v>
      </c>
    </row>
    <row r="4" spans="1:20" x14ac:dyDescent="0.25">
      <c r="A4" s="148" t="s">
        <v>293</v>
      </c>
    </row>
    <row r="5" spans="1:20" ht="13.8" thickBot="1" x14ac:dyDescent="0.3">
      <c r="A5" s="181" t="s">
        <v>577</v>
      </c>
      <c r="B5" s="35"/>
      <c r="C5" s="35"/>
      <c r="D5" s="35"/>
      <c r="E5" s="35"/>
      <c r="F5" s="35"/>
      <c r="G5" s="35"/>
      <c r="H5" s="35"/>
      <c r="I5" s="35"/>
      <c r="J5" s="35"/>
      <c r="K5" s="35"/>
      <c r="L5" s="35"/>
      <c r="M5" s="35"/>
      <c r="N5" s="35"/>
      <c r="O5" s="35"/>
      <c r="P5" s="35"/>
      <c r="Q5" s="35"/>
      <c r="R5" s="35"/>
      <c r="S5" s="35"/>
      <c r="T5" s="35"/>
    </row>
    <row r="6" spans="1:20" ht="14.25" customHeight="1" x14ac:dyDescent="0.25">
      <c r="A6" s="26" t="s">
        <v>54</v>
      </c>
      <c r="B6" s="26" t="s">
        <v>138</v>
      </c>
      <c r="C6" s="26"/>
      <c r="D6" s="26"/>
      <c r="E6" s="26"/>
      <c r="F6" s="459" t="s">
        <v>199</v>
      </c>
      <c r="G6" s="459"/>
      <c r="H6" s="459"/>
      <c r="I6" s="459"/>
      <c r="J6" s="459"/>
      <c r="K6" s="459"/>
      <c r="L6" s="459"/>
      <c r="N6" s="459" t="s">
        <v>273</v>
      </c>
      <c r="O6" s="459"/>
      <c r="P6" s="459"/>
      <c r="Q6" s="459"/>
      <c r="R6" s="459"/>
      <c r="S6" s="459"/>
      <c r="T6" s="459"/>
    </row>
    <row r="7" spans="1:20" ht="13.5" customHeight="1" x14ac:dyDescent="0.25">
      <c r="A7" s="26"/>
      <c r="B7" s="26"/>
      <c r="C7" s="26"/>
      <c r="D7" s="26"/>
      <c r="E7" s="26"/>
      <c r="F7" s="475" t="s">
        <v>7</v>
      </c>
      <c r="G7" s="475"/>
      <c r="H7" s="475"/>
      <c r="I7" s="105"/>
      <c r="J7" s="475" t="s">
        <v>8</v>
      </c>
      <c r="K7" s="475"/>
      <c r="L7" s="475"/>
      <c r="N7" s="475" t="s">
        <v>7</v>
      </c>
      <c r="O7" s="475"/>
      <c r="P7" s="475"/>
      <c r="Q7" s="105"/>
      <c r="R7" s="475" t="s">
        <v>8</v>
      </c>
      <c r="S7" s="475"/>
      <c r="T7" s="475"/>
    </row>
    <row r="8" spans="1:20" ht="13.5" customHeight="1" thickBot="1" x14ac:dyDescent="0.3">
      <c r="A8" s="43"/>
      <c r="B8" s="43"/>
      <c r="C8" s="43"/>
      <c r="D8" s="43"/>
      <c r="E8" s="43"/>
      <c r="F8" s="21" t="s">
        <v>22</v>
      </c>
      <c r="G8" s="454" t="s">
        <v>124</v>
      </c>
      <c r="H8" s="454"/>
      <c r="I8" s="21"/>
      <c r="J8" s="21" t="s">
        <v>22</v>
      </c>
      <c r="K8" s="454" t="s">
        <v>153</v>
      </c>
      <c r="L8" s="454"/>
      <c r="M8" s="35"/>
      <c r="N8" s="21" t="s">
        <v>22</v>
      </c>
      <c r="O8" s="454" t="s">
        <v>124</v>
      </c>
      <c r="P8" s="454"/>
      <c r="Q8" s="21"/>
      <c r="R8" s="21" t="s">
        <v>22</v>
      </c>
      <c r="S8" s="454" t="s">
        <v>153</v>
      </c>
      <c r="T8" s="454"/>
    </row>
    <row r="9" spans="1:20" ht="12" customHeight="1" x14ac:dyDescent="0.25">
      <c r="A9" s="49"/>
      <c r="B9" s="49"/>
      <c r="C9" s="49"/>
      <c r="D9" s="49"/>
      <c r="E9" s="49"/>
      <c r="F9" s="48"/>
      <c r="G9" s="48"/>
      <c r="H9" s="48"/>
      <c r="I9" s="48"/>
      <c r="J9" s="48"/>
      <c r="K9" s="48"/>
      <c r="L9" s="48"/>
      <c r="N9" s="48"/>
      <c r="O9" s="48"/>
      <c r="P9" s="48"/>
      <c r="Q9" s="48"/>
      <c r="R9" s="48"/>
      <c r="S9" s="48"/>
      <c r="T9" s="48"/>
    </row>
    <row r="10" spans="1:20" ht="12" hidden="1" customHeight="1" x14ac:dyDescent="0.25">
      <c r="A10" s="49"/>
      <c r="B10" s="49"/>
      <c r="C10" s="49"/>
      <c r="D10" s="49"/>
      <c r="E10" s="49"/>
      <c r="F10" s="48"/>
      <c r="G10" s="48"/>
      <c r="H10" s="48"/>
      <c r="I10" s="48"/>
      <c r="J10" s="48"/>
      <c r="K10" s="48"/>
      <c r="L10" s="48"/>
      <c r="N10" s="48"/>
      <c r="O10" s="48"/>
      <c r="P10" s="48"/>
      <c r="Q10" s="48"/>
      <c r="R10" s="48"/>
      <c r="S10" s="48"/>
      <c r="T10" s="48"/>
    </row>
    <row r="11" spans="1:20" ht="12" customHeight="1" x14ac:dyDescent="0.25">
      <c r="A11" s="456" t="s">
        <v>22</v>
      </c>
      <c r="B11" s="456"/>
      <c r="C11" s="26"/>
      <c r="D11" s="26"/>
      <c r="E11" s="26"/>
      <c r="F11" s="28">
        <v>2941.741</v>
      </c>
      <c r="G11" s="40" t="s">
        <v>4</v>
      </c>
      <c r="H11" s="28">
        <v>866.95399999999995</v>
      </c>
      <c r="I11" s="1" t="s">
        <v>277</v>
      </c>
      <c r="J11" s="28">
        <v>1473.626</v>
      </c>
      <c r="K11" s="40" t="s">
        <v>4</v>
      </c>
      <c r="L11" s="28">
        <v>451.41300000000001</v>
      </c>
      <c r="M11" s="1" t="s">
        <v>277</v>
      </c>
      <c r="N11" s="28">
        <v>1200.213</v>
      </c>
      <c r="O11" s="40" t="s">
        <v>4</v>
      </c>
      <c r="P11" s="28">
        <v>274.23899999999998</v>
      </c>
      <c r="Q11" s="1" t="s">
        <v>277</v>
      </c>
      <c r="R11" s="28">
        <v>644.28800000000001</v>
      </c>
      <c r="S11" s="40" t="s">
        <v>4</v>
      </c>
      <c r="T11" s="28">
        <v>181.09100000000001</v>
      </c>
    </row>
    <row r="12" spans="1:20" ht="12" customHeight="1" x14ac:dyDescent="0.25">
      <c r="A12" s="49"/>
      <c r="B12" s="49"/>
      <c r="C12" s="49"/>
      <c r="D12" s="49"/>
      <c r="E12" s="49"/>
      <c r="F12" s="48"/>
      <c r="G12" s="40"/>
      <c r="H12" s="48"/>
      <c r="J12" s="41"/>
      <c r="K12" s="40"/>
      <c r="L12" s="48"/>
      <c r="N12" s="48"/>
      <c r="O12" s="40"/>
      <c r="P12" s="48"/>
      <c r="R12" s="41"/>
      <c r="S12" s="40"/>
      <c r="T12" s="48"/>
    </row>
    <row r="13" spans="1:20" s="83" customFormat="1" ht="11.25" customHeight="1" x14ac:dyDescent="0.2">
      <c r="A13" s="83">
        <v>1</v>
      </c>
      <c r="B13" s="83" t="s">
        <v>112</v>
      </c>
      <c r="F13" s="27">
        <v>400.93099999999998</v>
      </c>
      <c r="G13" s="40" t="s">
        <v>4</v>
      </c>
      <c r="H13" s="27">
        <v>491.077</v>
      </c>
      <c r="I13" s="83" t="s">
        <v>277</v>
      </c>
      <c r="J13" s="27">
        <v>169.05099999999999</v>
      </c>
      <c r="K13" s="40" t="s">
        <v>4</v>
      </c>
      <c r="L13" s="27">
        <v>264.88200000000001</v>
      </c>
      <c r="M13" s="83" t="s">
        <v>277</v>
      </c>
      <c r="N13" s="27">
        <v>71.930999999999997</v>
      </c>
      <c r="O13" s="40" t="s">
        <v>4</v>
      </c>
      <c r="P13" s="27">
        <v>82.831999999999994</v>
      </c>
      <c r="Q13" s="83" t="s">
        <v>277</v>
      </c>
      <c r="R13" s="27">
        <v>42.289000000000001</v>
      </c>
      <c r="S13" s="40" t="s">
        <v>4</v>
      </c>
      <c r="T13" s="27">
        <v>60.552</v>
      </c>
    </row>
    <row r="14" spans="1:20" ht="11.25" customHeight="1" x14ac:dyDescent="0.25">
      <c r="A14" s="49"/>
      <c r="B14" s="54" t="s">
        <v>95</v>
      </c>
      <c r="C14" s="54"/>
      <c r="D14" s="54"/>
      <c r="E14" s="54"/>
      <c r="F14" s="27">
        <v>362.60700000000003</v>
      </c>
      <c r="G14" s="40" t="s">
        <v>4</v>
      </c>
      <c r="H14" s="27">
        <v>488.81400000000002</v>
      </c>
      <c r="I14" s="1" t="s">
        <v>277</v>
      </c>
      <c r="J14" s="27" t="s">
        <v>276</v>
      </c>
      <c r="K14" s="40" t="s">
        <v>4</v>
      </c>
      <c r="L14" s="27" t="s">
        <v>276</v>
      </c>
      <c r="M14" s="1" t="s">
        <v>277</v>
      </c>
      <c r="N14" s="27">
        <v>53.652000000000001</v>
      </c>
      <c r="O14" s="40" t="s">
        <v>4</v>
      </c>
      <c r="P14" s="27">
        <v>79.212000000000003</v>
      </c>
      <c r="Q14" s="1" t="s">
        <v>277</v>
      </c>
      <c r="R14" s="27" t="s">
        <v>276</v>
      </c>
      <c r="S14" s="40" t="s">
        <v>4</v>
      </c>
      <c r="T14" s="27" t="s">
        <v>276</v>
      </c>
    </row>
    <row r="15" spans="1:20" ht="11.25" customHeight="1" x14ac:dyDescent="0.25">
      <c r="A15" s="83">
        <v>2</v>
      </c>
      <c r="B15" s="49" t="s">
        <v>96</v>
      </c>
      <c r="C15" s="49"/>
      <c r="D15" s="49"/>
      <c r="E15" s="49"/>
      <c r="F15" s="27" t="s">
        <v>276</v>
      </c>
      <c r="G15" s="40" t="s">
        <v>4</v>
      </c>
      <c r="H15" s="27" t="s">
        <v>276</v>
      </c>
      <c r="I15" s="1" t="s">
        <v>277</v>
      </c>
      <c r="J15" s="27" t="s">
        <v>276</v>
      </c>
      <c r="K15" s="40" t="s">
        <v>4</v>
      </c>
      <c r="L15" s="27" t="s">
        <v>276</v>
      </c>
      <c r="M15" s="1" t="s">
        <v>277</v>
      </c>
      <c r="N15" s="27" t="s">
        <v>276</v>
      </c>
      <c r="O15" s="40" t="s">
        <v>4</v>
      </c>
      <c r="P15" s="27" t="s">
        <v>276</v>
      </c>
      <c r="Q15" s="1" t="s">
        <v>277</v>
      </c>
      <c r="R15" s="27" t="s">
        <v>276</v>
      </c>
      <c r="S15" s="40" t="s">
        <v>4</v>
      </c>
      <c r="T15" s="27" t="s">
        <v>276</v>
      </c>
    </row>
    <row r="16" spans="1:20" ht="11.25" customHeight="1" x14ac:dyDescent="0.25">
      <c r="A16" s="83">
        <v>3</v>
      </c>
      <c r="B16" s="49" t="s">
        <v>139</v>
      </c>
      <c r="C16" s="49"/>
      <c r="D16" s="49"/>
      <c r="E16" s="49"/>
      <c r="F16" s="27">
        <v>128.047</v>
      </c>
      <c r="G16" s="40" t="s">
        <v>4</v>
      </c>
      <c r="H16" s="27">
        <v>141.62</v>
      </c>
      <c r="I16" s="1" t="s">
        <v>277</v>
      </c>
      <c r="J16" s="27">
        <v>23.858000000000001</v>
      </c>
      <c r="K16" s="40" t="s">
        <v>4</v>
      </c>
      <c r="L16" s="27">
        <v>36.878999999999998</v>
      </c>
      <c r="M16" s="1" t="s">
        <v>277</v>
      </c>
      <c r="N16" s="27">
        <v>52.173000000000002</v>
      </c>
      <c r="O16" s="40" t="s">
        <v>4</v>
      </c>
      <c r="P16" s="27">
        <v>57.43</v>
      </c>
      <c r="Q16" s="1" t="s">
        <v>277</v>
      </c>
      <c r="R16" s="27">
        <v>20.135000000000002</v>
      </c>
      <c r="S16" s="40" t="s">
        <v>4</v>
      </c>
      <c r="T16" s="27">
        <v>34.011000000000003</v>
      </c>
    </row>
    <row r="17" spans="1:20" ht="11.25" customHeight="1" x14ac:dyDescent="0.25">
      <c r="A17" s="83"/>
      <c r="B17" s="54" t="s">
        <v>97</v>
      </c>
      <c r="C17" s="54"/>
      <c r="D17" s="54"/>
      <c r="E17" s="54"/>
      <c r="F17" s="27">
        <v>95.447000000000003</v>
      </c>
      <c r="G17" s="40" t="s">
        <v>4</v>
      </c>
      <c r="H17" s="27">
        <v>135.21100000000001</v>
      </c>
      <c r="I17" s="1" t="s">
        <v>277</v>
      </c>
      <c r="J17" s="27" t="s">
        <v>276</v>
      </c>
      <c r="K17" s="40" t="s">
        <v>4</v>
      </c>
      <c r="L17" s="27" t="s">
        <v>276</v>
      </c>
      <c r="M17" s="1" t="s">
        <v>277</v>
      </c>
      <c r="N17" s="27">
        <v>34.976999999999997</v>
      </c>
      <c r="O17" s="40" t="s">
        <v>4</v>
      </c>
      <c r="P17" s="27">
        <v>52.767000000000003</v>
      </c>
      <c r="Q17" s="1" t="s">
        <v>277</v>
      </c>
      <c r="R17" s="27" t="s">
        <v>276</v>
      </c>
      <c r="S17" s="40" t="s">
        <v>4</v>
      </c>
      <c r="T17" s="27" t="s">
        <v>276</v>
      </c>
    </row>
    <row r="18" spans="1:20" ht="11.25" customHeight="1" x14ac:dyDescent="0.25">
      <c r="A18" s="83">
        <v>4</v>
      </c>
      <c r="B18" s="49" t="s">
        <v>98</v>
      </c>
      <c r="C18" s="49"/>
      <c r="D18" s="49"/>
      <c r="E18" s="49"/>
      <c r="F18" s="27">
        <v>228.577</v>
      </c>
      <c r="G18" s="40" t="s">
        <v>4</v>
      </c>
      <c r="H18" s="27">
        <v>159.55199999999999</v>
      </c>
      <c r="I18" s="1" t="s">
        <v>277</v>
      </c>
      <c r="J18" s="27">
        <v>235.672</v>
      </c>
      <c r="K18" s="40" t="s">
        <v>4</v>
      </c>
      <c r="L18" s="27">
        <v>138.36799999999999</v>
      </c>
      <c r="M18" s="1" t="s">
        <v>277</v>
      </c>
      <c r="N18" s="27">
        <v>110.08199999999999</v>
      </c>
      <c r="O18" s="40" t="s">
        <v>4</v>
      </c>
      <c r="P18" s="27">
        <v>59.322000000000003</v>
      </c>
      <c r="Q18" s="1" t="s">
        <v>277</v>
      </c>
      <c r="R18" s="27">
        <v>113.839</v>
      </c>
      <c r="S18" s="40" t="s">
        <v>4</v>
      </c>
      <c r="T18" s="27">
        <v>62.881</v>
      </c>
    </row>
    <row r="19" spans="1:20" ht="11.25" customHeight="1" x14ac:dyDescent="0.25">
      <c r="A19" s="83">
        <v>5</v>
      </c>
      <c r="B19" s="49" t="s">
        <v>140</v>
      </c>
      <c r="C19" s="49"/>
      <c r="D19" s="49"/>
      <c r="E19" s="49"/>
      <c r="F19" s="27">
        <v>120.306</v>
      </c>
      <c r="G19" s="40" t="s">
        <v>4</v>
      </c>
      <c r="H19" s="27">
        <v>127.97499999999999</v>
      </c>
      <c r="I19" s="1" t="s">
        <v>277</v>
      </c>
      <c r="J19" s="27">
        <v>17.055</v>
      </c>
      <c r="K19" s="40" t="s">
        <v>4</v>
      </c>
      <c r="L19" s="27">
        <v>29.838999999999999</v>
      </c>
      <c r="M19" s="1" t="s">
        <v>277</v>
      </c>
      <c r="N19" s="27">
        <v>39.47</v>
      </c>
      <c r="O19" s="40" t="s">
        <v>4</v>
      </c>
      <c r="P19" s="27">
        <v>43.143000000000001</v>
      </c>
      <c r="Q19" s="1" t="s">
        <v>277</v>
      </c>
      <c r="R19" s="27">
        <v>6.2</v>
      </c>
      <c r="S19" s="40" t="s">
        <v>4</v>
      </c>
      <c r="T19" s="27">
        <v>9.2899999999999991</v>
      </c>
    </row>
    <row r="20" spans="1:20" ht="11.25" customHeight="1" x14ac:dyDescent="0.25">
      <c r="A20" s="83">
        <v>6</v>
      </c>
      <c r="B20" s="49" t="s">
        <v>141</v>
      </c>
      <c r="C20" s="49"/>
      <c r="D20" s="49"/>
      <c r="E20" s="49"/>
      <c r="F20" s="27">
        <v>482.50200000000001</v>
      </c>
      <c r="G20" s="40" t="s">
        <v>4</v>
      </c>
      <c r="H20" s="27">
        <v>466.60199999999998</v>
      </c>
      <c r="I20" s="1" t="s">
        <v>277</v>
      </c>
      <c r="J20" s="27">
        <v>56.192999999999998</v>
      </c>
      <c r="K20" s="40" t="s">
        <v>4</v>
      </c>
      <c r="L20" s="27">
        <v>56.487000000000002</v>
      </c>
      <c r="M20" s="1" t="s">
        <v>277</v>
      </c>
      <c r="N20" s="27">
        <v>79.093999999999994</v>
      </c>
      <c r="O20" s="40" t="s">
        <v>4</v>
      </c>
      <c r="P20" s="27">
        <v>68.834000000000003</v>
      </c>
      <c r="Q20" s="1" t="s">
        <v>277</v>
      </c>
      <c r="R20" s="27">
        <v>21.001999999999999</v>
      </c>
      <c r="S20" s="40" t="s">
        <v>4</v>
      </c>
      <c r="T20" s="27">
        <v>22.401</v>
      </c>
    </row>
    <row r="21" spans="1:20" ht="11.25" customHeight="1" x14ac:dyDescent="0.25">
      <c r="A21" s="83"/>
      <c r="B21" s="54" t="s">
        <v>99</v>
      </c>
      <c r="C21" s="54"/>
      <c r="D21" s="54"/>
      <c r="E21" s="54"/>
      <c r="F21" s="27">
        <v>59.33</v>
      </c>
      <c r="G21" s="40" t="s">
        <v>4</v>
      </c>
      <c r="H21" s="27">
        <v>90.936000000000007</v>
      </c>
      <c r="I21" s="1" t="s">
        <v>277</v>
      </c>
      <c r="J21" s="27" t="s">
        <v>276</v>
      </c>
      <c r="K21" s="40" t="s">
        <v>4</v>
      </c>
      <c r="L21" s="27" t="s">
        <v>276</v>
      </c>
      <c r="M21" s="1" t="s">
        <v>277</v>
      </c>
      <c r="N21" s="27">
        <v>29.349</v>
      </c>
      <c r="O21" s="40" t="s">
        <v>4</v>
      </c>
      <c r="P21" s="27">
        <v>44.616</v>
      </c>
      <c r="Q21" s="1" t="s">
        <v>277</v>
      </c>
      <c r="R21" s="27" t="s">
        <v>276</v>
      </c>
      <c r="S21" s="40" t="s">
        <v>4</v>
      </c>
      <c r="T21" s="27" t="s">
        <v>276</v>
      </c>
    </row>
    <row r="22" spans="1:20" ht="11.25" customHeight="1" x14ac:dyDescent="0.25">
      <c r="A22" s="83"/>
      <c r="B22" s="54" t="s">
        <v>100</v>
      </c>
      <c r="C22" s="54"/>
      <c r="D22" s="54"/>
      <c r="E22" s="54"/>
      <c r="F22" s="27">
        <v>168.203</v>
      </c>
      <c r="G22" s="40" t="s">
        <v>4</v>
      </c>
      <c r="H22" s="27">
        <v>329.27100000000002</v>
      </c>
      <c r="I22" s="1" t="s">
        <v>277</v>
      </c>
      <c r="J22" s="27">
        <v>22.978000000000002</v>
      </c>
      <c r="K22" s="40" t="s">
        <v>4</v>
      </c>
      <c r="L22" s="27">
        <v>45.01</v>
      </c>
      <c r="M22" s="1" t="s">
        <v>277</v>
      </c>
      <c r="N22" s="27">
        <v>8.2759999999999998</v>
      </c>
      <c r="O22" s="40" t="s">
        <v>4</v>
      </c>
      <c r="P22" s="27">
        <v>16.2</v>
      </c>
      <c r="Q22" s="1" t="s">
        <v>277</v>
      </c>
      <c r="R22" s="27">
        <v>9.0990000000000002</v>
      </c>
      <c r="S22" s="40" t="s">
        <v>4</v>
      </c>
      <c r="T22" s="27">
        <v>17.824000000000002</v>
      </c>
    </row>
    <row r="23" spans="1:20" ht="11.25" customHeight="1" x14ac:dyDescent="0.25">
      <c r="A23" s="83"/>
      <c r="B23" s="54" t="s">
        <v>101</v>
      </c>
      <c r="C23" s="54"/>
      <c r="D23" s="54"/>
      <c r="E23" s="54"/>
      <c r="F23" s="27">
        <v>248.238</v>
      </c>
      <c r="G23" s="40" t="s">
        <v>4</v>
      </c>
      <c r="H23" s="27">
        <v>318.25700000000001</v>
      </c>
      <c r="I23" s="1" t="s">
        <v>277</v>
      </c>
      <c r="J23" s="27">
        <v>33.215000000000003</v>
      </c>
      <c r="K23" s="40" t="s">
        <v>4</v>
      </c>
      <c r="L23" s="27">
        <v>34.130000000000003</v>
      </c>
      <c r="M23" s="1" t="s">
        <v>277</v>
      </c>
      <c r="N23" s="27">
        <v>36.155999999999999</v>
      </c>
      <c r="O23" s="40" t="s">
        <v>4</v>
      </c>
      <c r="P23" s="27">
        <v>49.357999999999997</v>
      </c>
      <c r="Q23" s="1" t="s">
        <v>277</v>
      </c>
      <c r="R23" s="27">
        <v>11.903</v>
      </c>
      <c r="S23" s="40" t="s">
        <v>4</v>
      </c>
      <c r="T23" s="27">
        <v>13.568</v>
      </c>
    </row>
    <row r="24" spans="1:20" ht="11.25" customHeight="1" x14ac:dyDescent="0.25">
      <c r="A24" s="83">
        <v>7</v>
      </c>
      <c r="B24" s="49" t="s">
        <v>142</v>
      </c>
      <c r="C24" s="49"/>
      <c r="D24" s="49"/>
      <c r="E24" s="49"/>
      <c r="F24" s="27">
        <v>28.295000000000002</v>
      </c>
      <c r="G24" s="40" t="s">
        <v>4</v>
      </c>
      <c r="H24" s="27">
        <v>46.911000000000001</v>
      </c>
      <c r="I24" s="1" t="s">
        <v>277</v>
      </c>
      <c r="J24" s="27">
        <v>23.591999999999999</v>
      </c>
      <c r="K24" s="40" t="s">
        <v>4</v>
      </c>
      <c r="L24" s="27">
        <v>46.128</v>
      </c>
      <c r="M24" s="1" t="s">
        <v>277</v>
      </c>
      <c r="N24" s="27">
        <v>18.385999999999999</v>
      </c>
      <c r="O24" s="40" t="s">
        <v>4</v>
      </c>
      <c r="P24" s="27">
        <v>27.7</v>
      </c>
      <c r="Q24" s="1" t="s">
        <v>277</v>
      </c>
      <c r="R24" s="27">
        <v>8.5340000000000007</v>
      </c>
      <c r="S24" s="40" t="s">
        <v>4</v>
      </c>
      <c r="T24" s="27">
        <v>16.687000000000001</v>
      </c>
    </row>
    <row r="25" spans="1:20" ht="11.25" customHeight="1" x14ac:dyDescent="0.25">
      <c r="A25" s="83"/>
      <c r="B25" s="54" t="s">
        <v>102</v>
      </c>
      <c r="C25" s="54"/>
      <c r="D25" s="54"/>
      <c r="E25" s="54"/>
      <c r="F25" s="27">
        <v>28.295000000000002</v>
      </c>
      <c r="G25" s="40" t="s">
        <v>4</v>
      </c>
      <c r="H25" s="27">
        <v>46.911000000000001</v>
      </c>
      <c r="I25" s="1" t="s">
        <v>277</v>
      </c>
      <c r="J25" s="27">
        <v>23.591999999999999</v>
      </c>
      <c r="K25" s="40" t="s">
        <v>4</v>
      </c>
      <c r="L25" s="27">
        <v>46.128</v>
      </c>
      <c r="M25" s="1" t="s">
        <v>277</v>
      </c>
      <c r="N25" s="27">
        <v>18.385999999999999</v>
      </c>
      <c r="O25" s="40" t="s">
        <v>4</v>
      </c>
      <c r="P25" s="27">
        <v>27.7</v>
      </c>
      <c r="Q25" s="1" t="s">
        <v>277</v>
      </c>
      <c r="R25" s="27">
        <v>8.5340000000000007</v>
      </c>
      <c r="S25" s="40" t="s">
        <v>4</v>
      </c>
      <c r="T25" s="27">
        <v>16.687000000000001</v>
      </c>
    </row>
    <row r="26" spans="1:20" ht="11.25" customHeight="1" x14ac:dyDescent="0.25">
      <c r="A26" s="83">
        <v>8</v>
      </c>
      <c r="B26" s="49" t="s">
        <v>113</v>
      </c>
      <c r="C26" s="49"/>
      <c r="D26" s="49"/>
      <c r="E26" s="49"/>
      <c r="F26" s="27">
        <v>428.39499999999998</v>
      </c>
      <c r="G26" s="40" t="s">
        <v>4</v>
      </c>
      <c r="H26" s="27">
        <v>208.34100000000001</v>
      </c>
      <c r="I26" s="1" t="s">
        <v>277</v>
      </c>
      <c r="J26" s="27">
        <v>314.87299999999999</v>
      </c>
      <c r="K26" s="40" t="s">
        <v>4</v>
      </c>
      <c r="L26" s="27">
        <v>177.839</v>
      </c>
      <c r="M26" s="1" t="s">
        <v>277</v>
      </c>
      <c r="N26" s="27">
        <v>222.79300000000001</v>
      </c>
      <c r="O26" s="40" t="s">
        <v>4</v>
      </c>
      <c r="P26" s="27">
        <v>123.851</v>
      </c>
      <c r="Q26" s="1" t="s">
        <v>277</v>
      </c>
      <c r="R26" s="27">
        <v>147.29400000000001</v>
      </c>
      <c r="S26" s="40" t="s">
        <v>4</v>
      </c>
      <c r="T26" s="27">
        <v>88.546000000000006</v>
      </c>
    </row>
    <row r="27" spans="1:20" ht="11.25" customHeight="1" x14ac:dyDescent="0.25">
      <c r="A27" s="83">
        <v>9</v>
      </c>
      <c r="B27" s="49" t="s">
        <v>103</v>
      </c>
      <c r="C27" s="49"/>
      <c r="D27" s="49"/>
      <c r="E27" s="49"/>
      <c r="F27" s="27">
        <v>127.91800000000001</v>
      </c>
      <c r="G27" s="40" t="s">
        <v>4</v>
      </c>
      <c r="H27" s="27">
        <v>161.82400000000001</v>
      </c>
      <c r="I27" s="1" t="s">
        <v>277</v>
      </c>
      <c r="J27" s="27">
        <v>15.94</v>
      </c>
      <c r="K27" s="40" t="s">
        <v>4</v>
      </c>
      <c r="L27" s="27">
        <v>23.324000000000002</v>
      </c>
      <c r="M27" s="1" t="s">
        <v>277</v>
      </c>
      <c r="N27" s="27">
        <v>38.872</v>
      </c>
      <c r="O27" s="40" t="s">
        <v>4</v>
      </c>
      <c r="P27" s="27">
        <v>42.948999999999998</v>
      </c>
      <c r="Q27" s="1" t="s">
        <v>277</v>
      </c>
      <c r="R27" s="27">
        <v>9.2620000000000005</v>
      </c>
      <c r="S27" s="40" t="s">
        <v>4</v>
      </c>
      <c r="T27" s="27">
        <v>13.619</v>
      </c>
    </row>
    <row r="28" spans="1:20" ht="11.25" customHeight="1" x14ac:dyDescent="0.25">
      <c r="A28" s="83">
        <v>10</v>
      </c>
      <c r="B28" s="49" t="s">
        <v>104</v>
      </c>
      <c r="C28" s="49"/>
      <c r="D28" s="49"/>
      <c r="E28" s="49"/>
      <c r="F28" s="27">
        <v>62.231999999999999</v>
      </c>
      <c r="G28" s="40" t="s">
        <v>4</v>
      </c>
      <c r="H28" s="27">
        <v>61.283000000000001</v>
      </c>
      <c r="I28" s="1" t="s">
        <v>277</v>
      </c>
      <c r="J28" s="27">
        <v>17.036999999999999</v>
      </c>
      <c r="K28" s="40" t="s">
        <v>4</v>
      </c>
      <c r="L28" s="27">
        <v>33.350999999999999</v>
      </c>
      <c r="M28" s="1" t="s">
        <v>277</v>
      </c>
      <c r="N28" s="27">
        <v>31.414000000000001</v>
      </c>
      <c r="O28" s="40" t="s">
        <v>4</v>
      </c>
      <c r="P28" s="27">
        <v>30.477</v>
      </c>
      <c r="Q28" s="1" t="s">
        <v>277</v>
      </c>
      <c r="R28" s="27">
        <v>2.3849999999999998</v>
      </c>
      <c r="S28" s="40" t="s">
        <v>4</v>
      </c>
      <c r="T28" s="27">
        <v>4.6689999999999996</v>
      </c>
    </row>
    <row r="29" spans="1:20" ht="11.25" customHeight="1" x14ac:dyDescent="0.25">
      <c r="A29" s="83">
        <v>11</v>
      </c>
      <c r="B29" s="49" t="s">
        <v>105</v>
      </c>
      <c r="C29" s="49"/>
      <c r="D29" s="49"/>
      <c r="E29" s="49"/>
      <c r="F29" s="27">
        <v>53.018000000000001</v>
      </c>
      <c r="G29" s="40" t="s">
        <v>4</v>
      </c>
      <c r="H29" s="27">
        <v>51.063000000000002</v>
      </c>
      <c r="I29" s="1" t="s">
        <v>277</v>
      </c>
      <c r="J29" s="27">
        <v>50.000999999999998</v>
      </c>
      <c r="K29" s="40" t="s">
        <v>4</v>
      </c>
      <c r="L29" s="27">
        <v>70.22</v>
      </c>
      <c r="M29" s="1" t="s">
        <v>277</v>
      </c>
      <c r="N29" s="27">
        <v>27.335999999999999</v>
      </c>
      <c r="O29" s="40" t="s">
        <v>4</v>
      </c>
      <c r="P29" s="27">
        <v>26.593</v>
      </c>
      <c r="Q29" s="1" t="s">
        <v>277</v>
      </c>
      <c r="R29" s="27">
        <v>26.873000000000001</v>
      </c>
      <c r="S29" s="40" t="s">
        <v>4</v>
      </c>
      <c r="T29" s="27">
        <v>39.304000000000002</v>
      </c>
    </row>
    <row r="30" spans="1:20" ht="11.25" customHeight="1" x14ac:dyDescent="0.25">
      <c r="A30" s="83">
        <v>12</v>
      </c>
      <c r="B30" s="49" t="s">
        <v>106</v>
      </c>
      <c r="C30" s="49"/>
      <c r="D30" s="49"/>
      <c r="E30" s="49"/>
      <c r="F30" s="27">
        <v>57.466999999999999</v>
      </c>
      <c r="G30" s="40" t="s">
        <v>4</v>
      </c>
      <c r="H30" s="27">
        <v>75.338999999999999</v>
      </c>
      <c r="I30" s="1" t="s">
        <v>277</v>
      </c>
      <c r="J30" s="27">
        <v>7.5810000000000004</v>
      </c>
      <c r="K30" s="40" t="s">
        <v>4</v>
      </c>
      <c r="L30" s="27">
        <v>9.4139999999999997</v>
      </c>
      <c r="M30" s="1" t="s">
        <v>277</v>
      </c>
      <c r="N30" s="27">
        <v>32.817</v>
      </c>
      <c r="O30" s="40" t="s">
        <v>4</v>
      </c>
      <c r="P30" s="27">
        <v>28.667000000000002</v>
      </c>
      <c r="Q30" s="1" t="s">
        <v>277</v>
      </c>
      <c r="R30" s="27">
        <v>4.1790000000000003</v>
      </c>
      <c r="S30" s="40" t="s">
        <v>4</v>
      </c>
      <c r="T30" s="27">
        <v>5.1440000000000001</v>
      </c>
    </row>
    <row r="31" spans="1:20" ht="11.25" customHeight="1" x14ac:dyDescent="0.25">
      <c r="A31" s="83">
        <v>13</v>
      </c>
      <c r="B31" s="49" t="s">
        <v>107</v>
      </c>
      <c r="C31" s="49"/>
      <c r="D31" s="49"/>
      <c r="E31" s="49"/>
      <c r="F31" s="27">
        <v>26.853999999999999</v>
      </c>
      <c r="G31" s="40" t="s">
        <v>4</v>
      </c>
      <c r="H31" s="27">
        <v>47.892000000000003</v>
      </c>
      <c r="I31" s="1" t="s">
        <v>277</v>
      </c>
      <c r="J31" s="27">
        <v>24.803000000000001</v>
      </c>
      <c r="K31" s="40" t="s">
        <v>4</v>
      </c>
      <c r="L31" s="27">
        <v>47.759</v>
      </c>
      <c r="M31" s="1" t="s">
        <v>277</v>
      </c>
      <c r="N31" s="27">
        <v>21.783999999999999</v>
      </c>
      <c r="O31" s="40" t="s">
        <v>4</v>
      </c>
      <c r="P31" s="27">
        <v>40.662999999999997</v>
      </c>
      <c r="Q31" s="1" t="s">
        <v>277</v>
      </c>
      <c r="R31" s="27">
        <v>17.193999999999999</v>
      </c>
      <c r="S31" s="40" t="s">
        <v>4</v>
      </c>
      <c r="T31" s="27">
        <v>33.380000000000003</v>
      </c>
    </row>
    <row r="32" spans="1:20" ht="11.25" customHeight="1" x14ac:dyDescent="0.25">
      <c r="A32" s="83">
        <v>14</v>
      </c>
      <c r="B32" s="49" t="s">
        <v>143</v>
      </c>
      <c r="C32" s="49"/>
      <c r="D32" s="49"/>
      <c r="E32" s="49"/>
      <c r="F32" s="27">
        <v>110.95</v>
      </c>
      <c r="G32" s="40" t="s">
        <v>4</v>
      </c>
      <c r="H32" s="27">
        <v>181.786</v>
      </c>
      <c r="I32" s="1" t="s">
        <v>277</v>
      </c>
      <c r="J32" s="27">
        <v>49.057000000000002</v>
      </c>
      <c r="K32" s="40" t="s">
        <v>4</v>
      </c>
      <c r="L32" s="27">
        <v>96.117000000000004</v>
      </c>
      <c r="M32" s="1" t="s">
        <v>277</v>
      </c>
      <c r="N32" s="27">
        <v>44.954999999999998</v>
      </c>
      <c r="O32" s="40" t="s">
        <v>4</v>
      </c>
      <c r="P32" s="27">
        <v>76.016999999999996</v>
      </c>
      <c r="Q32" s="1" t="s">
        <v>277</v>
      </c>
      <c r="R32" s="27">
        <v>27.030999999999999</v>
      </c>
      <c r="S32" s="40" t="s">
        <v>4</v>
      </c>
      <c r="T32" s="27">
        <v>52.960999999999999</v>
      </c>
    </row>
    <row r="33" spans="1:20" ht="11.25" customHeight="1" x14ac:dyDescent="0.25">
      <c r="A33" s="83">
        <v>15</v>
      </c>
      <c r="B33" s="49" t="s">
        <v>108</v>
      </c>
      <c r="C33" s="49"/>
      <c r="D33" s="49"/>
      <c r="E33" s="49"/>
      <c r="F33" s="27">
        <v>22.960999999999999</v>
      </c>
      <c r="G33" s="40" t="s">
        <v>4</v>
      </c>
      <c r="H33" s="27">
        <v>44.893999999999998</v>
      </c>
      <c r="I33" s="1" t="s">
        <v>277</v>
      </c>
      <c r="J33" s="27">
        <v>22.960999999999999</v>
      </c>
      <c r="K33" s="40" t="s">
        <v>4</v>
      </c>
      <c r="L33" s="27">
        <v>44.893999999999998</v>
      </c>
      <c r="M33" s="1" t="s">
        <v>277</v>
      </c>
      <c r="N33" s="27">
        <v>9.6210000000000004</v>
      </c>
      <c r="O33" s="40" t="s">
        <v>4</v>
      </c>
      <c r="P33" s="27">
        <v>18.811</v>
      </c>
      <c r="Q33" s="1" t="s">
        <v>277</v>
      </c>
      <c r="R33" s="27">
        <v>9.6210000000000004</v>
      </c>
      <c r="S33" s="40" t="s">
        <v>4</v>
      </c>
      <c r="T33" s="27">
        <v>18.811</v>
      </c>
    </row>
    <row r="34" spans="1:20" ht="11.25" customHeight="1" x14ac:dyDescent="0.25">
      <c r="A34" s="83">
        <v>16</v>
      </c>
      <c r="B34" s="49" t="s">
        <v>496</v>
      </c>
      <c r="C34" s="49"/>
      <c r="D34" s="49"/>
      <c r="E34" s="49"/>
      <c r="F34" s="27">
        <v>17.765000000000001</v>
      </c>
      <c r="G34" s="40" t="s">
        <v>4</v>
      </c>
      <c r="H34" s="27">
        <v>29.187000000000001</v>
      </c>
      <c r="I34" s="1" t="s">
        <v>277</v>
      </c>
      <c r="J34" s="27">
        <v>114.033</v>
      </c>
      <c r="K34" s="40" t="s">
        <v>4</v>
      </c>
      <c r="L34" s="27">
        <v>95.471999999999994</v>
      </c>
      <c r="M34" s="1" t="s">
        <v>277</v>
      </c>
      <c r="N34" s="27">
        <v>11.071999999999999</v>
      </c>
      <c r="O34" s="40" t="s">
        <v>4</v>
      </c>
      <c r="P34" s="27">
        <v>20.381</v>
      </c>
      <c r="Q34" s="1" t="s">
        <v>277</v>
      </c>
      <c r="R34" s="27">
        <v>35.087000000000003</v>
      </c>
      <c r="S34" s="40" t="s">
        <v>4</v>
      </c>
      <c r="T34" s="27">
        <v>29.818999999999999</v>
      </c>
    </row>
    <row r="35" spans="1:20" ht="11.25" customHeight="1" x14ac:dyDescent="0.25">
      <c r="A35" s="83">
        <v>17</v>
      </c>
      <c r="B35" s="49" t="s">
        <v>109</v>
      </c>
      <c r="C35" s="49"/>
      <c r="D35" s="49"/>
      <c r="E35" s="49"/>
      <c r="F35" s="27" t="s">
        <v>276</v>
      </c>
      <c r="G35" s="40" t="s">
        <v>4</v>
      </c>
      <c r="H35" s="27" t="s">
        <v>276</v>
      </c>
      <c r="I35" s="1" t="s">
        <v>277</v>
      </c>
      <c r="J35" s="27">
        <v>1.776</v>
      </c>
      <c r="K35" s="40" t="s">
        <v>4</v>
      </c>
      <c r="L35" s="27">
        <v>3.4769999999999999</v>
      </c>
      <c r="M35" s="1" t="s">
        <v>277</v>
      </c>
      <c r="N35" s="27" t="s">
        <v>276</v>
      </c>
      <c r="O35" s="40" t="s">
        <v>4</v>
      </c>
      <c r="P35" s="27" t="s">
        <v>276</v>
      </c>
      <c r="Q35" s="1" t="s">
        <v>277</v>
      </c>
      <c r="R35" s="27">
        <v>2.8420000000000001</v>
      </c>
      <c r="S35" s="40" t="s">
        <v>4</v>
      </c>
      <c r="T35" s="27">
        <v>5.5629999999999997</v>
      </c>
    </row>
    <row r="36" spans="1:20" ht="11.25" customHeight="1" x14ac:dyDescent="0.25">
      <c r="A36" s="83">
        <v>18</v>
      </c>
      <c r="B36" s="49" t="s">
        <v>110</v>
      </c>
      <c r="C36" s="49"/>
      <c r="D36" s="49"/>
      <c r="E36" s="49"/>
      <c r="F36" s="27">
        <v>504.38200000000001</v>
      </c>
      <c r="G36" s="40" t="s">
        <v>4</v>
      </c>
      <c r="H36" s="27">
        <v>193.72300000000001</v>
      </c>
      <c r="I36" s="1" t="s">
        <v>277</v>
      </c>
      <c r="J36" s="27">
        <v>305.80200000000002</v>
      </c>
      <c r="K36" s="40" t="s">
        <v>4</v>
      </c>
      <c r="L36" s="27">
        <v>136.06100000000001</v>
      </c>
      <c r="M36" s="1" t="s">
        <v>277</v>
      </c>
      <c r="N36" s="27">
        <v>326.81700000000001</v>
      </c>
      <c r="O36" s="40" t="s">
        <v>4</v>
      </c>
      <c r="P36" s="27">
        <v>137.41900000000001</v>
      </c>
      <c r="Q36" s="1" t="s">
        <v>277</v>
      </c>
      <c r="R36" s="27">
        <v>138.38</v>
      </c>
      <c r="S36" s="40" t="s">
        <v>4</v>
      </c>
      <c r="T36" s="27">
        <v>60.155000000000001</v>
      </c>
    </row>
    <row r="37" spans="1:20" ht="11.25" customHeight="1" x14ac:dyDescent="0.25">
      <c r="A37" s="83">
        <v>19</v>
      </c>
      <c r="B37" s="49" t="s">
        <v>114</v>
      </c>
      <c r="C37" s="49"/>
      <c r="D37" s="49"/>
      <c r="E37" s="49"/>
      <c r="F37" s="27">
        <v>7.9080000000000004</v>
      </c>
      <c r="G37" s="40" t="s">
        <v>4</v>
      </c>
      <c r="H37" s="27">
        <v>15.459</v>
      </c>
      <c r="I37" s="1" t="s">
        <v>277</v>
      </c>
      <c r="J37" s="27">
        <v>7.9080000000000004</v>
      </c>
      <c r="K37" s="40" t="s">
        <v>4</v>
      </c>
      <c r="L37" s="27">
        <v>15.459</v>
      </c>
      <c r="M37" s="1" t="s">
        <v>277</v>
      </c>
      <c r="N37" s="27">
        <v>2.3959999999999999</v>
      </c>
      <c r="O37" s="40" t="s">
        <v>4</v>
      </c>
      <c r="P37" s="27">
        <v>4.6840000000000002</v>
      </c>
      <c r="Q37" s="1" t="s">
        <v>277</v>
      </c>
      <c r="R37" s="27">
        <v>0.78300000000000003</v>
      </c>
      <c r="S37" s="40" t="s">
        <v>4</v>
      </c>
      <c r="T37" s="27">
        <v>1.53</v>
      </c>
    </row>
    <row r="38" spans="1:20" ht="11.25" customHeight="1" x14ac:dyDescent="0.25">
      <c r="A38" s="83">
        <v>20</v>
      </c>
      <c r="B38" s="49" t="s">
        <v>111</v>
      </c>
      <c r="C38" s="49"/>
      <c r="D38" s="49"/>
      <c r="E38" s="49"/>
      <c r="F38" s="27">
        <v>133.23400000000001</v>
      </c>
      <c r="G38" s="40" t="s">
        <v>4</v>
      </c>
      <c r="H38" s="27">
        <v>154.559</v>
      </c>
      <c r="I38" s="1" t="s">
        <v>277</v>
      </c>
      <c r="J38" s="27">
        <v>16.431999999999999</v>
      </c>
      <c r="K38" s="40" t="s">
        <v>4</v>
      </c>
      <c r="L38" s="27">
        <v>25.962</v>
      </c>
      <c r="M38" s="1" t="s">
        <v>277</v>
      </c>
      <c r="N38" s="27">
        <v>59.201000000000001</v>
      </c>
      <c r="O38" s="40" t="s">
        <v>4</v>
      </c>
      <c r="P38" s="27">
        <v>56.066000000000003</v>
      </c>
      <c r="Q38" s="1" t="s">
        <v>277</v>
      </c>
      <c r="R38" s="27">
        <v>11.356</v>
      </c>
      <c r="S38" s="40" t="s">
        <v>4</v>
      </c>
      <c r="T38" s="27">
        <v>18.756</v>
      </c>
    </row>
    <row r="39" spans="1:20" ht="13.8" thickBot="1" x14ac:dyDescent="0.3">
      <c r="A39" s="35"/>
      <c r="B39" s="35"/>
      <c r="C39" s="35"/>
      <c r="D39" s="35"/>
      <c r="E39" s="35"/>
      <c r="F39" s="35"/>
      <c r="G39" s="35"/>
      <c r="H39" s="35"/>
      <c r="I39" s="35"/>
      <c r="J39" s="35"/>
      <c r="K39" s="35"/>
      <c r="L39" s="35"/>
      <c r="M39" s="35"/>
      <c r="N39" s="35"/>
      <c r="O39" s="35"/>
      <c r="P39" s="35"/>
      <c r="Q39" s="35"/>
      <c r="R39" s="35"/>
      <c r="S39" s="35"/>
      <c r="T39" s="35"/>
    </row>
  </sheetData>
  <sheetProtection formatCells="0" formatColumns="0" formatRows="0"/>
  <mergeCells count="11">
    <mergeCell ref="A11:B11"/>
    <mergeCell ref="F6:L6"/>
    <mergeCell ref="F7:H7"/>
    <mergeCell ref="G8:H8"/>
    <mergeCell ref="J7:L7"/>
    <mergeCell ref="K8:L8"/>
    <mergeCell ref="N6:T6"/>
    <mergeCell ref="N7:P7"/>
    <mergeCell ref="R7:T7"/>
    <mergeCell ref="O8:P8"/>
    <mergeCell ref="S8:T8"/>
  </mergeCells>
  <phoneticPr fontId="6" type="noConversion"/>
  <pageMargins left="0.75" right="0.75" top="1" bottom="1" header="0.5" footer="0.5"/>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5"/>
  <dimension ref="A1:AN36"/>
  <sheetViews>
    <sheetView zoomScaleNormal="100" workbookViewId="0"/>
  </sheetViews>
  <sheetFormatPr defaultColWidth="9.3320312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33203125" style="1" customWidth="1"/>
    <col min="22" max="22" width="4.6640625" style="1" customWidth="1"/>
    <col min="23" max="23" width="2.5546875" style="33" customWidth="1"/>
    <col min="24" max="24" width="4.6640625" style="1" customWidth="1"/>
    <col min="25" max="25" width="1.3320312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33203125" style="1"/>
  </cols>
  <sheetData>
    <row r="1" spans="1:40" ht="6.75" customHeight="1" x14ac:dyDescent="0.25"/>
    <row r="2" spans="1:40" ht="15.75" customHeight="1" x14ac:dyDescent="0.25">
      <c r="A2" s="24" t="s">
        <v>403</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row>
    <row r="3" spans="1:40" ht="15" customHeight="1" x14ac:dyDescent="0.25">
      <c r="A3" s="24" t="s">
        <v>578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row>
    <row r="4" spans="1:40" ht="13.8" x14ac:dyDescent="0.25">
      <c r="A4" s="148" t="s">
        <v>408</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row>
    <row r="5" spans="1:40" ht="14.4" thickBot="1" x14ac:dyDescent="0.3">
      <c r="A5" s="181" t="s">
        <v>579</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row>
    <row r="6" spans="1:40" ht="15" customHeight="1" x14ac:dyDescent="0.25">
      <c r="A6" s="456" t="s">
        <v>404</v>
      </c>
      <c r="B6" s="456"/>
      <c r="C6" s="26"/>
      <c r="D6" s="26"/>
      <c r="E6" s="26"/>
      <c r="F6" s="443" t="s">
        <v>237</v>
      </c>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row>
    <row r="7" spans="1:40" ht="15" customHeight="1" x14ac:dyDescent="0.25">
      <c r="A7" s="456"/>
      <c r="B7" s="456"/>
      <c r="C7" s="26"/>
      <c r="D7" s="26"/>
      <c r="E7" s="26"/>
      <c r="F7" s="459" t="s">
        <v>376</v>
      </c>
      <c r="G7" s="459"/>
      <c r="H7" s="459"/>
      <c r="I7" s="102"/>
      <c r="J7" s="459" t="s">
        <v>377</v>
      </c>
      <c r="K7" s="459"/>
      <c r="L7" s="459"/>
      <c r="M7" s="103"/>
      <c r="N7" s="459" t="s">
        <v>372</v>
      </c>
      <c r="O7" s="459"/>
      <c r="P7" s="459"/>
      <c r="Q7" s="103"/>
      <c r="R7" s="459" t="s">
        <v>371</v>
      </c>
      <c r="S7" s="459"/>
      <c r="T7" s="459"/>
      <c r="U7" s="102"/>
      <c r="V7" s="459" t="s">
        <v>373</v>
      </c>
      <c r="W7" s="459"/>
      <c r="X7" s="459"/>
      <c r="Y7" s="102"/>
      <c r="Z7" s="459" t="s">
        <v>378</v>
      </c>
      <c r="AA7" s="459"/>
      <c r="AB7" s="459"/>
      <c r="AC7" s="103"/>
      <c r="AD7" s="459" t="s">
        <v>379</v>
      </c>
      <c r="AE7" s="459"/>
      <c r="AF7" s="459"/>
      <c r="AG7" s="103"/>
      <c r="AH7" s="459" t="s">
        <v>380</v>
      </c>
      <c r="AI7" s="459"/>
      <c r="AJ7" s="459"/>
      <c r="AK7" s="102"/>
      <c r="AL7" s="459" t="s">
        <v>22</v>
      </c>
      <c r="AM7" s="459"/>
      <c r="AN7" s="459"/>
    </row>
    <row r="8" spans="1:40" ht="10.5" customHeight="1" thickBot="1" x14ac:dyDescent="0.3">
      <c r="A8" s="42"/>
      <c r="B8" s="42"/>
      <c r="C8" s="42"/>
      <c r="D8" s="42"/>
      <c r="E8" s="42"/>
      <c r="F8" s="21" t="s">
        <v>22</v>
      </c>
      <c r="G8" s="458" t="s">
        <v>125</v>
      </c>
      <c r="H8" s="458"/>
      <c r="I8" s="84"/>
      <c r="J8" s="21" t="s">
        <v>22</v>
      </c>
      <c r="K8" s="458" t="s">
        <v>125</v>
      </c>
      <c r="L8" s="458"/>
      <c r="M8" s="84"/>
      <c r="N8" s="21" t="s">
        <v>22</v>
      </c>
      <c r="O8" s="458" t="s">
        <v>125</v>
      </c>
      <c r="P8" s="458"/>
      <c r="Q8" s="84"/>
      <c r="R8" s="21" t="s">
        <v>22</v>
      </c>
      <c r="S8" s="458" t="s">
        <v>125</v>
      </c>
      <c r="T8" s="458"/>
      <c r="U8" s="84"/>
      <c r="V8" s="21" t="s">
        <v>22</v>
      </c>
      <c r="W8" s="458" t="s">
        <v>125</v>
      </c>
      <c r="X8" s="458"/>
      <c r="Y8" s="84"/>
      <c r="Z8" s="21" t="s">
        <v>22</v>
      </c>
      <c r="AA8" s="458" t="s">
        <v>125</v>
      </c>
      <c r="AB8" s="458"/>
      <c r="AC8" s="84"/>
      <c r="AD8" s="21" t="s">
        <v>22</v>
      </c>
      <c r="AE8" s="458" t="s">
        <v>125</v>
      </c>
      <c r="AF8" s="458"/>
      <c r="AG8" s="84"/>
      <c r="AH8" s="21" t="s">
        <v>22</v>
      </c>
      <c r="AI8" s="458" t="s">
        <v>125</v>
      </c>
      <c r="AJ8" s="458"/>
      <c r="AK8" s="84"/>
      <c r="AL8" s="21" t="s">
        <v>22</v>
      </c>
      <c r="AM8" s="458" t="s">
        <v>125</v>
      </c>
      <c r="AN8" s="458"/>
    </row>
    <row r="9" spans="1:40" ht="10.5" customHeight="1" x14ac:dyDescent="0.25">
      <c r="A9" s="456"/>
      <c r="B9" s="456"/>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6" t="s">
        <v>22</v>
      </c>
      <c r="B11" s="456"/>
      <c r="C11" s="26"/>
      <c r="D11" s="26"/>
      <c r="E11" s="26"/>
      <c r="F11" s="100">
        <v>79.343999999999994</v>
      </c>
      <c r="G11" s="104" t="s">
        <v>4</v>
      </c>
      <c r="H11" s="100">
        <v>67.852999999999994</v>
      </c>
      <c r="I11" s="48" t="s">
        <v>277</v>
      </c>
      <c r="J11" s="100">
        <v>158.321</v>
      </c>
      <c r="K11" s="104" t="s">
        <v>4</v>
      </c>
      <c r="L11" s="100">
        <v>140.815</v>
      </c>
      <c r="M11" s="48" t="s">
        <v>277</v>
      </c>
      <c r="N11" s="100">
        <v>117.983</v>
      </c>
      <c r="O11" s="104" t="s">
        <v>4</v>
      </c>
      <c r="P11" s="100">
        <v>102.087</v>
      </c>
      <c r="Q11" s="48" t="s">
        <v>277</v>
      </c>
      <c r="R11" s="100">
        <v>442.44799999999998</v>
      </c>
      <c r="S11" s="104" t="s">
        <v>4</v>
      </c>
      <c r="T11" s="100">
        <v>147.67699999999999</v>
      </c>
      <c r="U11" s="48" t="s">
        <v>277</v>
      </c>
      <c r="V11" s="100">
        <v>556.97500000000002</v>
      </c>
      <c r="W11" s="104" t="s">
        <v>4</v>
      </c>
      <c r="X11" s="100">
        <v>350.97199999999998</v>
      </c>
      <c r="Y11" s="48" t="s">
        <v>277</v>
      </c>
      <c r="Z11" s="100">
        <v>48.094999999999999</v>
      </c>
      <c r="AA11" s="104" t="s">
        <v>4</v>
      </c>
      <c r="AB11" s="100">
        <v>53.216999999999999</v>
      </c>
      <c r="AC11" s="48" t="s">
        <v>277</v>
      </c>
      <c r="AD11" s="100">
        <v>6.1580000000000004</v>
      </c>
      <c r="AE11" s="104" t="s">
        <v>4</v>
      </c>
      <c r="AF11" s="100">
        <v>8.5340000000000007</v>
      </c>
      <c r="AG11" s="48" t="s">
        <v>277</v>
      </c>
      <c r="AH11" s="100">
        <v>64.302000000000007</v>
      </c>
      <c r="AI11" s="104" t="s">
        <v>4</v>
      </c>
      <c r="AJ11" s="100">
        <v>87.072000000000003</v>
      </c>
      <c r="AK11" s="48" t="s">
        <v>277</v>
      </c>
      <c r="AL11" s="100">
        <v>1473.626</v>
      </c>
      <c r="AM11" s="104" t="s">
        <v>4</v>
      </c>
      <c r="AN11" s="100">
        <v>451.41300000000001</v>
      </c>
    </row>
    <row r="12" spans="1:40" ht="12" customHeight="1" x14ac:dyDescent="0.25">
      <c r="A12" s="26"/>
      <c r="G12" s="30"/>
      <c r="H12" s="48"/>
      <c r="I12" s="48"/>
      <c r="J12" s="48"/>
      <c r="K12" s="30"/>
      <c r="L12" s="48"/>
      <c r="M12" s="48"/>
      <c r="N12" s="48"/>
      <c r="O12" s="104"/>
      <c r="P12" s="48"/>
      <c r="Q12" s="48"/>
      <c r="R12" s="48"/>
      <c r="S12" s="30"/>
      <c r="T12" s="48"/>
      <c r="U12" s="48"/>
      <c r="W12" s="30"/>
      <c r="X12" s="48"/>
      <c r="Y12" s="48"/>
      <c r="Z12" s="48"/>
      <c r="AA12" s="30"/>
      <c r="AB12" s="48"/>
      <c r="AC12" s="48"/>
      <c r="AD12" s="48"/>
      <c r="AE12" s="104"/>
      <c r="AF12" s="48"/>
      <c r="AG12" s="48"/>
      <c r="AH12" s="48"/>
      <c r="AI12" s="30"/>
      <c r="AJ12" s="48"/>
      <c r="AK12" s="48"/>
      <c r="AL12" s="48"/>
      <c r="AM12" s="30"/>
      <c r="AN12" s="48"/>
    </row>
    <row r="13" spans="1:40" ht="12" customHeight="1" x14ac:dyDescent="0.25">
      <c r="A13" s="470" t="s">
        <v>148</v>
      </c>
      <c r="B13" s="470"/>
      <c r="C13" s="47"/>
      <c r="D13" s="47"/>
      <c r="E13" s="47"/>
      <c r="G13" s="143"/>
      <c r="K13" s="139"/>
      <c r="O13" s="139"/>
      <c r="S13" s="139"/>
      <c r="U13" s="28"/>
      <c r="W13" s="143"/>
      <c r="AA13" s="139"/>
      <c r="AE13" s="139"/>
      <c r="AI13" s="139"/>
      <c r="AK13" s="28"/>
      <c r="AM13" s="139"/>
    </row>
    <row r="14" spans="1:40" ht="12" customHeight="1" x14ac:dyDescent="0.25">
      <c r="A14" s="456" t="s">
        <v>22</v>
      </c>
      <c r="B14" s="456"/>
      <c r="C14" s="26"/>
      <c r="D14" s="26"/>
      <c r="E14" s="26"/>
      <c r="F14" s="100">
        <v>56.603000000000002</v>
      </c>
      <c r="G14" s="104" t="s">
        <v>4</v>
      </c>
      <c r="H14" s="100">
        <v>63.264000000000003</v>
      </c>
      <c r="I14" s="77" t="s">
        <v>277</v>
      </c>
      <c r="J14" s="100">
        <v>34.51</v>
      </c>
      <c r="K14" s="104" t="s">
        <v>4</v>
      </c>
      <c r="L14" s="100">
        <v>67.59</v>
      </c>
      <c r="M14" s="77" t="s">
        <v>277</v>
      </c>
      <c r="N14" s="100">
        <v>43.381999999999998</v>
      </c>
      <c r="O14" s="104" t="s">
        <v>4</v>
      </c>
      <c r="P14" s="100">
        <v>61.435000000000002</v>
      </c>
      <c r="Q14" s="77" t="s">
        <v>277</v>
      </c>
      <c r="R14" s="100">
        <v>361.61700000000002</v>
      </c>
      <c r="S14" s="104" t="s">
        <v>4</v>
      </c>
      <c r="T14" s="100">
        <v>134.55799999999999</v>
      </c>
      <c r="U14" s="28" t="s">
        <v>277</v>
      </c>
      <c r="V14" s="100">
        <v>54.026000000000003</v>
      </c>
      <c r="W14" s="104" t="s">
        <v>4</v>
      </c>
      <c r="X14" s="100">
        <v>58.213999999999999</v>
      </c>
      <c r="Y14" s="77" t="s">
        <v>277</v>
      </c>
      <c r="Z14" s="100">
        <v>22.364000000000001</v>
      </c>
      <c r="AA14" s="104" t="s">
        <v>4</v>
      </c>
      <c r="AB14" s="100">
        <v>36.054000000000002</v>
      </c>
      <c r="AC14" s="77" t="s">
        <v>277</v>
      </c>
      <c r="AD14" s="100" t="s">
        <v>276</v>
      </c>
      <c r="AE14" s="104" t="s">
        <v>4</v>
      </c>
      <c r="AF14" s="100" t="s">
        <v>276</v>
      </c>
      <c r="AG14" s="77" t="s">
        <v>277</v>
      </c>
      <c r="AH14" s="100">
        <v>62.524999999999999</v>
      </c>
      <c r="AI14" s="104" t="s">
        <v>4</v>
      </c>
      <c r="AJ14" s="100">
        <v>87.001999999999995</v>
      </c>
      <c r="AK14" s="28" t="s">
        <v>277</v>
      </c>
      <c r="AL14" s="100">
        <v>635.02800000000002</v>
      </c>
      <c r="AM14" s="104" t="s">
        <v>4</v>
      </c>
      <c r="AN14" s="100">
        <v>204.745</v>
      </c>
    </row>
    <row r="15" spans="1:40" ht="12" customHeight="1" x14ac:dyDescent="0.25">
      <c r="A15" s="273" t="s">
        <v>5</v>
      </c>
      <c r="B15" s="13"/>
      <c r="C15" s="49"/>
      <c r="D15" s="49"/>
      <c r="E15" s="49"/>
      <c r="F15" s="28"/>
      <c r="G15" s="104"/>
      <c r="H15" s="28"/>
      <c r="I15" s="28"/>
      <c r="J15" s="28"/>
      <c r="K15" s="40"/>
      <c r="L15" s="28"/>
      <c r="M15" s="28"/>
      <c r="N15" s="28"/>
      <c r="O15" s="40"/>
      <c r="P15" s="28"/>
      <c r="Q15" s="28"/>
      <c r="R15" s="28"/>
      <c r="S15" s="40"/>
      <c r="T15" s="28"/>
      <c r="U15" s="27"/>
      <c r="V15" s="28"/>
      <c r="W15" s="104"/>
      <c r="X15" s="28"/>
      <c r="Y15" s="28"/>
      <c r="Z15" s="28"/>
      <c r="AA15" s="40"/>
      <c r="AB15" s="28"/>
      <c r="AC15" s="28"/>
      <c r="AD15" s="28"/>
      <c r="AE15" s="40"/>
      <c r="AF15" s="28"/>
      <c r="AG15" s="28"/>
      <c r="AH15" s="28"/>
      <c r="AI15" s="40"/>
      <c r="AJ15" s="28"/>
      <c r="AK15" s="27"/>
      <c r="AL15" s="28"/>
      <c r="AM15" s="40"/>
      <c r="AN15" s="28"/>
    </row>
    <row r="16" spans="1:40" ht="12" customHeight="1" x14ac:dyDescent="0.25">
      <c r="A16" s="12"/>
      <c r="B16" s="49" t="s">
        <v>85</v>
      </c>
      <c r="C16" s="49"/>
      <c r="D16" s="49"/>
      <c r="E16" s="49"/>
      <c r="F16" s="88">
        <v>29.847999999999999</v>
      </c>
      <c r="G16" s="104" t="s">
        <v>4</v>
      </c>
      <c r="H16" s="88">
        <v>58.459000000000003</v>
      </c>
      <c r="I16" s="1" t="s">
        <v>277</v>
      </c>
      <c r="J16" s="88">
        <v>34.51</v>
      </c>
      <c r="K16" s="104" t="s">
        <v>4</v>
      </c>
      <c r="L16" s="88">
        <v>67.59</v>
      </c>
      <c r="M16" s="1" t="s">
        <v>277</v>
      </c>
      <c r="N16" s="88">
        <v>43.381999999999998</v>
      </c>
      <c r="O16" s="104" t="s">
        <v>4</v>
      </c>
      <c r="P16" s="88">
        <v>61.435000000000002</v>
      </c>
      <c r="Q16" s="1" t="s">
        <v>277</v>
      </c>
      <c r="R16" s="88">
        <v>105.063</v>
      </c>
      <c r="S16" s="104" t="s">
        <v>4</v>
      </c>
      <c r="T16" s="88">
        <v>81.33</v>
      </c>
      <c r="U16" s="27" t="s">
        <v>277</v>
      </c>
      <c r="V16" s="88">
        <v>4.8730000000000002</v>
      </c>
      <c r="W16" s="104" t="s">
        <v>4</v>
      </c>
      <c r="X16" s="88">
        <v>7.0640000000000001</v>
      </c>
      <c r="Y16" s="1" t="s">
        <v>277</v>
      </c>
      <c r="Z16" s="88">
        <v>4.5010000000000003</v>
      </c>
      <c r="AA16" s="104" t="s">
        <v>4</v>
      </c>
      <c r="AB16" s="88">
        <v>8.8119999999999994</v>
      </c>
      <c r="AC16" s="1" t="s">
        <v>277</v>
      </c>
      <c r="AD16" s="88" t="s">
        <v>276</v>
      </c>
      <c r="AE16" s="104" t="s">
        <v>4</v>
      </c>
      <c r="AF16" s="88" t="s">
        <v>276</v>
      </c>
      <c r="AG16" s="1" t="s">
        <v>277</v>
      </c>
      <c r="AH16" s="88">
        <v>12.946</v>
      </c>
      <c r="AI16" s="104" t="s">
        <v>4</v>
      </c>
      <c r="AJ16" s="88">
        <v>25.343</v>
      </c>
      <c r="AK16" s="27" t="s">
        <v>277</v>
      </c>
      <c r="AL16" s="88">
        <v>235.12299999999999</v>
      </c>
      <c r="AM16" s="104" t="s">
        <v>4</v>
      </c>
      <c r="AN16" s="88">
        <v>136.22200000000001</v>
      </c>
    </row>
    <row r="17" spans="1:40" ht="12" customHeight="1" x14ac:dyDescent="0.25">
      <c r="A17" s="12"/>
      <c r="B17" s="49" t="s">
        <v>86</v>
      </c>
      <c r="C17" s="49"/>
      <c r="D17" s="49"/>
      <c r="E17" s="49"/>
      <c r="F17" s="88">
        <v>4.8520000000000003</v>
      </c>
      <c r="G17" s="104" t="s">
        <v>4</v>
      </c>
      <c r="H17" s="88">
        <v>9.4860000000000007</v>
      </c>
      <c r="I17" s="1" t="s">
        <v>277</v>
      </c>
      <c r="J17" s="88" t="s">
        <v>276</v>
      </c>
      <c r="K17" s="104" t="s">
        <v>4</v>
      </c>
      <c r="L17" s="88" t="s">
        <v>276</v>
      </c>
      <c r="M17" s="1" t="s">
        <v>277</v>
      </c>
      <c r="N17" s="88" t="s">
        <v>276</v>
      </c>
      <c r="O17" s="104" t="s">
        <v>4</v>
      </c>
      <c r="P17" s="88" t="s">
        <v>276</v>
      </c>
      <c r="Q17" s="1" t="s">
        <v>277</v>
      </c>
      <c r="R17" s="88">
        <v>13.472</v>
      </c>
      <c r="S17" s="104" t="s">
        <v>4</v>
      </c>
      <c r="T17" s="88">
        <v>16.125</v>
      </c>
      <c r="U17" s="27" t="s">
        <v>277</v>
      </c>
      <c r="V17" s="88" t="s">
        <v>276</v>
      </c>
      <c r="W17" s="104" t="s">
        <v>4</v>
      </c>
      <c r="X17" s="88" t="s">
        <v>276</v>
      </c>
      <c r="Y17" s="1" t="s">
        <v>277</v>
      </c>
      <c r="Z17" s="88" t="s">
        <v>276</v>
      </c>
      <c r="AA17" s="104" t="s">
        <v>4</v>
      </c>
      <c r="AB17" s="88" t="s">
        <v>276</v>
      </c>
      <c r="AC17" s="1" t="s">
        <v>277</v>
      </c>
      <c r="AD17" s="88" t="s">
        <v>276</v>
      </c>
      <c r="AE17" s="104" t="s">
        <v>4</v>
      </c>
      <c r="AF17" s="88" t="s">
        <v>276</v>
      </c>
      <c r="AG17" s="1" t="s">
        <v>277</v>
      </c>
      <c r="AH17" s="88" t="s">
        <v>276</v>
      </c>
      <c r="AI17" s="104" t="s">
        <v>4</v>
      </c>
      <c r="AJ17" s="88" t="s">
        <v>276</v>
      </c>
      <c r="AK17" s="27" t="s">
        <v>277</v>
      </c>
      <c r="AL17" s="88">
        <v>18.324000000000002</v>
      </c>
      <c r="AM17" s="104" t="s">
        <v>4</v>
      </c>
      <c r="AN17" s="88">
        <v>18.655000000000001</v>
      </c>
    </row>
    <row r="18" spans="1:40" ht="12" customHeight="1" x14ac:dyDescent="0.25">
      <c r="A18" s="12"/>
      <c r="B18" s="49" t="s">
        <v>87</v>
      </c>
      <c r="C18" s="49"/>
      <c r="D18" s="49"/>
      <c r="E18" s="49"/>
      <c r="F18" s="88" t="s">
        <v>276</v>
      </c>
      <c r="G18" s="104" t="s">
        <v>4</v>
      </c>
      <c r="H18" s="88" t="s">
        <v>276</v>
      </c>
      <c r="I18" s="1" t="s">
        <v>277</v>
      </c>
      <c r="J18" s="88" t="s">
        <v>276</v>
      </c>
      <c r="K18" s="104" t="s">
        <v>4</v>
      </c>
      <c r="L18" s="88" t="s">
        <v>276</v>
      </c>
      <c r="M18" s="1" t="s">
        <v>277</v>
      </c>
      <c r="N18" s="88" t="s">
        <v>276</v>
      </c>
      <c r="O18" s="104" t="s">
        <v>4</v>
      </c>
      <c r="P18" s="88" t="s">
        <v>276</v>
      </c>
      <c r="Q18" s="1" t="s">
        <v>277</v>
      </c>
      <c r="R18" s="88">
        <v>116.79</v>
      </c>
      <c r="S18" s="104" t="s">
        <v>4</v>
      </c>
      <c r="T18" s="88">
        <v>62.899000000000001</v>
      </c>
      <c r="U18" s="27" t="s">
        <v>277</v>
      </c>
      <c r="V18" s="88">
        <v>6.6609999999999996</v>
      </c>
      <c r="W18" s="104" t="s">
        <v>4</v>
      </c>
      <c r="X18" s="88">
        <v>9.4659999999999993</v>
      </c>
      <c r="Y18" s="1" t="s">
        <v>277</v>
      </c>
      <c r="Z18" s="88" t="s">
        <v>276</v>
      </c>
      <c r="AA18" s="104" t="s">
        <v>4</v>
      </c>
      <c r="AB18" s="88" t="s">
        <v>276</v>
      </c>
      <c r="AC18" s="1" t="s">
        <v>277</v>
      </c>
      <c r="AD18" s="88" t="s">
        <v>276</v>
      </c>
      <c r="AE18" s="104" t="s">
        <v>4</v>
      </c>
      <c r="AF18" s="88" t="s">
        <v>276</v>
      </c>
      <c r="AG18" s="1" t="s">
        <v>277</v>
      </c>
      <c r="AH18" s="88" t="s">
        <v>276</v>
      </c>
      <c r="AI18" s="104" t="s">
        <v>4</v>
      </c>
      <c r="AJ18" s="88" t="s">
        <v>276</v>
      </c>
      <c r="AK18" s="27" t="s">
        <v>277</v>
      </c>
      <c r="AL18" s="88">
        <v>123.45</v>
      </c>
      <c r="AM18" s="104" t="s">
        <v>4</v>
      </c>
      <c r="AN18" s="88">
        <v>63.527999999999999</v>
      </c>
    </row>
    <row r="19" spans="1:40" ht="12" customHeight="1" x14ac:dyDescent="0.25">
      <c r="A19" s="12"/>
      <c r="B19" s="49" t="s">
        <v>184</v>
      </c>
      <c r="C19" s="49"/>
      <c r="D19" s="49"/>
      <c r="E19" s="49"/>
      <c r="F19" s="88">
        <v>15.015000000000001</v>
      </c>
      <c r="G19" s="104" t="s">
        <v>4</v>
      </c>
      <c r="H19" s="88">
        <v>17.744</v>
      </c>
      <c r="I19" s="1" t="s">
        <v>277</v>
      </c>
      <c r="J19" s="88" t="s">
        <v>276</v>
      </c>
      <c r="K19" s="104" t="s">
        <v>4</v>
      </c>
      <c r="L19" s="88" t="s">
        <v>276</v>
      </c>
      <c r="M19" s="1" t="s">
        <v>277</v>
      </c>
      <c r="N19" s="88" t="s">
        <v>276</v>
      </c>
      <c r="O19" s="104" t="s">
        <v>4</v>
      </c>
      <c r="P19" s="88" t="s">
        <v>276</v>
      </c>
      <c r="Q19" s="1" t="s">
        <v>277</v>
      </c>
      <c r="R19" s="88">
        <v>42.965000000000003</v>
      </c>
      <c r="S19" s="104" t="s">
        <v>4</v>
      </c>
      <c r="T19" s="88">
        <v>33.694000000000003</v>
      </c>
      <c r="U19" s="27" t="s">
        <v>277</v>
      </c>
      <c r="V19" s="88">
        <v>32.878999999999998</v>
      </c>
      <c r="W19" s="104" t="s">
        <v>4</v>
      </c>
      <c r="X19" s="88">
        <v>53.848999999999997</v>
      </c>
      <c r="Y19" s="1" t="s">
        <v>277</v>
      </c>
      <c r="Z19" s="88" t="s">
        <v>276</v>
      </c>
      <c r="AA19" s="104" t="s">
        <v>4</v>
      </c>
      <c r="AB19" s="88" t="s">
        <v>276</v>
      </c>
      <c r="AC19" s="1" t="s">
        <v>277</v>
      </c>
      <c r="AD19" s="88" t="s">
        <v>276</v>
      </c>
      <c r="AE19" s="104" t="s">
        <v>4</v>
      </c>
      <c r="AF19" s="88" t="s">
        <v>276</v>
      </c>
      <c r="AG19" s="1" t="s">
        <v>277</v>
      </c>
      <c r="AH19" s="88" t="s">
        <v>276</v>
      </c>
      <c r="AI19" s="104" t="s">
        <v>4</v>
      </c>
      <c r="AJ19" s="88" t="s">
        <v>276</v>
      </c>
      <c r="AK19" s="27" t="s">
        <v>277</v>
      </c>
      <c r="AL19" s="88">
        <v>90.86</v>
      </c>
      <c r="AM19" s="104" t="s">
        <v>4</v>
      </c>
      <c r="AN19" s="88">
        <v>65.924999999999997</v>
      </c>
    </row>
    <row r="20" spans="1:40" ht="12" customHeight="1" x14ac:dyDescent="0.25">
      <c r="A20" s="12"/>
      <c r="B20" s="49" t="s">
        <v>181</v>
      </c>
      <c r="C20" s="49"/>
      <c r="D20" s="49"/>
      <c r="E20" s="49"/>
      <c r="F20" s="88" t="s">
        <v>276</v>
      </c>
      <c r="G20" s="104" t="s">
        <v>4</v>
      </c>
      <c r="H20" s="88" t="s">
        <v>276</v>
      </c>
      <c r="I20" s="1" t="s">
        <v>277</v>
      </c>
      <c r="J20" s="88" t="s">
        <v>276</v>
      </c>
      <c r="K20" s="104" t="s">
        <v>4</v>
      </c>
      <c r="L20" s="88" t="s">
        <v>276</v>
      </c>
      <c r="M20" s="1" t="s">
        <v>277</v>
      </c>
      <c r="N20" s="88" t="s">
        <v>276</v>
      </c>
      <c r="O20" s="104" t="s">
        <v>4</v>
      </c>
      <c r="P20" s="88" t="s">
        <v>276</v>
      </c>
      <c r="Q20" s="1" t="s">
        <v>277</v>
      </c>
      <c r="R20" s="88">
        <v>35.582000000000001</v>
      </c>
      <c r="S20" s="104" t="s">
        <v>4</v>
      </c>
      <c r="T20" s="88">
        <v>54.377000000000002</v>
      </c>
      <c r="U20" s="27" t="s">
        <v>277</v>
      </c>
      <c r="V20" s="88">
        <v>9.6129999999999995</v>
      </c>
      <c r="W20" s="104" t="s">
        <v>4</v>
      </c>
      <c r="X20" s="88">
        <v>18.821000000000002</v>
      </c>
      <c r="Y20" s="1" t="s">
        <v>277</v>
      </c>
      <c r="Z20" s="88">
        <v>17.864000000000001</v>
      </c>
      <c r="AA20" s="104" t="s">
        <v>4</v>
      </c>
      <c r="AB20" s="88">
        <v>34.960999999999999</v>
      </c>
      <c r="AC20" s="1" t="s">
        <v>277</v>
      </c>
      <c r="AD20" s="88" t="s">
        <v>276</v>
      </c>
      <c r="AE20" s="104" t="s">
        <v>4</v>
      </c>
      <c r="AF20" s="88" t="s">
        <v>276</v>
      </c>
      <c r="AG20" s="1" t="s">
        <v>277</v>
      </c>
      <c r="AH20" s="88">
        <v>49.579000000000001</v>
      </c>
      <c r="AI20" s="104" t="s">
        <v>4</v>
      </c>
      <c r="AJ20" s="88">
        <v>83.228999999999999</v>
      </c>
      <c r="AK20" s="27" t="s">
        <v>277</v>
      </c>
      <c r="AL20" s="88">
        <v>112.637</v>
      </c>
      <c r="AM20" s="104" t="s">
        <v>4</v>
      </c>
      <c r="AN20" s="88">
        <v>107.054</v>
      </c>
    </row>
    <row r="21" spans="1:40" ht="5.25" customHeight="1" x14ac:dyDescent="0.25">
      <c r="A21" s="15"/>
      <c r="B21" s="15"/>
      <c r="C21" s="15"/>
      <c r="D21" s="15"/>
      <c r="E21" s="15"/>
      <c r="F21" s="15"/>
      <c r="G21" s="215"/>
      <c r="H21" s="15"/>
      <c r="I21" s="15"/>
      <c r="J21" s="15"/>
      <c r="K21" s="215"/>
      <c r="L21" s="15"/>
      <c r="M21" s="15"/>
      <c r="N21" s="15"/>
      <c r="O21" s="215"/>
      <c r="P21" s="15"/>
      <c r="Q21" s="15"/>
      <c r="R21" s="15"/>
      <c r="S21" s="215"/>
      <c r="T21" s="15"/>
      <c r="U21" s="15"/>
      <c r="V21" s="15"/>
      <c r="W21" s="215"/>
      <c r="X21" s="15"/>
      <c r="Y21" s="15"/>
      <c r="Z21" s="15"/>
      <c r="AA21" s="215"/>
      <c r="AB21" s="15"/>
      <c r="AC21" s="15"/>
      <c r="AD21" s="15"/>
      <c r="AE21" s="215"/>
      <c r="AF21" s="15"/>
      <c r="AG21" s="15"/>
      <c r="AH21" s="15"/>
      <c r="AI21" s="215"/>
      <c r="AJ21" s="15"/>
      <c r="AK21" s="15"/>
      <c r="AL21" s="15"/>
      <c r="AM21" s="215"/>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70" t="s">
        <v>149</v>
      </c>
      <c r="B23" s="470"/>
      <c r="C23" s="47"/>
      <c r="D23" s="47"/>
      <c r="E23" s="47"/>
      <c r="G23" s="143"/>
      <c r="K23" s="139"/>
      <c r="O23" s="139"/>
      <c r="S23" s="139"/>
      <c r="U23" s="27"/>
      <c r="W23" s="143"/>
      <c r="AA23" s="139"/>
      <c r="AE23" s="139"/>
      <c r="AI23" s="139"/>
      <c r="AK23" s="27"/>
      <c r="AM23" s="139"/>
    </row>
    <row r="24" spans="1:40" ht="12" customHeight="1" x14ac:dyDescent="0.25">
      <c r="A24" s="456" t="s">
        <v>22</v>
      </c>
      <c r="B24" s="456"/>
      <c r="C24" s="26"/>
      <c r="D24" s="26"/>
      <c r="E24" s="26"/>
      <c r="F24" s="100">
        <v>17.079999999999998</v>
      </c>
      <c r="G24" s="104" t="s">
        <v>4</v>
      </c>
      <c r="H24" s="100">
        <v>22.03</v>
      </c>
      <c r="I24" s="77" t="s">
        <v>277</v>
      </c>
      <c r="J24" s="100">
        <v>123.81100000000001</v>
      </c>
      <c r="K24" s="104" t="s">
        <v>4</v>
      </c>
      <c r="L24" s="100">
        <v>123.53400000000001</v>
      </c>
      <c r="M24" s="77" t="s">
        <v>277</v>
      </c>
      <c r="N24" s="100">
        <v>74.600999999999999</v>
      </c>
      <c r="O24" s="104" t="s">
        <v>4</v>
      </c>
      <c r="P24" s="100">
        <v>81.531999999999996</v>
      </c>
      <c r="Q24" s="77" t="s">
        <v>277</v>
      </c>
      <c r="R24" s="100">
        <v>80.405000000000001</v>
      </c>
      <c r="S24" s="104" t="s">
        <v>4</v>
      </c>
      <c r="T24" s="100">
        <v>62.701000000000001</v>
      </c>
      <c r="U24" s="28" t="s">
        <v>277</v>
      </c>
      <c r="V24" s="100">
        <v>502.94900000000001</v>
      </c>
      <c r="W24" s="104" t="s">
        <v>4</v>
      </c>
      <c r="X24" s="100">
        <v>346.14499999999998</v>
      </c>
      <c r="Y24" s="77" t="s">
        <v>277</v>
      </c>
      <c r="Z24" s="100">
        <v>25.731000000000002</v>
      </c>
      <c r="AA24" s="104" t="s">
        <v>4</v>
      </c>
      <c r="AB24" s="100">
        <v>39.142000000000003</v>
      </c>
      <c r="AC24" s="77" t="s">
        <v>277</v>
      </c>
      <c r="AD24" s="100">
        <v>6.1580000000000004</v>
      </c>
      <c r="AE24" s="104" t="s">
        <v>4</v>
      </c>
      <c r="AF24" s="100">
        <v>8.5340000000000007</v>
      </c>
      <c r="AG24" s="77" t="s">
        <v>277</v>
      </c>
      <c r="AH24" s="100">
        <v>1.776</v>
      </c>
      <c r="AI24" s="104" t="s">
        <v>4</v>
      </c>
      <c r="AJ24" s="100">
        <v>3.4769999999999999</v>
      </c>
      <c r="AK24" s="28" t="s">
        <v>277</v>
      </c>
      <c r="AL24" s="100">
        <v>832.51099999999997</v>
      </c>
      <c r="AM24" s="104" t="s">
        <v>4</v>
      </c>
      <c r="AN24" s="100">
        <v>403.947</v>
      </c>
    </row>
    <row r="25" spans="1:40" ht="12" customHeight="1" x14ac:dyDescent="0.25">
      <c r="A25" s="273" t="s">
        <v>5</v>
      </c>
      <c r="B25" s="13"/>
      <c r="C25" s="49"/>
      <c r="D25" s="49"/>
      <c r="E25" s="49"/>
      <c r="F25" s="28"/>
      <c r="G25" s="104"/>
      <c r="H25" s="28"/>
      <c r="I25" s="28"/>
      <c r="J25" s="28"/>
      <c r="K25" s="40"/>
      <c r="L25" s="28"/>
      <c r="M25" s="28"/>
      <c r="N25" s="28"/>
      <c r="O25" s="40"/>
      <c r="P25" s="28"/>
      <c r="Q25" s="28"/>
      <c r="R25" s="28"/>
      <c r="S25" s="40"/>
      <c r="T25" s="28"/>
      <c r="U25" s="27"/>
      <c r="V25" s="28"/>
      <c r="W25" s="104"/>
      <c r="X25" s="28"/>
      <c r="Y25" s="28"/>
      <c r="Z25" s="28"/>
      <c r="AA25" s="40"/>
      <c r="AB25" s="28"/>
      <c r="AC25" s="28"/>
      <c r="AD25" s="28"/>
      <c r="AE25" s="40"/>
      <c r="AF25" s="28"/>
      <c r="AG25" s="28"/>
      <c r="AH25" s="28"/>
      <c r="AI25" s="40"/>
      <c r="AJ25" s="28"/>
      <c r="AK25" s="27"/>
      <c r="AL25" s="28"/>
      <c r="AM25" s="40"/>
      <c r="AN25" s="28"/>
    </row>
    <row r="26" spans="1:40" ht="12" customHeight="1" x14ac:dyDescent="0.25">
      <c r="A26" s="12"/>
      <c r="B26" s="49" t="s">
        <v>88</v>
      </c>
      <c r="C26" s="49"/>
      <c r="D26" s="49"/>
      <c r="E26" s="49"/>
      <c r="F26" s="88">
        <v>17.079999999999998</v>
      </c>
      <c r="G26" s="104" t="s">
        <v>4</v>
      </c>
      <c r="H26" s="88">
        <v>22.03</v>
      </c>
      <c r="I26" s="1" t="s">
        <v>277</v>
      </c>
      <c r="J26" s="88">
        <v>123.81100000000001</v>
      </c>
      <c r="K26" s="104" t="s">
        <v>4</v>
      </c>
      <c r="L26" s="88">
        <v>123.53400000000001</v>
      </c>
      <c r="M26" s="1" t="s">
        <v>277</v>
      </c>
      <c r="N26" s="88">
        <v>74.600999999999999</v>
      </c>
      <c r="O26" s="104" t="s">
        <v>4</v>
      </c>
      <c r="P26" s="88">
        <v>81.531999999999996</v>
      </c>
      <c r="Q26" s="1" t="s">
        <v>277</v>
      </c>
      <c r="R26" s="88">
        <v>80.405000000000001</v>
      </c>
      <c r="S26" s="104" t="s">
        <v>4</v>
      </c>
      <c r="T26" s="88">
        <v>62.701000000000001</v>
      </c>
      <c r="U26" s="27" t="s">
        <v>277</v>
      </c>
      <c r="V26" s="88">
        <v>502.94900000000001</v>
      </c>
      <c r="W26" s="104" t="s">
        <v>4</v>
      </c>
      <c r="X26" s="88">
        <v>346.14499999999998</v>
      </c>
      <c r="Y26" s="1" t="s">
        <v>277</v>
      </c>
      <c r="Z26" s="88">
        <v>25.731000000000002</v>
      </c>
      <c r="AA26" s="104" t="s">
        <v>4</v>
      </c>
      <c r="AB26" s="88">
        <v>39.142000000000003</v>
      </c>
      <c r="AC26" s="1" t="s">
        <v>277</v>
      </c>
      <c r="AD26" s="88">
        <v>6.1580000000000004</v>
      </c>
      <c r="AE26" s="104" t="s">
        <v>4</v>
      </c>
      <c r="AF26" s="88">
        <v>8.5340000000000007</v>
      </c>
      <c r="AG26" s="1" t="s">
        <v>277</v>
      </c>
      <c r="AH26" s="88">
        <v>1.776</v>
      </c>
      <c r="AI26" s="104" t="s">
        <v>4</v>
      </c>
      <c r="AJ26" s="88">
        <v>3.4769999999999999</v>
      </c>
      <c r="AK26" s="27" t="s">
        <v>277</v>
      </c>
      <c r="AL26" s="88">
        <v>832.51099999999997</v>
      </c>
      <c r="AM26" s="104" t="s">
        <v>4</v>
      </c>
      <c r="AN26" s="88">
        <v>403.947</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215"/>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70" t="s">
        <v>150</v>
      </c>
      <c r="B29" s="470"/>
      <c r="C29" s="470"/>
      <c r="D29" s="470"/>
      <c r="E29" s="470"/>
      <c r="F29" s="470"/>
      <c r="G29" s="470"/>
      <c r="H29" s="470"/>
      <c r="I29" s="470"/>
      <c r="K29" s="1"/>
      <c r="O29" s="1"/>
      <c r="S29" s="1"/>
      <c r="U29" s="27"/>
      <c r="AA29" s="1"/>
      <c r="AE29" s="1"/>
      <c r="AI29" s="1"/>
      <c r="AK29" s="27"/>
      <c r="AM29" s="1"/>
    </row>
    <row r="30" spans="1:40" ht="11.25" customHeight="1" x14ac:dyDescent="0.25">
      <c r="A30" s="456" t="s">
        <v>22</v>
      </c>
      <c r="B30" s="456"/>
      <c r="C30" s="26"/>
      <c r="D30" s="26"/>
      <c r="E30" s="26"/>
      <c r="F30" s="100">
        <v>5.6609999999999996</v>
      </c>
      <c r="G30" s="104" t="s">
        <v>4</v>
      </c>
      <c r="H30" s="100">
        <v>11.086</v>
      </c>
      <c r="I30" s="77" t="s">
        <v>277</v>
      </c>
      <c r="J30" s="100" t="s">
        <v>276</v>
      </c>
      <c r="K30" s="104" t="s">
        <v>4</v>
      </c>
      <c r="L30" s="100" t="s">
        <v>276</v>
      </c>
      <c r="M30" s="77" t="s">
        <v>277</v>
      </c>
      <c r="N30" s="100" t="s">
        <v>276</v>
      </c>
      <c r="O30" s="104" t="s">
        <v>4</v>
      </c>
      <c r="P30" s="100" t="s">
        <v>276</v>
      </c>
      <c r="Q30" s="77" t="s">
        <v>277</v>
      </c>
      <c r="R30" s="100">
        <v>0.42599999999999999</v>
      </c>
      <c r="S30" s="104" t="s">
        <v>4</v>
      </c>
      <c r="T30" s="100">
        <v>0.83399999999999996</v>
      </c>
      <c r="U30" s="28" t="s">
        <v>277</v>
      </c>
      <c r="V30" s="100" t="s">
        <v>276</v>
      </c>
      <c r="W30" s="104" t="s">
        <v>4</v>
      </c>
      <c r="X30" s="100" t="s">
        <v>276</v>
      </c>
      <c r="Y30" s="77" t="s">
        <v>277</v>
      </c>
      <c r="Z30" s="100" t="s">
        <v>276</v>
      </c>
      <c r="AA30" s="104" t="s">
        <v>4</v>
      </c>
      <c r="AB30" s="100" t="s">
        <v>276</v>
      </c>
      <c r="AC30" s="77" t="s">
        <v>277</v>
      </c>
      <c r="AD30" s="100" t="s">
        <v>276</v>
      </c>
      <c r="AE30" s="104" t="s">
        <v>4</v>
      </c>
      <c r="AF30" s="100" t="s">
        <v>276</v>
      </c>
      <c r="AG30" s="77" t="s">
        <v>277</v>
      </c>
      <c r="AH30" s="100" t="s">
        <v>276</v>
      </c>
      <c r="AI30" s="104" t="s">
        <v>4</v>
      </c>
      <c r="AJ30" s="100" t="s">
        <v>276</v>
      </c>
      <c r="AK30" s="28" t="s">
        <v>277</v>
      </c>
      <c r="AL30" s="100">
        <v>6.0860000000000003</v>
      </c>
      <c r="AM30" s="104" t="s">
        <v>4</v>
      </c>
      <c r="AN30" s="100">
        <v>11.117000000000001</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70" t="s">
        <v>151</v>
      </c>
      <c r="B33" s="470"/>
      <c r="C33" s="470"/>
      <c r="D33" s="470"/>
      <c r="E33" s="470"/>
      <c r="F33" s="470"/>
      <c r="G33" s="470"/>
      <c r="H33" s="470"/>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6" t="s">
        <v>22</v>
      </c>
      <c r="B34" s="456"/>
      <c r="C34" s="26"/>
      <c r="D34" s="26"/>
      <c r="E34" s="26"/>
      <c r="F34" s="100" t="s">
        <v>276</v>
      </c>
      <c r="G34" s="104" t="s">
        <v>4</v>
      </c>
      <c r="H34" s="100" t="s">
        <v>276</v>
      </c>
      <c r="I34" s="77" t="s">
        <v>277</v>
      </c>
      <c r="J34" s="100" t="s">
        <v>276</v>
      </c>
      <c r="K34" s="104" t="s">
        <v>4</v>
      </c>
      <c r="L34" s="100" t="s">
        <v>276</v>
      </c>
      <c r="M34" s="77" t="s">
        <v>277</v>
      </c>
      <c r="N34" s="100" t="s">
        <v>276</v>
      </c>
      <c r="O34" s="104" t="s">
        <v>4</v>
      </c>
      <c r="P34" s="100" t="s">
        <v>276</v>
      </c>
      <c r="Q34" s="77" t="s">
        <v>277</v>
      </c>
      <c r="R34" s="100" t="s">
        <v>276</v>
      </c>
      <c r="S34" s="104" t="s">
        <v>4</v>
      </c>
      <c r="T34" s="100" t="s">
        <v>276</v>
      </c>
      <c r="U34" s="28" t="s">
        <v>277</v>
      </c>
      <c r="V34" s="100" t="s">
        <v>276</v>
      </c>
      <c r="W34" s="104" t="s">
        <v>4</v>
      </c>
      <c r="X34" s="100" t="s">
        <v>276</v>
      </c>
      <c r="Y34" s="77" t="s">
        <v>277</v>
      </c>
      <c r="Z34" s="100" t="s">
        <v>276</v>
      </c>
      <c r="AA34" s="104" t="s">
        <v>4</v>
      </c>
      <c r="AB34" s="100" t="s">
        <v>276</v>
      </c>
      <c r="AC34" s="77" t="s">
        <v>277</v>
      </c>
      <c r="AD34" s="100" t="s">
        <v>276</v>
      </c>
      <c r="AE34" s="104" t="s">
        <v>4</v>
      </c>
      <c r="AF34" s="100" t="s">
        <v>276</v>
      </c>
      <c r="AG34" s="77" t="s">
        <v>277</v>
      </c>
      <c r="AH34" s="100" t="s">
        <v>276</v>
      </c>
      <c r="AI34" s="104" t="s">
        <v>4</v>
      </c>
      <c r="AJ34" s="100" t="s">
        <v>276</v>
      </c>
      <c r="AK34" s="28" t="s">
        <v>277</v>
      </c>
      <c r="AL34" s="100" t="s">
        <v>276</v>
      </c>
      <c r="AM34" s="104" t="s">
        <v>4</v>
      </c>
      <c r="AN34" s="100" t="s">
        <v>276</v>
      </c>
    </row>
    <row r="35" spans="1:40" ht="12" customHeight="1" thickBot="1" x14ac:dyDescent="0.3">
      <c r="A35" s="82"/>
      <c r="B35" s="82"/>
      <c r="C35" s="82"/>
      <c r="D35" s="82"/>
      <c r="E35" s="82"/>
      <c r="F35" s="111"/>
      <c r="G35" s="112"/>
      <c r="H35" s="111"/>
      <c r="I35" s="35"/>
      <c r="J35" s="111"/>
      <c r="K35" s="112"/>
      <c r="L35" s="111"/>
      <c r="M35" s="35"/>
      <c r="N35" s="111"/>
      <c r="O35" s="112"/>
      <c r="P35" s="111"/>
      <c r="Q35" s="35"/>
      <c r="R35" s="111"/>
      <c r="S35" s="112"/>
      <c r="T35" s="111"/>
      <c r="U35" s="93"/>
      <c r="V35" s="111"/>
      <c r="W35" s="112"/>
      <c r="X35" s="111"/>
      <c r="Y35" s="35"/>
      <c r="Z35" s="111"/>
      <c r="AA35" s="112"/>
      <c r="AB35" s="111"/>
      <c r="AC35" s="35"/>
      <c r="AD35" s="111"/>
      <c r="AE35" s="112"/>
      <c r="AF35" s="111"/>
      <c r="AG35" s="35"/>
      <c r="AH35" s="111"/>
      <c r="AI35" s="112"/>
      <c r="AJ35" s="111"/>
      <c r="AK35" s="93"/>
      <c r="AL35" s="111"/>
      <c r="AM35" s="112"/>
      <c r="AN35" s="111"/>
    </row>
    <row r="36" spans="1:40" x14ac:dyDescent="0.25">
      <c r="A36" s="12" t="s">
        <v>428</v>
      </c>
    </row>
  </sheetData>
  <sheetProtection formatCells="0" formatColumns="0" formatRows="0"/>
  <mergeCells count="31">
    <mergeCell ref="A6:B6"/>
    <mergeCell ref="A9:B9"/>
    <mergeCell ref="F6:AN6"/>
    <mergeCell ref="AM8:AN8"/>
    <mergeCell ref="AH7:AJ7"/>
    <mergeCell ref="S8:T8"/>
    <mergeCell ref="AL7:AN7"/>
    <mergeCell ref="G8:H8"/>
    <mergeCell ref="J7:L7"/>
    <mergeCell ref="K8:L8"/>
    <mergeCell ref="W8:X8"/>
    <mergeCell ref="AA8:AB8"/>
    <mergeCell ref="N7:P7"/>
    <mergeCell ref="O8:P8"/>
    <mergeCell ref="R7:T7"/>
    <mergeCell ref="F7:H7"/>
    <mergeCell ref="A34:B34"/>
    <mergeCell ref="A30:B30"/>
    <mergeCell ref="A29:I29"/>
    <mergeCell ref="A33:H33"/>
    <mergeCell ref="A23:B23"/>
    <mergeCell ref="AI8:AJ8"/>
    <mergeCell ref="Z7:AB7"/>
    <mergeCell ref="AE8:AF8"/>
    <mergeCell ref="AD7:AF7"/>
    <mergeCell ref="A24:B24"/>
    <mergeCell ref="A14:B14"/>
    <mergeCell ref="A13:B13"/>
    <mergeCell ref="A11:B11"/>
    <mergeCell ref="V7:X7"/>
    <mergeCell ref="A7:B7"/>
  </mergeCells>
  <phoneticPr fontId="6" type="noConversion"/>
  <pageMargins left="0.75" right="0.75" top="1" bottom="1" header="0.5" footer="0.5"/>
  <pageSetup paperSize="9" scale="91"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36"/>
  <sheetViews>
    <sheetView zoomScaleNormal="100" workbookViewId="0"/>
  </sheetViews>
  <sheetFormatPr defaultColWidth="9.3320312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33203125" style="1" customWidth="1"/>
    <col min="22" max="22" width="4.6640625" style="1" customWidth="1"/>
    <col min="23" max="23" width="2.5546875" style="33" customWidth="1"/>
    <col min="24" max="24" width="4.6640625" style="1" customWidth="1"/>
    <col min="25" max="25" width="1.3320312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33203125" style="1"/>
  </cols>
  <sheetData>
    <row r="1" spans="1:42" ht="6.75" customHeight="1" x14ac:dyDescent="0.25"/>
    <row r="2" spans="1:42" ht="15.75" customHeight="1" x14ac:dyDescent="0.25">
      <c r="A2" s="24" t="s">
        <v>407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row>
    <row r="3" spans="1:42" ht="15" customHeight="1" x14ac:dyDescent="0.25">
      <c r="A3" s="24" t="s">
        <v>580</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row>
    <row r="4" spans="1:42" ht="13.8" x14ac:dyDescent="0.25">
      <c r="A4" s="148" t="s">
        <v>413</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row>
    <row r="5" spans="1:42" ht="14.4" thickBot="1" x14ac:dyDescent="0.3">
      <c r="A5" s="181" t="s">
        <v>579</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row>
    <row r="6" spans="1:42" ht="15" customHeight="1" x14ac:dyDescent="0.25">
      <c r="A6" s="456" t="s">
        <v>91</v>
      </c>
      <c r="B6" s="456"/>
      <c r="C6" s="26"/>
      <c r="D6" s="26"/>
      <c r="E6" s="26"/>
      <c r="F6" s="476" t="s">
        <v>238</v>
      </c>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row>
    <row r="7" spans="1:42" ht="15" customHeight="1" x14ac:dyDescent="0.25">
      <c r="C7" s="26"/>
      <c r="D7" s="26"/>
      <c r="E7" s="26"/>
      <c r="F7" s="459" t="s">
        <v>376</v>
      </c>
      <c r="G7" s="459"/>
      <c r="H7" s="459"/>
      <c r="I7" s="102"/>
      <c r="J7" s="459" t="s">
        <v>377</v>
      </c>
      <c r="K7" s="459"/>
      <c r="L7" s="459"/>
      <c r="M7" s="103"/>
      <c r="N7" s="459" t="s">
        <v>372</v>
      </c>
      <c r="O7" s="459"/>
      <c r="P7" s="459"/>
      <c r="Q7" s="103"/>
      <c r="R7" s="459" t="s">
        <v>371</v>
      </c>
      <c r="S7" s="459"/>
      <c r="T7" s="459"/>
      <c r="U7" s="102"/>
      <c r="V7" s="459" t="s">
        <v>373</v>
      </c>
      <c r="W7" s="459"/>
      <c r="X7" s="459"/>
      <c r="Y7" s="102"/>
      <c r="Z7" s="459" t="s">
        <v>378</v>
      </c>
      <c r="AA7" s="459"/>
      <c r="AB7" s="459"/>
      <c r="AC7" s="103"/>
      <c r="AD7" s="459" t="s">
        <v>379</v>
      </c>
      <c r="AE7" s="459"/>
      <c r="AF7" s="459"/>
      <c r="AG7" s="103"/>
      <c r="AH7" s="459" t="s">
        <v>380</v>
      </c>
      <c r="AI7" s="459"/>
      <c r="AJ7" s="459"/>
      <c r="AK7" s="102"/>
      <c r="AL7" s="459" t="s">
        <v>22</v>
      </c>
      <c r="AM7" s="459"/>
      <c r="AN7" s="459"/>
    </row>
    <row r="8" spans="1:42" ht="10.5" customHeight="1" thickBot="1" x14ac:dyDescent="0.3">
      <c r="A8" s="42"/>
      <c r="B8" s="42"/>
      <c r="C8" s="42"/>
      <c r="D8" s="42"/>
      <c r="E8" s="42"/>
      <c r="F8" s="21" t="s">
        <v>22</v>
      </c>
      <c r="G8" s="458" t="s">
        <v>125</v>
      </c>
      <c r="H8" s="458"/>
      <c r="I8" s="84"/>
      <c r="J8" s="21" t="s">
        <v>22</v>
      </c>
      <c r="K8" s="458" t="s">
        <v>125</v>
      </c>
      <c r="L8" s="458"/>
      <c r="M8" s="84"/>
      <c r="N8" s="21" t="s">
        <v>22</v>
      </c>
      <c r="O8" s="458" t="s">
        <v>125</v>
      </c>
      <c r="P8" s="458"/>
      <c r="Q8" s="84"/>
      <c r="R8" s="21" t="s">
        <v>22</v>
      </c>
      <c r="S8" s="458" t="s">
        <v>125</v>
      </c>
      <c r="T8" s="458"/>
      <c r="U8" s="84"/>
      <c r="V8" s="21" t="s">
        <v>22</v>
      </c>
      <c r="W8" s="458" t="s">
        <v>125</v>
      </c>
      <c r="X8" s="458"/>
      <c r="Y8" s="84"/>
      <c r="Z8" s="21" t="s">
        <v>22</v>
      </c>
      <c r="AA8" s="458" t="s">
        <v>125</v>
      </c>
      <c r="AB8" s="458"/>
      <c r="AC8" s="84"/>
      <c r="AD8" s="21" t="s">
        <v>22</v>
      </c>
      <c r="AE8" s="458" t="s">
        <v>125</v>
      </c>
      <c r="AF8" s="458"/>
      <c r="AG8" s="84"/>
      <c r="AH8" s="21" t="s">
        <v>22</v>
      </c>
      <c r="AI8" s="458" t="s">
        <v>125</v>
      </c>
      <c r="AJ8" s="458"/>
      <c r="AK8" s="84"/>
      <c r="AL8" s="21" t="s">
        <v>22</v>
      </c>
      <c r="AM8" s="458" t="s">
        <v>125</v>
      </c>
      <c r="AN8" s="458"/>
    </row>
    <row r="9" spans="1:42" ht="10.5" customHeight="1" x14ac:dyDescent="0.25">
      <c r="A9" s="456"/>
      <c r="B9" s="456"/>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2"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2" ht="12" customHeight="1" x14ac:dyDescent="0.25">
      <c r="A11" s="456" t="s">
        <v>22</v>
      </c>
      <c r="B11" s="456"/>
      <c r="C11" s="26"/>
      <c r="D11" s="26"/>
      <c r="E11" s="26"/>
      <c r="F11" s="100">
        <v>100.63</v>
      </c>
      <c r="G11" s="104" t="s">
        <v>4</v>
      </c>
      <c r="H11" s="100">
        <v>75.227000000000004</v>
      </c>
      <c r="I11" s="48" t="s">
        <v>277</v>
      </c>
      <c r="J11" s="100">
        <v>183.11799999999999</v>
      </c>
      <c r="K11" s="104" t="s">
        <v>4</v>
      </c>
      <c r="L11" s="100">
        <v>120.736</v>
      </c>
      <c r="M11" s="48" t="s">
        <v>277</v>
      </c>
      <c r="N11" s="100">
        <v>391.173</v>
      </c>
      <c r="O11" s="104" t="s">
        <v>4</v>
      </c>
      <c r="P11" s="100">
        <v>226.495</v>
      </c>
      <c r="Q11" s="48" t="s">
        <v>277</v>
      </c>
      <c r="R11" s="100">
        <v>608.21600000000001</v>
      </c>
      <c r="S11" s="104" t="s">
        <v>4</v>
      </c>
      <c r="T11" s="100">
        <v>259.19200000000001</v>
      </c>
      <c r="U11" s="48" t="s">
        <v>277</v>
      </c>
      <c r="V11" s="100">
        <v>1144.0150000000001</v>
      </c>
      <c r="W11" s="104" t="s">
        <v>4</v>
      </c>
      <c r="X11" s="100">
        <v>612.28200000000004</v>
      </c>
      <c r="Y11" s="48" t="s">
        <v>277</v>
      </c>
      <c r="Z11" s="100">
        <v>120.018</v>
      </c>
      <c r="AA11" s="104" t="s">
        <v>4</v>
      </c>
      <c r="AB11" s="100">
        <v>113.506</v>
      </c>
      <c r="AC11" s="48" t="s">
        <v>277</v>
      </c>
      <c r="AD11" s="100">
        <v>212.59100000000001</v>
      </c>
      <c r="AE11" s="104" t="s">
        <v>4</v>
      </c>
      <c r="AF11" s="100">
        <v>361.40600000000001</v>
      </c>
      <c r="AG11" s="48" t="s">
        <v>277</v>
      </c>
      <c r="AH11" s="100">
        <v>181.98</v>
      </c>
      <c r="AI11" s="104" t="s">
        <v>4</v>
      </c>
      <c r="AJ11" s="100">
        <v>291.13799999999998</v>
      </c>
      <c r="AK11" s="48" t="s">
        <v>277</v>
      </c>
      <c r="AL11" s="100">
        <v>2941.741</v>
      </c>
      <c r="AM11" s="104" t="s">
        <v>4</v>
      </c>
      <c r="AN11" s="100">
        <v>866.95399999999995</v>
      </c>
      <c r="AP11" s="187"/>
    </row>
    <row r="12" spans="1:42" ht="12" customHeight="1" x14ac:dyDescent="0.25">
      <c r="A12" s="26"/>
      <c r="G12" s="30"/>
      <c r="H12" s="48"/>
      <c r="I12" s="48"/>
      <c r="J12" s="48"/>
      <c r="K12" s="30"/>
      <c r="L12" s="48"/>
      <c r="M12" s="48"/>
      <c r="N12" s="48"/>
      <c r="O12" s="104"/>
      <c r="P12" s="48"/>
      <c r="Q12" s="48"/>
      <c r="R12" s="48"/>
      <c r="S12" s="30"/>
      <c r="T12" s="48"/>
      <c r="U12" s="48"/>
      <c r="W12" s="30"/>
      <c r="X12" s="48"/>
      <c r="Y12" s="48"/>
      <c r="Z12" s="48"/>
      <c r="AA12" s="30"/>
      <c r="AB12" s="48"/>
      <c r="AC12" s="48"/>
      <c r="AD12" s="48"/>
      <c r="AE12" s="104"/>
      <c r="AF12" s="48"/>
      <c r="AG12" s="48"/>
      <c r="AH12" s="48"/>
      <c r="AI12" s="30"/>
      <c r="AJ12" s="48"/>
      <c r="AK12" s="48"/>
      <c r="AL12" s="48"/>
      <c r="AM12" s="30"/>
      <c r="AN12" s="48"/>
      <c r="AP12" s="187"/>
    </row>
    <row r="13" spans="1:42" ht="12" customHeight="1" x14ac:dyDescent="0.25">
      <c r="A13" s="470" t="s">
        <v>148</v>
      </c>
      <c r="B13" s="470"/>
      <c r="C13" s="47"/>
      <c r="D13" s="47"/>
      <c r="E13" s="47"/>
      <c r="G13" s="143"/>
      <c r="K13" s="139"/>
      <c r="O13" s="139"/>
      <c r="S13" s="139"/>
      <c r="U13" s="28"/>
      <c r="W13" s="143"/>
      <c r="AA13" s="139"/>
      <c r="AE13" s="139"/>
      <c r="AI13" s="139"/>
      <c r="AK13" s="28"/>
      <c r="AM13" s="139"/>
      <c r="AP13" s="187"/>
    </row>
    <row r="14" spans="1:42" ht="12" customHeight="1" x14ac:dyDescent="0.25">
      <c r="A14" s="456" t="s">
        <v>22</v>
      </c>
      <c r="B14" s="456"/>
      <c r="C14" s="26"/>
      <c r="D14" s="26"/>
      <c r="E14" s="26"/>
      <c r="F14" s="100">
        <v>31.564</v>
      </c>
      <c r="G14" s="104" t="s">
        <v>4</v>
      </c>
      <c r="H14" s="100">
        <v>28.655999999999999</v>
      </c>
      <c r="I14" s="77" t="s">
        <v>277</v>
      </c>
      <c r="J14" s="100">
        <v>29.22</v>
      </c>
      <c r="K14" s="104" t="s">
        <v>4</v>
      </c>
      <c r="L14" s="100">
        <v>29.414999999999999</v>
      </c>
      <c r="M14" s="77" t="s">
        <v>277</v>
      </c>
      <c r="N14" s="100">
        <v>146.06700000000001</v>
      </c>
      <c r="O14" s="104" t="s">
        <v>4</v>
      </c>
      <c r="P14" s="100">
        <v>119.28400000000001</v>
      </c>
      <c r="Q14" s="77" t="s">
        <v>277</v>
      </c>
      <c r="R14" s="100">
        <v>528.14400000000001</v>
      </c>
      <c r="S14" s="104" t="s">
        <v>4</v>
      </c>
      <c r="T14" s="100">
        <v>253.25399999999999</v>
      </c>
      <c r="U14" s="28" t="s">
        <v>277</v>
      </c>
      <c r="V14" s="100">
        <v>176.91800000000001</v>
      </c>
      <c r="W14" s="104" t="s">
        <v>4</v>
      </c>
      <c r="X14" s="100">
        <v>120.18899999999999</v>
      </c>
      <c r="Y14" s="77" t="s">
        <v>277</v>
      </c>
      <c r="Z14" s="100">
        <v>15.061</v>
      </c>
      <c r="AA14" s="104" t="s">
        <v>4</v>
      </c>
      <c r="AB14" s="100">
        <v>21.398</v>
      </c>
      <c r="AC14" s="77" t="s">
        <v>277</v>
      </c>
      <c r="AD14" s="100" t="s">
        <v>276</v>
      </c>
      <c r="AE14" s="104" t="s">
        <v>4</v>
      </c>
      <c r="AF14" s="100" t="s">
        <v>276</v>
      </c>
      <c r="AG14" s="77" t="s">
        <v>277</v>
      </c>
      <c r="AH14" s="100">
        <v>181.08699999999999</v>
      </c>
      <c r="AI14" s="104" t="s">
        <v>4</v>
      </c>
      <c r="AJ14" s="100">
        <v>291.13299999999998</v>
      </c>
      <c r="AK14" s="28" t="s">
        <v>277</v>
      </c>
      <c r="AL14" s="100">
        <v>1108.06</v>
      </c>
      <c r="AM14" s="104" t="s">
        <v>4</v>
      </c>
      <c r="AN14" s="100">
        <v>424.18200000000002</v>
      </c>
      <c r="AP14" s="187"/>
    </row>
    <row r="15" spans="1:42" ht="12" customHeight="1" x14ac:dyDescent="0.25">
      <c r="A15" s="273" t="s">
        <v>5</v>
      </c>
      <c r="B15" s="13"/>
      <c r="C15" s="49"/>
      <c r="D15" s="49"/>
      <c r="E15" s="49"/>
      <c r="F15" s="28"/>
      <c r="G15" s="104"/>
      <c r="H15" s="28"/>
      <c r="I15" s="28"/>
      <c r="J15" s="28"/>
      <c r="K15" s="40"/>
      <c r="L15" s="28"/>
      <c r="M15" s="28"/>
      <c r="N15" s="28"/>
      <c r="O15" s="40"/>
      <c r="P15" s="28"/>
      <c r="Q15" s="28"/>
      <c r="R15" s="28"/>
      <c r="S15" s="40"/>
      <c r="T15" s="28"/>
      <c r="U15" s="27"/>
      <c r="V15" s="28"/>
      <c r="W15" s="104"/>
      <c r="X15" s="28"/>
      <c r="Y15" s="28"/>
      <c r="Z15" s="28"/>
      <c r="AA15" s="40"/>
      <c r="AB15" s="28"/>
      <c r="AC15" s="28"/>
      <c r="AD15" s="28"/>
      <c r="AE15" s="40"/>
      <c r="AF15" s="28"/>
      <c r="AG15" s="28"/>
      <c r="AH15" s="28"/>
      <c r="AI15" s="40"/>
      <c r="AJ15" s="28"/>
      <c r="AK15" s="27"/>
      <c r="AL15" s="28"/>
      <c r="AM15" s="40"/>
      <c r="AN15" s="28"/>
      <c r="AP15" s="187"/>
    </row>
    <row r="16" spans="1:42" ht="12" customHeight="1" x14ac:dyDescent="0.25">
      <c r="A16" s="12"/>
      <c r="B16" s="49" t="s">
        <v>85</v>
      </c>
      <c r="C16" s="49"/>
      <c r="D16" s="49"/>
      <c r="E16" s="49"/>
      <c r="F16" s="88">
        <v>9.4870000000000001</v>
      </c>
      <c r="G16" s="104" t="s">
        <v>4</v>
      </c>
      <c r="H16" s="88">
        <v>18.577999999999999</v>
      </c>
      <c r="I16" s="1" t="s">
        <v>277</v>
      </c>
      <c r="J16" s="88">
        <v>17.042999999999999</v>
      </c>
      <c r="K16" s="104" t="s">
        <v>4</v>
      </c>
      <c r="L16" s="88">
        <v>23.585999999999999</v>
      </c>
      <c r="M16" s="1" t="s">
        <v>277</v>
      </c>
      <c r="N16" s="88">
        <v>146.06700000000001</v>
      </c>
      <c r="O16" s="104" t="s">
        <v>4</v>
      </c>
      <c r="P16" s="88">
        <v>119.28400000000001</v>
      </c>
      <c r="Q16" s="1" t="s">
        <v>277</v>
      </c>
      <c r="R16" s="88">
        <v>283.52300000000002</v>
      </c>
      <c r="S16" s="104" t="s">
        <v>4</v>
      </c>
      <c r="T16" s="88">
        <v>233.95</v>
      </c>
      <c r="U16" s="27" t="s">
        <v>277</v>
      </c>
      <c r="V16" s="88">
        <v>84.638999999999996</v>
      </c>
      <c r="W16" s="104" t="s">
        <v>4</v>
      </c>
      <c r="X16" s="88">
        <v>81.703000000000003</v>
      </c>
      <c r="Y16" s="1" t="s">
        <v>277</v>
      </c>
      <c r="Z16" s="88">
        <v>9.2729999999999997</v>
      </c>
      <c r="AA16" s="104" t="s">
        <v>4</v>
      </c>
      <c r="AB16" s="88">
        <v>18.161000000000001</v>
      </c>
      <c r="AC16" s="1" t="s">
        <v>277</v>
      </c>
      <c r="AD16" s="88" t="s">
        <v>276</v>
      </c>
      <c r="AE16" s="104" t="s">
        <v>4</v>
      </c>
      <c r="AF16" s="88" t="s">
        <v>276</v>
      </c>
      <c r="AG16" s="1" t="s">
        <v>277</v>
      </c>
      <c r="AH16" s="88" t="s">
        <v>276</v>
      </c>
      <c r="AI16" s="104" t="s">
        <v>4</v>
      </c>
      <c r="AJ16" s="88" t="s">
        <v>276</v>
      </c>
      <c r="AK16" s="27" t="s">
        <v>277</v>
      </c>
      <c r="AL16" s="88">
        <v>550.03200000000004</v>
      </c>
      <c r="AM16" s="104" t="s">
        <v>4</v>
      </c>
      <c r="AN16" s="88">
        <v>278.072</v>
      </c>
      <c r="AP16" s="187"/>
    </row>
    <row r="17" spans="1:42" ht="12" customHeight="1" x14ac:dyDescent="0.25">
      <c r="A17" s="12"/>
      <c r="B17" s="49" t="s">
        <v>86</v>
      </c>
      <c r="C17" s="49"/>
      <c r="D17" s="49"/>
      <c r="E17" s="49"/>
      <c r="F17" s="88">
        <v>5.1159999999999997</v>
      </c>
      <c r="G17" s="104" t="s">
        <v>4</v>
      </c>
      <c r="H17" s="88">
        <v>10.016999999999999</v>
      </c>
      <c r="I17" s="1" t="s">
        <v>277</v>
      </c>
      <c r="J17" s="88">
        <v>4.0510000000000002</v>
      </c>
      <c r="K17" s="104" t="s">
        <v>4</v>
      </c>
      <c r="L17" s="88">
        <v>7.9329999999999998</v>
      </c>
      <c r="M17" s="1" t="s">
        <v>277</v>
      </c>
      <c r="N17" s="88" t="s">
        <v>276</v>
      </c>
      <c r="O17" s="104" t="s">
        <v>4</v>
      </c>
      <c r="P17" s="88" t="s">
        <v>276</v>
      </c>
      <c r="Q17" s="1" t="s">
        <v>277</v>
      </c>
      <c r="R17" s="88">
        <v>22.11</v>
      </c>
      <c r="S17" s="104" t="s">
        <v>4</v>
      </c>
      <c r="T17" s="88">
        <v>20.603999999999999</v>
      </c>
      <c r="U17" s="27" t="s">
        <v>277</v>
      </c>
      <c r="V17" s="88" t="s">
        <v>276</v>
      </c>
      <c r="W17" s="104" t="s">
        <v>4</v>
      </c>
      <c r="X17" s="88" t="s">
        <v>276</v>
      </c>
      <c r="Y17" s="1" t="s">
        <v>277</v>
      </c>
      <c r="Z17" s="88" t="s">
        <v>276</v>
      </c>
      <c r="AA17" s="104" t="s">
        <v>4</v>
      </c>
      <c r="AB17" s="88" t="s">
        <v>276</v>
      </c>
      <c r="AC17" s="1" t="s">
        <v>277</v>
      </c>
      <c r="AD17" s="88" t="s">
        <v>276</v>
      </c>
      <c r="AE17" s="104" t="s">
        <v>4</v>
      </c>
      <c r="AF17" s="88" t="s">
        <v>276</v>
      </c>
      <c r="AG17" s="1" t="s">
        <v>277</v>
      </c>
      <c r="AH17" s="88" t="s">
        <v>276</v>
      </c>
      <c r="AI17" s="104" t="s">
        <v>4</v>
      </c>
      <c r="AJ17" s="88" t="s">
        <v>276</v>
      </c>
      <c r="AK17" s="27" t="s">
        <v>277</v>
      </c>
      <c r="AL17" s="88">
        <v>31.277000000000001</v>
      </c>
      <c r="AM17" s="104" t="s">
        <v>4</v>
      </c>
      <c r="AN17" s="88">
        <v>24.245000000000001</v>
      </c>
      <c r="AP17" s="187"/>
    </row>
    <row r="18" spans="1:42" ht="12" customHeight="1" x14ac:dyDescent="0.25">
      <c r="A18" s="12"/>
      <c r="B18" s="49" t="s">
        <v>87</v>
      </c>
      <c r="C18" s="49"/>
      <c r="D18" s="49"/>
      <c r="E18" s="49"/>
      <c r="F18" s="88" t="s">
        <v>276</v>
      </c>
      <c r="G18" s="104" t="s">
        <v>4</v>
      </c>
      <c r="H18" s="88" t="s">
        <v>276</v>
      </c>
      <c r="I18" s="1" t="s">
        <v>277</v>
      </c>
      <c r="J18" s="88">
        <v>8.1259999999999994</v>
      </c>
      <c r="K18" s="104" t="s">
        <v>4</v>
      </c>
      <c r="L18" s="88">
        <v>15.893000000000001</v>
      </c>
      <c r="M18" s="1" t="s">
        <v>277</v>
      </c>
      <c r="N18" s="88" t="s">
        <v>276</v>
      </c>
      <c r="O18" s="104" t="s">
        <v>4</v>
      </c>
      <c r="P18" s="88" t="s">
        <v>276</v>
      </c>
      <c r="Q18" s="1" t="s">
        <v>277</v>
      </c>
      <c r="R18" s="88">
        <v>104.038</v>
      </c>
      <c r="S18" s="104" t="s">
        <v>4</v>
      </c>
      <c r="T18" s="88">
        <v>57.384</v>
      </c>
      <c r="U18" s="27" t="s">
        <v>277</v>
      </c>
      <c r="V18" s="88">
        <v>6.7770000000000001</v>
      </c>
      <c r="W18" s="104" t="s">
        <v>4</v>
      </c>
      <c r="X18" s="88">
        <v>10.733000000000001</v>
      </c>
      <c r="Y18" s="1" t="s">
        <v>277</v>
      </c>
      <c r="Z18" s="88">
        <v>5.7869999999999999</v>
      </c>
      <c r="AA18" s="104" t="s">
        <v>4</v>
      </c>
      <c r="AB18" s="88">
        <v>11.316000000000001</v>
      </c>
      <c r="AC18" s="1" t="s">
        <v>277</v>
      </c>
      <c r="AD18" s="88" t="s">
        <v>276</v>
      </c>
      <c r="AE18" s="104" t="s">
        <v>4</v>
      </c>
      <c r="AF18" s="88" t="s">
        <v>276</v>
      </c>
      <c r="AG18" s="1" t="s">
        <v>277</v>
      </c>
      <c r="AH18" s="88" t="s">
        <v>276</v>
      </c>
      <c r="AI18" s="104" t="s">
        <v>4</v>
      </c>
      <c r="AJ18" s="88" t="s">
        <v>276</v>
      </c>
      <c r="AK18" s="27" t="s">
        <v>277</v>
      </c>
      <c r="AL18" s="88">
        <v>124.72799999999999</v>
      </c>
      <c r="AM18" s="104" t="s">
        <v>4</v>
      </c>
      <c r="AN18" s="88">
        <v>61.225999999999999</v>
      </c>
      <c r="AP18" s="187"/>
    </row>
    <row r="19" spans="1:42" ht="12" customHeight="1" x14ac:dyDescent="0.25">
      <c r="A19" s="12"/>
      <c r="B19" s="49" t="s">
        <v>184</v>
      </c>
      <c r="C19" s="49"/>
      <c r="D19" s="49"/>
      <c r="E19" s="49"/>
      <c r="F19" s="88">
        <v>4.968</v>
      </c>
      <c r="G19" s="104" t="s">
        <v>4</v>
      </c>
      <c r="H19" s="88">
        <v>9.7119999999999997</v>
      </c>
      <c r="I19" s="1" t="s">
        <v>277</v>
      </c>
      <c r="J19" s="88" t="s">
        <v>276</v>
      </c>
      <c r="K19" s="104" t="s">
        <v>4</v>
      </c>
      <c r="L19" s="88" t="s">
        <v>276</v>
      </c>
      <c r="M19" s="1" t="s">
        <v>277</v>
      </c>
      <c r="N19" s="88" t="s">
        <v>276</v>
      </c>
      <c r="O19" s="104" t="s">
        <v>4</v>
      </c>
      <c r="P19" s="88" t="s">
        <v>276</v>
      </c>
      <c r="Q19" s="1" t="s">
        <v>277</v>
      </c>
      <c r="R19" s="88">
        <v>33.35</v>
      </c>
      <c r="S19" s="104" t="s">
        <v>4</v>
      </c>
      <c r="T19" s="88">
        <v>27.635000000000002</v>
      </c>
      <c r="U19" s="27" t="s">
        <v>277</v>
      </c>
      <c r="V19" s="88">
        <v>39.158000000000001</v>
      </c>
      <c r="W19" s="104" t="s">
        <v>4</v>
      </c>
      <c r="X19" s="88">
        <v>76.706000000000003</v>
      </c>
      <c r="Y19" s="1" t="s">
        <v>277</v>
      </c>
      <c r="Z19" s="88" t="s">
        <v>276</v>
      </c>
      <c r="AA19" s="104" t="s">
        <v>4</v>
      </c>
      <c r="AB19" s="88" t="s">
        <v>276</v>
      </c>
      <c r="AC19" s="1" t="s">
        <v>277</v>
      </c>
      <c r="AD19" s="88" t="s">
        <v>276</v>
      </c>
      <c r="AE19" s="104" t="s">
        <v>4</v>
      </c>
      <c r="AF19" s="88" t="s">
        <v>276</v>
      </c>
      <c r="AG19" s="1" t="s">
        <v>277</v>
      </c>
      <c r="AH19" s="88" t="s">
        <v>276</v>
      </c>
      <c r="AI19" s="104" t="s">
        <v>4</v>
      </c>
      <c r="AJ19" s="88" t="s">
        <v>276</v>
      </c>
      <c r="AK19" s="27" t="s">
        <v>277</v>
      </c>
      <c r="AL19" s="88">
        <v>77.475999999999999</v>
      </c>
      <c r="AM19" s="104" t="s">
        <v>4</v>
      </c>
      <c r="AN19" s="88">
        <v>82.076999999999998</v>
      </c>
      <c r="AP19" s="187"/>
    </row>
    <row r="20" spans="1:42" ht="12" customHeight="1" x14ac:dyDescent="0.25">
      <c r="A20" s="12"/>
      <c r="B20" s="49" t="s">
        <v>181</v>
      </c>
      <c r="C20" s="49"/>
      <c r="D20" s="49"/>
      <c r="E20" s="49"/>
      <c r="F20" s="88">
        <v>6.8879999999999999</v>
      </c>
      <c r="G20" s="104" t="s">
        <v>4</v>
      </c>
      <c r="H20" s="88">
        <v>13.468</v>
      </c>
      <c r="I20" s="1" t="s">
        <v>277</v>
      </c>
      <c r="J20" s="88" t="s">
        <v>276</v>
      </c>
      <c r="K20" s="104" t="s">
        <v>4</v>
      </c>
      <c r="L20" s="88" t="s">
        <v>276</v>
      </c>
      <c r="M20" s="1" t="s">
        <v>277</v>
      </c>
      <c r="N20" s="88" t="s">
        <v>276</v>
      </c>
      <c r="O20" s="104" t="s">
        <v>4</v>
      </c>
      <c r="P20" s="88" t="s">
        <v>276</v>
      </c>
      <c r="Q20" s="1" t="s">
        <v>277</v>
      </c>
      <c r="R20" s="88">
        <v>26.094999999999999</v>
      </c>
      <c r="S20" s="104" t="s">
        <v>4</v>
      </c>
      <c r="T20" s="88">
        <v>51.104999999999997</v>
      </c>
      <c r="U20" s="27" t="s">
        <v>277</v>
      </c>
      <c r="V20" s="88">
        <v>27.169</v>
      </c>
      <c r="W20" s="104" t="s">
        <v>4</v>
      </c>
      <c r="X20" s="88">
        <v>38.043999999999997</v>
      </c>
      <c r="Y20" s="1" t="s">
        <v>277</v>
      </c>
      <c r="Z20" s="88" t="s">
        <v>276</v>
      </c>
      <c r="AA20" s="104" t="s">
        <v>4</v>
      </c>
      <c r="AB20" s="88" t="s">
        <v>276</v>
      </c>
      <c r="AC20" s="1" t="s">
        <v>277</v>
      </c>
      <c r="AD20" s="88" t="s">
        <v>276</v>
      </c>
      <c r="AE20" s="104" t="s">
        <v>4</v>
      </c>
      <c r="AF20" s="88" t="s">
        <v>276</v>
      </c>
      <c r="AG20" s="1" t="s">
        <v>277</v>
      </c>
      <c r="AH20" s="88">
        <v>181.08699999999999</v>
      </c>
      <c r="AI20" s="104" t="s">
        <v>4</v>
      </c>
      <c r="AJ20" s="88">
        <v>291.13299999999998</v>
      </c>
      <c r="AK20" s="27" t="s">
        <v>277</v>
      </c>
      <c r="AL20" s="88">
        <v>241.239</v>
      </c>
      <c r="AM20" s="104" t="s">
        <v>4</v>
      </c>
      <c r="AN20" s="88">
        <v>298.32600000000002</v>
      </c>
      <c r="AP20" s="187"/>
    </row>
    <row r="21" spans="1:42" ht="5.25" customHeight="1" x14ac:dyDescent="0.25">
      <c r="A21" s="15"/>
      <c r="B21" s="15"/>
      <c r="C21" s="15"/>
      <c r="D21" s="15"/>
      <c r="E21" s="15"/>
      <c r="F21" s="15"/>
      <c r="G21" s="215"/>
      <c r="H21" s="15"/>
      <c r="I21" s="15"/>
      <c r="J21" s="15"/>
      <c r="K21" s="215"/>
      <c r="L21" s="15"/>
      <c r="M21" s="15"/>
      <c r="N21" s="15"/>
      <c r="O21" s="215"/>
      <c r="P21" s="15"/>
      <c r="Q21" s="15"/>
      <c r="R21" s="15"/>
      <c r="S21" s="215"/>
      <c r="T21" s="15"/>
      <c r="U21" s="15"/>
      <c r="V21" s="15"/>
      <c r="W21" s="215"/>
      <c r="X21" s="15"/>
      <c r="Y21" s="15"/>
      <c r="Z21" s="15"/>
      <c r="AA21" s="215"/>
      <c r="AB21" s="15"/>
      <c r="AC21" s="15"/>
      <c r="AD21" s="15"/>
      <c r="AE21" s="215"/>
      <c r="AF21" s="15"/>
      <c r="AG21" s="15"/>
      <c r="AH21" s="15"/>
      <c r="AI21" s="215"/>
      <c r="AJ21" s="15"/>
      <c r="AK21" s="15"/>
      <c r="AL21" s="15"/>
      <c r="AM21" s="215"/>
      <c r="AN21" s="15"/>
      <c r="AP21" s="187"/>
    </row>
    <row r="22" spans="1:42"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2" ht="12" customHeight="1" x14ac:dyDescent="0.25">
      <c r="A23" s="470" t="s">
        <v>149</v>
      </c>
      <c r="B23" s="470"/>
      <c r="C23" s="47"/>
      <c r="D23" s="47"/>
      <c r="E23" s="47"/>
      <c r="G23" s="143"/>
      <c r="K23" s="139"/>
      <c r="O23" s="139"/>
      <c r="S23" s="139"/>
      <c r="U23" s="27"/>
      <c r="W23" s="143"/>
      <c r="AA23" s="139"/>
      <c r="AE23" s="139"/>
      <c r="AI23" s="139"/>
      <c r="AK23" s="27"/>
      <c r="AM23" s="139"/>
    </row>
    <row r="24" spans="1:42" ht="12" customHeight="1" x14ac:dyDescent="0.25">
      <c r="A24" s="456" t="s">
        <v>22</v>
      </c>
      <c r="B24" s="456"/>
      <c r="C24" s="26"/>
      <c r="D24" s="26"/>
      <c r="E24" s="26"/>
      <c r="F24" s="100">
        <v>67.418000000000006</v>
      </c>
      <c r="G24" s="104" t="s">
        <v>4</v>
      </c>
      <c r="H24" s="100">
        <v>69.647000000000006</v>
      </c>
      <c r="I24" s="77" t="s">
        <v>277</v>
      </c>
      <c r="J24" s="100">
        <v>153.899</v>
      </c>
      <c r="K24" s="104" t="s">
        <v>4</v>
      </c>
      <c r="L24" s="100">
        <v>117.241</v>
      </c>
      <c r="M24" s="77" t="s">
        <v>277</v>
      </c>
      <c r="N24" s="100">
        <v>245.107</v>
      </c>
      <c r="O24" s="104" t="s">
        <v>4</v>
      </c>
      <c r="P24" s="100">
        <v>193.30500000000001</v>
      </c>
      <c r="Q24" s="77" t="s">
        <v>277</v>
      </c>
      <c r="R24" s="100">
        <v>78.367999999999995</v>
      </c>
      <c r="S24" s="104" t="s">
        <v>4</v>
      </c>
      <c r="T24" s="100">
        <v>58.581000000000003</v>
      </c>
      <c r="U24" s="28" t="s">
        <v>277</v>
      </c>
      <c r="V24" s="100">
        <v>967.09699999999998</v>
      </c>
      <c r="W24" s="104" t="s">
        <v>4</v>
      </c>
      <c r="X24" s="100">
        <v>601.78200000000004</v>
      </c>
      <c r="Y24" s="77" t="s">
        <v>277</v>
      </c>
      <c r="Z24" s="100">
        <v>104.958</v>
      </c>
      <c r="AA24" s="104" t="s">
        <v>4</v>
      </c>
      <c r="AB24" s="100">
        <v>111.471</v>
      </c>
      <c r="AC24" s="77" t="s">
        <v>277</v>
      </c>
      <c r="AD24" s="100">
        <v>212.59100000000001</v>
      </c>
      <c r="AE24" s="104" t="s">
        <v>4</v>
      </c>
      <c r="AF24" s="100">
        <v>361.40600000000001</v>
      </c>
      <c r="AG24" s="77" t="s">
        <v>277</v>
      </c>
      <c r="AH24" s="100" t="s">
        <v>276</v>
      </c>
      <c r="AI24" s="104" t="s">
        <v>4</v>
      </c>
      <c r="AJ24" s="100" t="s">
        <v>276</v>
      </c>
      <c r="AK24" s="28" t="s">
        <v>277</v>
      </c>
      <c r="AL24" s="100">
        <v>1829.4369999999999</v>
      </c>
      <c r="AM24" s="104" t="s">
        <v>4</v>
      </c>
      <c r="AN24" s="100">
        <v>761.649</v>
      </c>
    </row>
    <row r="25" spans="1:42" ht="12" customHeight="1" x14ac:dyDescent="0.25">
      <c r="A25" s="273" t="s">
        <v>5</v>
      </c>
      <c r="B25" s="13"/>
      <c r="C25" s="49"/>
      <c r="D25" s="49"/>
      <c r="E25" s="49"/>
      <c r="F25" s="28"/>
      <c r="G25" s="104"/>
      <c r="H25" s="28"/>
      <c r="I25" s="28"/>
      <c r="J25" s="28"/>
      <c r="K25" s="40"/>
      <c r="L25" s="28"/>
      <c r="M25" s="28"/>
      <c r="N25" s="28"/>
      <c r="O25" s="40"/>
      <c r="P25" s="28"/>
      <c r="Q25" s="28"/>
      <c r="R25" s="28"/>
      <c r="S25" s="40"/>
      <c r="T25" s="28"/>
      <c r="U25" s="27"/>
      <c r="V25" s="28"/>
      <c r="W25" s="104"/>
      <c r="X25" s="28"/>
      <c r="Y25" s="28"/>
      <c r="Z25" s="28"/>
      <c r="AA25" s="40"/>
      <c r="AB25" s="28"/>
      <c r="AC25" s="28"/>
      <c r="AD25" s="28"/>
      <c r="AE25" s="40"/>
      <c r="AF25" s="28"/>
      <c r="AG25" s="28"/>
      <c r="AH25" s="28"/>
      <c r="AI25" s="40"/>
      <c r="AJ25" s="28"/>
      <c r="AK25" s="27"/>
      <c r="AL25" s="28"/>
      <c r="AM25" s="40"/>
      <c r="AN25" s="28"/>
    </row>
    <row r="26" spans="1:42" ht="12" customHeight="1" x14ac:dyDescent="0.25">
      <c r="A26" s="12"/>
      <c r="B26" s="49" t="s">
        <v>88</v>
      </c>
      <c r="C26" s="49"/>
      <c r="D26" s="49"/>
      <c r="E26" s="49"/>
      <c r="F26" s="88">
        <v>67.418000000000006</v>
      </c>
      <c r="G26" s="104" t="s">
        <v>4</v>
      </c>
      <c r="H26" s="88">
        <v>69.647000000000006</v>
      </c>
      <c r="I26" s="1" t="s">
        <v>277</v>
      </c>
      <c r="J26" s="88">
        <v>153.899</v>
      </c>
      <c r="K26" s="104" t="s">
        <v>4</v>
      </c>
      <c r="L26" s="88">
        <v>117.241</v>
      </c>
      <c r="M26" s="1" t="s">
        <v>277</v>
      </c>
      <c r="N26" s="88">
        <v>245.107</v>
      </c>
      <c r="O26" s="104" t="s">
        <v>4</v>
      </c>
      <c r="P26" s="88">
        <v>193.30500000000001</v>
      </c>
      <c r="Q26" s="1" t="s">
        <v>277</v>
      </c>
      <c r="R26" s="88">
        <v>78.367999999999995</v>
      </c>
      <c r="S26" s="104" t="s">
        <v>4</v>
      </c>
      <c r="T26" s="88">
        <v>58.581000000000003</v>
      </c>
      <c r="U26" s="27" t="s">
        <v>277</v>
      </c>
      <c r="V26" s="88">
        <v>967.09699999999998</v>
      </c>
      <c r="W26" s="104" t="s">
        <v>4</v>
      </c>
      <c r="X26" s="88">
        <v>601.78200000000004</v>
      </c>
      <c r="Y26" s="1" t="s">
        <v>277</v>
      </c>
      <c r="Z26" s="88">
        <v>104.958</v>
      </c>
      <c r="AA26" s="104" t="s">
        <v>4</v>
      </c>
      <c r="AB26" s="88">
        <v>111.471</v>
      </c>
      <c r="AC26" s="1" t="s">
        <v>277</v>
      </c>
      <c r="AD26" s="88">
        <v>212.59100000000001</v>
      </c>
      <c r="AE26" s="104" t="s">
        <v>4</v>
      </c>
      <c r="AF26" s="88">
        <v>361.40600000000001</v>
      </c>
      <c r="AG26" s="1" t="s">
        <v>277</v>
      </c>
      <c r="AH26" s="88" t="s">
        <v>276</v>
      </c>
      <c r="AI26" s="104" t="s">
        <v>4</v>
      </c>
      <c r="AJ26" s="88" t="s">
        <v>276</v>
      </c>
      <c r="AK26" s="27" t="s">
        <v>277</v>
      </c>
      <c r="AL26" s="88">
        <v>1829.4369999999999</v>
      </c>
      <c r="AM26" s="104" t="s">
        <v>4</v>
      </c>
      <c r="AN26" s="88">
        <v>761.649</v>
      </c>
    </row>
    <row r="27" spans="1:42"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215"/>
      <c r="X27" s="15"/>
      <c r="Y27" s="15"/>
      <c r="Z27" s="15"/>
      <c r="AA27" s="15"/>
      <c r="AB27" s="15"/>
      <c r="AC27" s="15"/>
      <c r="AD27" s="15"/>
      <c r="AE27" s="15"/>
      <c r="AF27" s="15"/>
      <c r="AG27" s="15"/>
      <c r="AH27" s="15"/>
      <c r="AI27" s="15"/>
      <c r="AJ27" s="15"/>
      <c r="AK27" s="15"/>
      <c r="AL27" s="15"/>
      <c r="AM27" s="15"/>
      <c r="AN27" s="15"/>
    </row>
    <row r="28" spans="1:42"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2" ht="11.25" customHeight="1" x14ac:dyDescent="0.25">
      <c r="A29" s="470" t="s">
        <v>150</v>
      </c>
      <c r="B29" s="470"/>
      <c r="C29" s="470"/>
      <c r="D29" s="470"/>
      <c r="E29" s="470"/>
      <c r="F29" s="470"/>
      <c r="G29" s="470"/>
      <c r="H29" s="470"/>
      <c r="I29" s="470"/>
      <c r="K29" s="1"/>
      <c r="O29" s="1"/>
      <c r="S29" s="1"/>
      <c r="U29" s="27"/>
      <c r="AA29" s="1"/>
      <c r="AE29" s="1"/>
      <c r="AI29" s="1"/>
      <c r="AK29" s="27"/>
      <c r="AM29" s="1"/>
    </row>
    <row r="30" spans="1:42" ht="11.25" customHeight="1" x14ac:dyDescent="0.25">
      <c r="A30" s="456" t="s">
        <v>22</v>
      </c>
      <c r="B30" s="456"/>
      <c r="C30" s="26"/>
      <c r="D30" s="26"/>
      <c r="E30" s="26"/>
      <c r="F30" s="100">
        <v>1.6479999999999999</v>
      </c>
      <c r="G30" s="104" t="s">
        <v>4</v>
      </c>
      <c r="H30" s="100">
        <v>3.2269999999999999</v>
      </c>
      <c r="I30" s="77" t="s">
        <v>277</v>
      </c>
      <c r="J30" s="100" t="s">
        <v>276</v>
      </c>
      <c r="K30" s="104" t="s">
        <v>4</v>
      </c>
      <c r="L30" s="100" t="s">
        <v>276</v>
      </c>
      <c r="M30" s="77" t="s">
        <v>277</v>
      </c>
      <c r="N30" s="100" t="s">
        <v>276</v>
      </c>
      <c r="O30" s="104" t="s">
        <v>4</v>
      </c>
      <c r="P30" s="100" t="s">
        <v>276</v>
      </c>
      <c r="Q30" s="77" t="s">
        <v>277</v>
      </c>
      <c r="R30" s="100">
        <v>1.704</v>
      </c>
      <c r="S30" s="104" t="s">
        <v>4</v>
      </c>
      <c r="T30" s="100">
        <v>3.3370000000000002</v>
      </c>
      <c r="U30" s="28" t="s">
        <v>277</v>
      </c>
      <c r="V30" s="100" t="s">
        <v>276</v>
      </c>
      <c r="W30" s="104" t="s">
        <v>4</v>
      </c>
      <c r="X30" s="100" t="s">
        <v>276</v>
      </c>
      <c r="Y30" s="77" t="s">
        <v>277</v>
      </c>
      <c r="Z30" s="100" t="s">
        <v>276</v>
      </c>
      <c r="AA30" s="104" t="s">
        <v>4</v>
      </c>
      <c r="AB30" s="100" t="s">
        <v>276</v>
      </c>
      <c r="AC30" s="77" t="s">
        <v>277</v>
      </c>
      <c r="AD30" s="100" t="s">
        <v>276</v>
      </c>
      <c r="AE30" s="104" t="s">
        <v>4</v>
      </c>
      <c r="AF30" s="100" t="s">
        <v>276</v>
      </c>
      <c r="AG30" s="77" t="s">
        <v>277</v>
      </c>
      <c r="AH30" s="100">
        <v>0.89300000000000002</v>
      </c>
      <c r="AI30" s="104" t="s">
        <v>4</v>
      </c>
      <c r="AJ30" s="100">
        <v>1.746</v>
      </c>
      <c r="AK30" s="28" t="s">
        <v>277</v>
      </c>
      <c r="AL30" s="100">
        <v>4.2439999999999998</v>
      </c>
      <c r="AM30" s="104" t="s">
        <v>4</v>
      </c>
      <c r="AN30" s="100">
        <v>4.96</v>
      </c>
    </row>
    <row r="31" spans="1:42"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2"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70" t="s">
        <v>151</v>
      </c>
      <c r="B33" s="470"/>
      <c r="C33" s="470"/>
      <c r="D33" s="470"/>
      <c r="E33" s="470"/>
      <c r="F33" s="470"/>
      <c r="G33" s="470"/>
      <c r="H33" s="470"/>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6" t="s">
        <v>22</v>
      </c>
      <c r="B34" s="456"/>
      <c r="C34" s="26"/>
      <c r="D34" s="26"/>
      <c r="E34" s="26"/>
      <c r="F34" s="100" t="s">
        <v>276</v>
      </c>
      <c r="G34" s="104" t="s">
        <v>4</v>
      </c>
      <c r="H34" s="100" t="s">
        <v>276</v>
      </c>
      <c r="I34" s="77" t="s">
        <v>277</v>
      </c>
      <c r="J34" s="100" t="s">
        <v>276</v>
      </c>
      <c r="K34" s="104" t="s">
        <v>4</v>
      </c>
      <c r="L34" s="100" t="s">
        <v>276</v>
      </c>
      <c r="M34" s="77" t="s">
        <v>277</v>
      </c>
      <c r="N34" s="100" t="s">
        <v>276</v>
      </c>
      <c r="O34" s="104" t="s">
        <v>4</v>
      </c>
      <c r="P34" s="100" t="s">
        <v>276</v>
      </c>
      <c r="Q34" s="77" t="s">
        <v>277</v>
      </c>
      <c r="R34" s="100" t="s">
        <v>276</v>
      </c>
      <c r="S34" s="104" t="s">
        <v>4</v>
      </c>
      <c r="T34" s="100" t="s">
        <v>276</v>
      </c>
      <c r="U34" s="28" t="s">
        <v>277</v>
      </c>
      <c r="V34" s="100" t="s">
        <v>276</v>
      </c>
      <c r="W34" s="104" t="s">
        <v>4</v>
      </c>
      <c r="X34" s="100" t="s">
        <v>276</v>
      </c>
      <c r="Y34" s="77" t="s">
        <v>277</v>
      </c>
      <c r="Z34" s="100" t="s">
        <v>276</v>
      </c>
      <c r="AA34" s="104" t="s">
        <v>4</v>
      </c>
      <c r="AB34" s="100" t="s">
        <v>276</v>
      </c>
      <c r="AC34" s="77" t="s">
        <v>277</v>
      </c>
      <c r="AD34" s="100" t="s">
        <v>276</v>
      </c>
      <c r="AE34" s="104" t="s">
        <v>4</v>
      </c>
      <c r="AF34" s="100" t="s">
        <v>276</v>
      </c>
      <c r="AG34" s="77" t="s">
        <v>277</v>
      </c>
      <c r="AH34" s="100" t="s">
        <v>276</v>
      </c>
      <c r="AI34" s="104" t="s">
        <v>4</v>
      </c>
      <c r="AJ34" s="100" t="s">
        <v>276</v>
      </c>
      <c r="AK34" s="28" t="s">
        <v>277</v>
      </c>
      <c r="AL34" s="100" t="s">
        <v>276</v>
      </c>
      <c r="AM34" s="104" t="s">
        <v>4</v>
      </c>
      <c r="AN34" s="100" t="s">
        <v>276</v>
      </c>
    </row>
    <row r="35" spans="1:40" ht="12" customHeight="1" thickBot="1" x14ac:dyDescent="0.3">
      <c r="A35" s="82"/>
      <c r="B35" s="82"/>
      <c r="C35" s="82"/>
      <c r="D35" s="82"/>
      <c r="E35" s="82"/>
      <c r="F35" s="111"/>
      <c r="G35" s="112"/>
      <c r="H35" s="111"/>
      <c r="I35" s="35"/>
      <c r="J35" s="111"/>
      <c r="K35" s="112"/>
      <c r="L35" s="111"/>
      <c r="M35" s="35"/>
      <c r="N35" s="111"/>
      <c r="O35" s="112"/>
      <c r="P35" s="111"/>
      <c r="Q35" s="35"/>
      <c r="R35" s="111"/>
      <c r="S35" s="112"/>
      <c r="T35" s="111"/>
      <c r="U35" s="93"/>
      <c r="V35" s="111"/>
      <c r="W35" s="112"/>
      <c r="X35" s="111"/>
      <c r="Y35" s="35"/>
      <c r="Z35" s="111"/>
      <c r="AA35" s="112"/>
      <c r="AB35" s="111"/>
      <c r="AC35" s="35"/>
      <c r="AD35" s="111"/>
      <c r="AE35" s="112"/>
      <c r="AF35" s="111"/>
      <c r="AG35" s="35"/>
      <c r="AH35" s="111"/>
      <c r="AI35" s="112"/>
      <c r="AJ35" s="111"/>
      <c r="AK35" s="93"/>
      <c r="AL35" s="111"/>
      <c r="AM35" s="112"/>
      <c r="AN35" s="111"/>
    </row>
    <row r="36" spans="1:40" x14ac:dyDescent="0.25">
      <c r="A36" s="12" t="s">
        <v>428</v>
      </c>
    </row>
  </sheetData>
  <sheetProtection formatCells="0" formatColumns="0" formatRows="0"/>
  <mergeCells count="30">
    <mergeCell ref="S8:T8"/>
    <mergeCell ref="W8:X8"/>
    <mergeCell ref="A30:B30"/>
    <mergeCell ref="R7:T7"/>
    <mergeCell ref="A11:B11"/>
    <mergeCell ref="G8:H8"/>
    <mergeCell ref="K8:L8"/>
    <mergeCell ref="O8:P8"/>
    <mergeCell ref="A9:B9"/>
    <mergeCell ref="AD7:AF7"/>
    <mergeCell ref="AH7:AJ7"/>
    <mergeCell ref="AA8:AB8"/>
    <mergeCell ref="AL7:AN7"/>
    <mergeCell ref="V7:X7"/>
    <mergeCell ref="A33:H33"/>
    <mergeCell ref="A34:B34"/>
    <mergeCell ref="F6:AN6"/>
    <mergeCell ref="A13:B13"/>
    <mergeCell ref="A14:B14"/>
    <mergeCell ref="A23:B23"/>
    <mergeCell ref="A24:B24"/>
    <mergeCell ref="A29:I29"/>
    <mergeCell ref="AE8:AF8"/>
    <mergeCell ref="AI8:AJ8"/>
    <mergeCell ref="A6:B6"/>
    <mergeCell ref="F7:H7"/>
    <mergeCell ref="J7:L7"/>
    <mergeCell ref="N7:P7"/>
    <mergeCell ref="AM8:AN8"/>
    <mergeCell ref="Z7:AB7"/>
  </mergeCells>
  <pageMargins left="0.75" right="0.75" top="1" bottom="1" header="0.5" footer="0.5"/>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D311-73DA-4C5B-BBDA-9C71D8E847FE}">
  <sheetPr>
    <pageSetUpPr fitToPage="1"/>
  </sheetPr>
  <dimension ref="A1:CE25"/>
  <sheetViews>
    <sheetView showGridLines="0" zoomScaleNormal="100" zoomScaleSheetLayoutView="100" workbookViewId="0"/>
  </sheetViews>
  <sheetFormatPr defaultColWidth="9.33203125" defaultRowHeight="13.2" x14ac:dyDescent="0.25"/>
  <cols>
    <col min="1" max="1" width="113.6640625" style="280" customWidth="1"/>
    <col min="2" max="2" width="9.33203125" style="279"/>
    <col min="3" max="3" width="95.5546875" style="279" customWidth="1"/>
    <col min="4" max="83" width="9.33203125" style="279"/>
    <col min="84" max="16384" width="9.33203125" style="280"/>
  </cols>
  <sheetData>
    <row r="1" spans="1:3" s="279" customFormat="1" ht="19.5" customHeight="1" x14ac:dyDescent="0.25">
      <c r="A1" s="278" t="s">
        <v>460</v>
      </c>
    </row>
    <row r="2" spans="1:3" x14ac:dyDescent="0.25">
      <c r="A2" s="279"/>
    </row>
    <row r="3" spans="1:3" x14ac:dyDescent="0.25">
      <c r="A3" s="300" t="s">
        <v>461</v>
      </c>
    </row>
    <row r="4" spans="1:3" ht="45" customHeight="1" x14ac:dyDescent="0.25">
      <c r="A4" s="386" t="s">
        <v>602</v>
      </c>
      <c r="C4" s="388"/>
    </row>
    <row r="5" spans="1:3" x14ac:dyDescent="0.25">
      <c r="A5" s="292"/>
    </row>
    <row r="6" spans="1:3" ht="20.25" customHeight="1" x14ac:dyDescent="0.25">
      <c r="A6" s="319" t="s">
        <v>462</v>
      </c>
    </row>
    <row r="7" spans="1:3" ht="54.75" customHeight="1" x14ac:dyDescent="0.25">
      <c r="A7" s="320" t="s">
        <v>486</v>
      </c>
    </row>
    <row r="8" spans="1:3" ht="57.75" customHeight="1" x14ac:dyDescent="0.25">
      <c r="A8" s="318" t="s">
        <v>591</v>
      </c>
    </row>
    <row r="9" spans="1:3" x14ac:dyDescent="0.25">
      <c r="A9" s="292"/>
    </row>
    <row r="10" spans="1:3" ht="27" customHeight="1" x14ac:dyDescent="0.25">
      <c r="A10" s="319" t="s">
        <v>463</v>
      </c>
    </row>
    <row r="11" spans="1:3" ht="94.2" customHeight="1" x14ac:dyDescent="0.25">
      <c r="A11" s="328" t="s">
        <v>524</v>
      </c>
    </row>
    <row r="12" spans="1:3" ht="7.2" customHeight="1" x14ac:dyDescent="0.25"/>
    <row r="13" spans="1:3" ht="20.399999999999999" x14ac:dyDescent="0.25">
      <c r="A13" s="293" t="s">
        <v>487</v>
      </c>
    </row>
    <row r="14" spans="1:3" x14ac:dyDescent="0.25">
      <c r="A14" s="279"/>
    </row>
    <row r="15" spans="1:3" s="280" customFormat="1" ht="21.75" customHeight="1" x14ac:dyDescent="0.25">
      <c r="A15" s="389" t="s">
        <v>488</v>
      </c>
    </row>
    <row r="16" spans="1:3" ht="37.5" customHeight="1" x14ac:dyDescent="0.25">
      <c r="A16" s="387" t="s">
        <v>603</v>
      </c>
      <c r="C16" s="292"/>
    </row>
    <row r="17" spans="1:1" x14ac:dyDescent="0.25">
      <c r="A17" s="292"/>
    </row>
    <row r="18" spans="1:1" x14ac:dyDescent="0.25">
      <c r="A18" s="291" t="s">
        <v>489</v>
      </c>
    </row>
    <row r="19" spans="1:1" ht="39.6" x14ac:dyDescent="0.25">
      <c r="A19" s="318" t="s">
        <v>490</v>
      </c>
    </row>
    <row r="20" spans="1:1" ht="57.75" customHeight="1" x14ac:dyDescent="0.25">
      <c r="A20" s="318" t="s">
        <v>491</v>
      </c>
    </row>
    <row r="21" spans="1:1" x14ac:dyDescent="0.25">
      <c r="A21" s="292"/>
    </row>
    <row r="22" spans="1:1" x14ac:dyDescent="0.25">
      <c r="A22" s="291" t="s">
        <v>492</v>
      </c>
    </row>
    <row r="23" spans="1:1" ht="91.5" customHeight="1" x14ac:dyDescent="0.25">
      <c r="A23" s="318" t="s">
        <v>525</v>
      </c>
    </row>
    <row r="24" spans="1:1" x14ac:dyDescent="0.25">
      <c r="A24" s="279"/>
    </row>
    <row r="25" spans="1:1" x14ac:dyDescent="0.25">
      <c r="A25" s="279"/>
    </row>
  </sheetData>
  <pageMargins left="0.7" right="0.7" top="0.75" bottom="0.75" header="0.3" footer="0.3"/>
  <pageSetup paperSize="9" scale="97" fitToHeight="2" orientation="portrait" r:id="rId1"/>
  <rowBreaks count="1" manualBreakCount="1">
    <brk id="3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6"/>
  <dimension ref="A1:AN36"/>
  <sheetViews>
    <sheetView zoomScaleNormal="100" workbookViewId="0"/>
  </sheetViews>
  <sheetFormatPr defaultColWidth="9.3320312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33203125" style="1" customWidth="1"/>
    <col min="22" max="22" width="4.6640625" style="1" customWidth="1"/>
    <col min="23" max="23" width="2.5546875" style="33" customWidth="1"/>
    <col min="24" max="24" width="4.6640625" style="1" customWidth="1"/>
    <col min="25" max="25" width="1.3320312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33203125" style="1"/>
  </cols>
  <sheetData>
    <row r="1" spans="1:40" ht="6.75" customHeight="1" x14ac:dyDescent="0.25"/>
    <row r="2" spans="1:40" ht="15.75" customHeight="1" x14ac:dyDescent="0.25">
      <c r="A2" s="24" t="s">
        <v>405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row>
    <row r="3" spans="1:40" ht="13.8" x14ac:dyDescent="0.25">
      <c r="A3" s="24" t="s">
        <v>578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row>
    <row r="4" spans="1:40" ht="13.8" x14ac:dyDescent="0.25">
      <c r="A4" s="148" t="s">
        <v>414</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row>
    <row r="5" spans="1:40" ht="14.4" thickBot="1" x14ac:dyDescent="0.3">
      <c r="A5" s="181" t="s">
        <v>581</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row>
    <row r="6" spans="1:40" ht="15" customHeight="1" x14ac:dyDescent="0.25">
      <c r="A6" s="456" t="s">
        <v>404</v>
      </c>
      <c r="B6" s="456"/>
      <c r="C6" s="26"/>
      <c r="D6" s="26"/>
      <c r="E6" s="26"/>
      <c r="F6" s="463" t="s">
        <v>237</v>
      </c>
      <c r="G6" s="463"/>
      <c r="H6" s="463"/>
      <c r="I6" s="463"/>
      <c r="J6" s="463"/>
      <c r="K6" s="463"/>
      <c r="L6" s="463"/>
      <c r="M6" s="463"/>
      <c r="N6" s="463"/>
      <c r="O6" s="463"/>
      <c r="P6" s="463"/>
      <c r="Q6" s="463"/>
      <c r="R6" s="463"/>
      <c r="S6" s="463"/>
      <c r="T6" s="463"/>
      <c r="U6" s="463"/>
      <c r="V6" s="477"/>
      <c r="W6" s="477"/>
      <c r="X6" s="477"/>
      <c r="Y6" s="477"/>
      <c r="Z6" s="477"/>
      <c r="AA6" s="477"/>
      <c r="AB6" s="477"/>
      <c r="AC6" s="477"/>
      <c r="AD6" s="477"/>
      <c r="AE6" s="477"/>
      <c r="AF6" s="477"/>
      <c r="AG6" s="477"/>
      <c r="AH6" s="477"/>
      <c r="AI6" s="477"/>
      <c r="AJ6" s="477"/>
      <c r="AK6" s="477"/>
      <c r="AL6" s="477"/>
      <c r="AM6" s="477"/>
      <c r="AN6" s="477"/>
    </row>
    <row r="7" spans="1:40" ht="15" customHeight="1" x14ac:dyDescent="0.25">
      <c r="A7" s="456"/>
      <c r="B7" s="456"/>
      <c r="C7" s="26"/>
      <c r="D7" s="26"/>
      <c r="E7" s="26"/>
      <c r="F7" s="459" t="s">
        <v>376</v>
      </c>
      <c r="G7" s="459"/>
      <c r="H7" s="459"/>
      <c r="I7" s="102"/>
      <c r="J7" s="459" t="s">
        <v>377</v>
      </c>
      <c r="K7" s="459"/>
      <c r="L7" s="459"/>
      <c r="M7" s="103"/>
      <c r="N7" s="459" t="s">
        <v>372</v>
      </c>
      <c r="O7" s="459"/>
      <c r="P7" s="459"/>
      <c r="Q7" s="103"/>
      <c r="R7" s="459" t="s">
        <v>371</v>
      </c>
      <c r="S7" s="459"/>
      <c r="T7" s="459"/>
      <c r="U7" s="102"/>
      <c r="V7" s="459" t="s">
        <v>373</v>
      </c>
      <c r="W7" s="459"/>
      <c r="X7" s="459"/>
      <c r="Y7" s="102"/>
      <c r="Z7" s="459" t="s">
        <v>378</v>
      </c>
      <c r="AA7" s="459"/>
      <c r="AB7" s="459"/>
      <c r="AC7" s="103"/>
      <c r="AD7" s="459" t="s">
        <v>379</v>
      </c>
      <c r="AE7" s="459"/>
      <c r="AF7" s="459"/>
      <c r="AG7" s="103"/>
      <c r="AH7" s="459" t="s">
        <v>380</v>
      </c>
      <c r="AI7" s="459"/>
      <c r="AJ7" s="459"/>
      <c r="AK7" s="102"/>
      <c r="AL7" s="459" t="s">
        <v>22</v>
      </c>
      <c r="AM7" s="459"/>
      <c r="AN7" s="459"/>
    </row>
    <row r="8" spans="1:40" ht="10.5" customHeight="1" thickBot="1" x14ac:dyDescent="0.3">
      <c r="A8" s="42"/>
      <c r="B8" s="42"/>
      <c r="C8" s="42"/>
      <c r="D8" s="42"/>
      <c r="E8" s="42"/>
      <c r="F8" s="21" t="s">
        <v>22</v>
      </c>
      <c r="G8" s="458" t="s">
        <v>125</v>
      </c>
      <c r="H8" s="458"/>
      <c r="I8" s="84"/>
      <c r="J8" s="21" t="s">
        <v>22</v>
      </c>
      <c r="K8" s="458" t="s">
        <v>125</v>
      </c>
      <c r="L8" s="458"/>
      <c r="M8" s="84"/>
      <c r="N8" s="21" t="s">
        <v>22</v>
      </c>
      <c r="O8" s="458" t="s">
        <v>125</v>
      </c>
      <c r="P8" s="458"/>
      <c r="Q8" s="84"/>
      <c r="R8" s="21" t="s">
        <v>22</v>
      </c>
      <c r="S8" s="458" t="s">
        <v>125</v>
      </c>
      <c r="T8" s="458"/>
      <c r="U8" s="84"/>
      <c r="V8" s="21" t="s">
        <v>22</v>
      </c>
      <c r="W8" s="458" t="s">
        <v>125</v>
      </c>
      <c r="X8" s="458"/>
      <c r="Y8" s="84"/>
      <c r="Z8" s="21" t="s">
        <v>22</v>
      </c>
      <c r="AA8" s="458" t="s">
        <v>125</v>
      </c>
      <c r="AB8" s="458"/>
      <c r="AC8" s="84"/>
      <c r="AD8" s="21" t="s">
        <v>22</v>
      </c>
      <c r="AE8" s="458" t="s">
        <v>125</v>
      </c>
      <c r="AF8" s="458"/>
      <c r="AG8" s="84"/>
      <c r="AH8" s="21" t="s">
        <v>22</v>
      </c>
      <c r="AI8" s="458" t="s">
        <v>125</v>
      </c>
      <c r="AJ8" s="458"/>
      <c r="AK8" s="84"/>
      <c r="AL8" s="21" t="s">
        <v>22</v>
      </c>
      <c r="AM8" s="458" t="s">
        <v>125</v>
      </c>
      <c r="AN8" s="458"/>
    </row>
    <row r="9" spans="1:40" ht="10.5" customHeight="1" x14ac:dyDescent="0.25">
      <c r="A9" s="456"/>
      <c r="B9" s="456"/>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6" t="s">
        <v>22</v>
      </c>
      <c r="B11" s="456"/>
      <c r="C11" s="26"/>
      <c r="D11" s="26"/>
      <c r="E11" s="26"/>
      <c r="F11" s="100">
        <v>66.853999999999999</v>
      </c>
      <c r="G11" s="104" t="s">
        <v>4</v>
      </c>
      <c r="H11" s="100">
        <v>52.722000000000001</v>
      </c>
      <c r="I11" s="48" t="s">
        <v>277</v>
      </c>
      <c r="J11" s="100">
        <v>76.647999999999996</v>
      </c>
      <c r="K11" s="104" t="s">
        <v>4</v>
      </c>
      <c r="L11" s="100">
        <v>72.563000000000002</v>
      </c>
      <c r="M11" s="48" t="s">
        <v>277</v>
      </c>
      <c r="N11" s="100">
        <v>44.139000000000003</v>
      </c>
      <c r="O11" s="104" t="s">
        <v>4</v>
      </c>
      <c r="P11" s="100">
        <v>39.408999999999999</v>
      </c>
      <c r="Q11" s="48" t="s">
        <v>277</v>
      </c>
      <c r="R11" s="100">
        <v>200.68299999999999</v>
      </c>
      <c r="S11" s="104" t="s">
        <v>4</v>
      </c>
      <c r="T11" s="100">
        <v>64.89</v>
      </c>
      <c r="U11" s="48" t="s">
        <v>277</v>
      </c>
      <c r="V11" s="100">
        <v>180.345</v>
      </c>
      <c r="W11" s="104" t="s">
        <v>4</v>
      </c>
      <c r="X11" s="100">
        <v>104.983</v>
      </c>
      <c r="Y11" s="48" t="s">
        <v>277</v>
      </c>
      <c r="Z11" s="100">
        <v>25.088000000000001</v>
      </c>
      <c r="AA11" s="104" t="s">
        <v>4</v>
      </c>
      <c r="AB11" s="100">
        <v>34.988</v>
      </c>
      <c r="AC11" s="48" t="s">
        <v>277</v>
      </c>
      <c r="AD11" s="100">
        <v>2.661</v>
      </c>
      <c r="AE11" s="104" t="s">
        <v>4</v>
      </c>
      <c r="AF11" s="100">
        <v>4.0670000000000002</v>
      </c>
      <c r="AG11" s="48" t="s">
        <v>277</v>
      </c>
      <c r="AH11" s="100">
        <v>47.871000000000002</v>
      </c>
      <c r="AI11" s="104" t="s">
        <v>4</v>
      </c>
      <c r="AJ11" s="100">
        <v>62.545000000000002</v>
      </c>
      <c r="AK11" s="48" t="s">
        <v>277</v>
      </c>
      <c r="AL11" s="100">
        <v>644.28800000000001</v>
      </c>
      <c r="AM11" s="104" t="s">
        <v>4</v>
      </c>
      <c r="AN11" s="100">
        <v>181.09100000000001</v>
      </c>
    </row>
    <row r="12" spans="1:40" ht="12" customHeight="1" x14ac:dyDescent="0.25">
      <c r="A12" s="26"/>
      <c r="G12" s="48"/>
      <c r="H12" s="48"/>
      <c r="I12" s="48"/>
      <c r="J12" s="48"/>
      <c r="K12" s="48"/>
      <c r="L12" s="48"/>
      <c r="M12" s="48"/>
      <c r="N12" s="48"/>
      <c r="O12" s="104"/>
      <c r="P12" s="48"/>
      <c r="Q12" s="48"/>
      <c r="R12" s="48"/>
      <c r="S12" s="48"/>
      <c r="T12" s="48"/>
      <c r="U12" s="48"/>
      <c r="W12" s="48"/>
      <c r="X12" s="48"/>
      <c r="Y12" s="48"/>
      <c r="Z12" s="48"/>
      <c r="AA12" s="48"/>
      <c r="AB12" s="48"/>
      <c r="AC12" s="48"/>
      <c r="AD12" s="48"/>
      <c r="AE12" s="104"/>
      <c r="AF12" s="48"/>
      <c r="AG12" s="48"/>
      <c r="AH12" s="48"/>
      <c r="AI12" s="48"/>
      <c r="AJ12" s="48"/>
      <c r="AK12" s="48"/>
      <c r="AL12" s="48"/>
      <c r="AM12" s="48"/>
      <c r="AN12" s="48"/>
    </row>
    <row r="13" spans="1:40" ht="12" customHeight="1" x14ac:dyDescent="0.25">
      <c r="A13" s="470" t="s">
        <v>148</v>
      </c>
      <c r="B13" s="470"/>
      <c r="C13" s="47"/>
      <c r="D13" s="47"/>
      <c r="E13" s="47"/>
      <c r="K13" s="1"/>
      <c r="O13" s="1"/>
      <c r="S13" s="1"/>
      <c r="U13" s="28"/>
      <c r="AA13" s="1"/>
      <c r="AE13" s="1"/>
      <c r="AI13" s="1"/>
      <c r="AK13" s="28"/>
      <c r="AM13" s="1"/>
    </row>
    <row r="14" spans="1:40" ht="12" customHeight="1" x14ac:dyDescent="0.25">
      <c r="A14" s="456" t="s">
        <v>22</v>
      </c>
      <c r="B14" s="456"/>
      <c r="C14" s="26"/>
      <c r="D14" s="26"/>
      <c r="E14" s="26"/>
      <c r="F14" s="100">
        <v>49.503999999999998</v>
      </c>
      <c r="G14" s="104" t="s">
        <v>4</v>
      </c>
      <c r="H14" s="100">
        <v>48.634999999999998</v>
      </c>
      <c r="I14" s="77" t="s">
        <v>277</v>
      </c>
      <c r="J14" s="100">
        <v>19.395</v>
      </c>
      <c r="K14" s="104" t="s">
        <v>4</v>
      </c>
      <c r="L14" s="100">
        <v>37.985999999999997</v>
      </c>
      <c r="M14" s="77" t="s">
        <v>277</v>
      </c>
      <c r="N14" s="100">
        <v>10.816000000000001</v>
      </c>
      <c r="O14" s="104" t="s">
        <v>4</v>
      </c>
      <c r="P14" s="100">
        <v>17.158000000000001</v>
      </c>
      <c r="Q14" s="77" t="s">
        <v>277</v>
      </c>
      <c r="R14" s="100">
        <v>160.63900000000001</v>
      </c>
      <c r="S14" s="104" t="s">
        <v>4</v>
      </c>
      <c r="T14" s="100">
        <v>57.247</v>
      </c>
      <c r="U14" s="28" t="s">
        <v>277</v>
      </c>
      <c r="V14" s="100">
        <v>34.636000000000003</v>
      </c>
      <c r="W14" s="104" t="s">
        <v>4</v>
      </c>
      <c r="X14" s="100">
        <v>40.128</v>
      </c>
      <c r="Y14" s="77" t="s">
        <v>277</v>
      </c>
      <c r="Z14" s="100">
        <v>20.033999999999999</v>
      </c>
      <c r="AA14" s="104" t="s">
        <v>4</v>
      </c>
      <c r="AB14" s="100">
        <v>33.976999999999997</v>
      </c>
      <c r="AC14" s="77" t="s">
        <v>277</v>
      </c>
      <c r="AD14" s="100" t="s">
        <v>276</v>
      </c>
      <c r="AE14" s="104" t="s">
        <v>4</v>
      </c>
      <c r="AF14" s="100" t="s">
        <v>276</v>
      </c>
      <c r="AG14" s="77" t="s">
        <v>277</v>
      </c>
      <c r="AH14" s="100">
        <v>45.029000000000003</v>
      </c>
      <c r="AI14" s="104" t="s">
        <v>4</v>
      </c>
      <c r="AJ14" s="100">
        <v>62.296999999999997</v>
      </c>
      <c r="AK14" s="28" t="s">
        <v>277</v>
      </c>
      <c r="AL14" s="100">
        <v>340.05200000000002</v>
      </c>
      <c r="AM14" s="104" t="s">
        <v>4</v>
      </c>
      <c r="AN14" s="100">
        <v>117.32899999999999</v>
      </c>
    </row>
    <row r="15" spans="1:40" ht="12" customHeight="1" x14ac:dyDescent="0.25">
      <c r="A15" s="273" t="s">
        <v>5</v>
      </c>
      <c r="B15" s="13"/>
      <c r="C15" s="49"/>
      <c r="D15" s="49"/>
      <c r="E15" s="49"/>
      <c r="F15" s="28"/>
      <c r="G15" s="104"/>
      <c r="H15" s="28"/>
      <c r="I15" s="28"/>
      <c r="J15" s="28"/>
      <c r="K15" s="41"/>
      <c r="L15" s="28"/>
      <c r="M15" s="28"/>
      <c r="N15" s="28"/>
      <c r="O15" s="41"/>
      <c r="P15" s="28"/>
      <c r="Q15" s="28"/>
      <c r="R15" s="28"/>
      <c r="S15" s="41"/>
      <c r="T15" s="28"/>
      <c r="U15" s="27"/>
      <c r="V15" s="28"/>
      <c r="W15" s="104"/>
      <c r="X15" s="28"/>
      <c r="Y15" s="28"/>
      <c r="Z15" s="28"/>
      <c r="AA15" s="41"/>
      <c r="AB15" s="28"/>
      <c r="AC15" s="28"/>
      <c r="AD15" s="28"/>
      <c r="AE15" s="41"/>
      <c r="AF15" s="28"/>
      <c r="AG15" s="28"/>
      <c r="AH15" s="28"/>
      <c r="AI15" s="41"/>
      <c r="AJ15" s="28"/>
      <c r="AK15" s="27"/>
      <c r="AL15" s="28"/>
      <c r="AM15" s="41"/>
      <c r="AN15" s="28"/>
    </row>
    <row r="16" spans="1:40" ht="12" customHeight="1" x14ac:dyDescent="0.25">
      <c r="A16" s="12"/>
      <c r="B16" s="49" t="s">
        <v>85</v>
      </c>
      <c r="C16" s="49"/>
      <c r="D16" s="49"/>
      <c r="E16" s="49"/>
      <c r="F16" s="88">
        <v>18.475999999999999</v>
      </c>
      <c r="G16" s="104" t="s">
        <v>4</v>
      </c>
      <c r="H16" s="88">
        <v>36.186</v>
      </c>
      <c r="I16" s="1" t="s">
        <v>277</v>
      </c>
      <c r="J16" s="88">
        <v>19.395</v>
      </c>
      <c r="K16" s="104" t="s">
        <v>4</v>
      </c>
      <c r="L16" s="88">
        <v>37.985999999999997</v>
      </c>
      <c r="M16" s="1" t="s">
        <v>277</v>
      </c>
      <c r="N16" s="88">
        <v>10.816000000000001</v>
      </c>
      <c r="O16" s="104" t="s">
        <v>4</v>
      </c>
      <c r="P16" s="88">
        <v>17.158000000000001</v>
      </c>
      <c r="Q16" s="1" t="s">
        <v>277</v>
      </c>
      <c r="R16" s="88">
        <v>20.398</v>
      </c>
      <c r="S16" s="104" t="s">
        <v>4</v>
      </c>
      <c r="T16" s="88">
        <v>14.313000000000001</v>
      </c>
      <c r="U16" s="27" t="s">
        <v>277</v>
      </c>
      <c r="V16" s="88">
        <v>1.107</v>
      </c>
      <c r="W16" s="104" t="s">
        <v>4</v>
      </c>
      <c r="X16" s="88">
        <v>1.649</v>
      </c>
      <c r="Y16" s="1" t="s">
        <v>277</v>
      </c>
      <c r="Z16" s="88">
        <v>2.9209999999999998</v>
      </c>
      <c r="AA16" s="104" t="s">
        <v>4</v>
      </c>
      <c r="AB16" s="88">
        <v>5.7190000000000003</v>
      </c>
      <c r="AC16" s="1" t="s">
        <v>277</v>
      </c>
      <c r="AD16" s="88" t="s">
        <v>276</v>
      </c>
      <c r="AE16" s="104" t="s">
        <v>4</v>
      </c>
      <c r="AF16" s="88" t="s">
        <v>276</v>
      </c>
      <c r="AG16" s="1" t="s">
        <v>277</v>
      </c>
      <c r="AH16" s="88">
        <v>16.518999999999998</v>
      </c>
      <c r="AI16" s="104" t="s">
        <v>4</v>
      </c>
      <c r="AJ16" s="88">
        <v>32.338000000000001</v>
      </c>
      <c r="AK16" s="27" t="s">
        <v>277</v>
      </c>
      <c r="AL16" s="88">
        <v>89.632000000000005</v>
      </c>
      <c r="AM16" s="104" t="s">
        <v>4</v>
      </c>
      <c r="AN16" s="88">
        <v>64.385000000000005</v>
      </c>
    </row>
    <row r="17" spans="1:40" ht="12" customHeight="1" x14ac:dyDescent="0.25">
      <c r="A17" s="12"/>
      <c r="B17" s="49" t="s">
        <v>86</v>
      </c>
      <c r="C17" s="49"/>
      <c r="D17" s="49"/>
      <c r="E17" s="49"/>
      <c r="F17" s="88">
        <v>10.611000000000001</v>
      </c>
      <c r="G17" s="104" t="s">
        <v>4</v>
      </c>
      <c r="H17" s="88">
        <v>20.745999999999999</v>
      </c>
      <c r="I17" s="1" t="s">
        <v>277</v>
      </c>
      <c r="J17" s="88" t="s">
        <v>276</v>
      </c>
      <c r="K17" s="104" t="s">
        <v>4</v>
      </c>
      <c r="L17" s="88" t="s">
        <v>276</v>
      </c>
      <c r="M17" s="1" t="s">
        <v>277</v>
      </c>
      <c r="N17" s="88" t="s">
        <v>276</v>
      </c>
      <c r="O17" s="104" t="s">
        <v>4</v>
      </c>
      <c r="P17" s="88" t="s">
        <v>276</v>
      </c>
      <c r="Q17" s="1" t="s">
        <v>277</v>
      </c>
      <c r="R17" s="88">
        <v>19.254999999999999</v>
      </c>
      <c r="S17" s="104" t="s">
        <v>4</v>
      </c>
      <c r="T17" s="88">
        <v>22.535</v>
      </c>
      <c r="U17" s="27" t="s">
        <v>277</v>
      </c>
      <c r="V17" s="88" t="s">
        <v>276</v>
      </c>
      <c r="W17" s="104" t="s">
        <v>4</v>
      </c>
      <c r="X17" s="88" t="s">
        <v>276</v>
      </c>
      <c r="Y17" s="1" t="s">
        <v>277</v>
      </c>
      <c r="Z17" s="88" t="s">
        <v>276</v>
      </c>
      <c r="AA17" s="104" t="s">
        <v>4</v>
      </c>
      <c r="AB17" s="88" t="s">
        <v>276</v>
      </c>
      <c r="AC17" s="1" t="s">
        <v>277</v>
      </c>
      <c r="AD17" s="88" t="s">
        <v>276</v>
      </c>
      <c r="AE17" s="104" t="s">
        <v>4</v>
      </c>
      <c r="AF17" s="88" t="s">
        <v>276</v>
      </c>
      <c r="AG17" s="1" t="s">
        <v>277</v>
      </c>
      <c r="AH17" s="88" t="s">
        <v>276</v>
      </c>
      <c r="AI17" s="104" t="s">
        <v>4</v>
      </c>
      <c r="AJ17" s="88" t="s">
        <v>276</v>
      </c>
      <c r="AK17" s="27" t="s">
        <v>277</v>
      </c>
      <c r="AL17" s="88">
        <v>29.866</v>
      </c>
      <c r="AM17" s="104" t="s">
        <v>4</v>
      </c>
      <c r="AN17" s="88">
        <v>30.523</v>
      </c>
    </row>
    <row r="18" spans="1:40" ht="12" customHeight="1" x14ac:dyDescent="0.25">
      <c r="A18" s="12"/>
      <c r="B18" s="49" t="s">
        <v>87</v>
      </c>
      <c r="C18" s="49"/>
      <c r="D18" s="49"/>
      <c r="E18" s="49"/>
      <c r="F18" s="88" t="s">
        <v>276</v>
      </c>
      <c r="G18" s="104" t="s">
        <v>4</v>
      </c>
      <c r="H18" s="88" t="s">
        <v>276</v>
      </c>
      <c r="I18" s="1" t="s">
        <v>277</v>
      </c>
      <c r="J18" s="88" t="s">
        <v>276</v>
      </c>
      <c r="K18" s="104" t="s">
        <v>4</v>
      </c>
      <c r="L18" s="88" t="s">
        <v>276</v>
      </c>
      <c r="M18" s="1" t="s">
        <v>277</v>
      </c>
      <c r="N18" s="88" t="s">
        <v>276</v>
      </c>
      <c r="O18" s="104" t="s">
        <v>4</v>
      </c>
      <c r="P18" s="88" t="s">
        <v>276</v>
      </c>
      <c r="Q18" s="1" t="s">
        <v>277</v>
      </c>
      <c r="R18" s="88">
        <v>50.369</v>
      </c>
      <c r="S18" s="104" t="s">
        <v>4</v>
      </c>
      <c r="T18" s="88">
        <v>25.294</v>
      </c>
      <c r="U18" s="27" t="s">
        <v>277</v>
      </c>
      <c r="V18" s="88">
        <v>4.4960000000000004</v>
      </c>
      <c r="W18" s="104" t="s">
        <v>4</v>
      </c>
      <c r="X18" s="88">
        <v>6.3380000000000001</v>
      </c>
      <c r="Y18" s="1" t="s">
        <v>277</v>
      </c>
      <c r="Z18" s="88" t="s">
        <v>276</v>
      </c>
      <c r="AA18" s="104" t="s">
        <v>4</v>
      </c>
      <c r="AB18" s="88" t="s">
        <v>276</v>
      </c>
      <c r="AC18" s="1" t="s">
        <v>277</v>
      </c>
      <c r="AD18" s="88" t="s">
        <v>276</v>
      </c>
      <c r="AE18" s="104" t="s">
        <v>4</v>
      </c>
      <c r="AF18" s="88" t="s">
        <v>276</v>
      </c>
      <c r="AG18" s="1" t="s">
        <v>277</v>
      </c>
      <c r="AH18" s="88" t="s">
        <v>276</v>
      </c>
      <c r="AI18" s="104" t="s">
        <v>4</v>
      </c>
      <c r="AJ18" s="88" t="s">
        <v>276</v>
      </c>
      <c r="AK18" s="27" t="s">
        <v>277</v>
      </c>
      <c r="AL18" s="88">
        <v>54.865000000000002</v>
      </c>
      <c r="AM18" s="104" t="s">
        <v>4</v>
      </c>
      <c r="AN18" s="88">
        <v>26.013000000000002</v>
      </c>
    </row>
    <row r="19" spans="1:40" ht="12" customHeight="1" x14ac:dyDescent="0.25">
      <c r="A19" s="12"/>
      <c r="B19" s="49" t="s">
        <v>184</v>
      </c>
      <c r="C19" s="49"/>
      <c r="D19" s="49"/>
      <c r="E19" s="49"/>
      <c r="F19" s="88">
        <v>19.853000000000002</v>
      </c>
      <c r="G19" s="104" t="s">
        <v>4</v>
      </c>
      <c r="H19" s="88">
        <v>25.065000000000001</v>
      </c>
      <c r="I19" s="1" t="s">
        <v>277</v>
      </c>
      <c r="J19" s="88" t="s">
        <v>276</v>
      </c>
      <c r="K19" s="104" t="s">
        <v>4</v>
      </c>
      <c r="L19" s="88" t="s">
        <v>276</v>
      </c>
      <c r="M19" s="1" t="s">
        <v>277</v>
      </c>
      <c r="N19" s="88" t="s">
        <v>276</v>
      </c>
      <c r="O19" s="104" t="s">
        <v>4</v>
      </c>
      <c r="P19" s="88" t="s">
        <v>276</v>
      </c>
      <c r="Q19" s="1" t="s">
        <v>277</v>
      </c>
      <c r="R19" s="88">
        <v>31.172000000000001</v>
      </c>
      <c r="S19" s="104" t="s">
        <v>4</v>
      </c>
      <c r="T19" s="88">
        <v>29.305</v>
      </c>
      <c r="U19" s="27" t="s">
        <v>277</v>
      </c>
      <c r="V19" s="88">
        <v>23.553999999999998</v>
      </c>
      <c r="W19" s="104" t="s">
        <v>4</v>
      </c>
      <c r="X19" s="88">
        <v>38.127000000000002</v>
      </c>
      <c r="Y19" s="1" t="s">
        <v>277</v>
      </c>
      <c r="Z19" s="88" t="s">
        <v>276</v>
      </c>
      <c r="AA19" s="104" t="s">
        <v>4</v>
      </c>
      <c r="AB19" s="88" t="s">
        <v>276</v>
      </c>
      <c r="AC19" s="1" t="s">
        <v>277</v>
      </c>
      <c r="AD19" s="88" t="s">
        <v>276</v>
      </c>
      <c r="AE19" s="104" t="s">
        <v>4</v>
      </c>
      <c r="AF19" s="88" t="s">
        <v>276</v>
      </c>
      <c r="AG19" s="1" t="s">
        <v>277</v>
      </c>
      <c r="AH19" s="88" t="s">
        <v>276</v>
      </c>
      <c r="AI19" s="104" t="s">
        <v>4</v>
      </c>
      <c r="AJ19" s="88" t="s">
        <v>276</v>
      </c>
      <c r="AK19" s="27" t="s">
        <v>277</v>
      </c>
      <c r="AL19" s="88">
        <v>74.578000000000003</v>
      </c>
      <c r="AM19" s="104" t="s">
        <v>4</v>
      </c>
      <c r="AN19" s="88">
        <v>54.204000000000001</v>
      </c>
    </row>
    <row r="20" spans="1:40" ht="12" customHeight="1" x14ac:dyDescent="0.25">
      <c r="A20" s="12"/>
      <c r="B20" s="49" t="s">
        <v>181</v>
      </c>
      <c r="C20" s="49"/>
      <c r="D20" s="49"/>
      <c r="E20" s="49"/>
      <c r="F20" s="88" t="s">
        <v>276</v>
      </c>
      <c r="G20" s="104" t="s">
        <v>4</v>
      </c>
      <c r="H20" s="88" t="s">
        <v>276</v>
      </c>
      <c r="I20" s="1" t="s">
        <v>277</v>
      </c>
      <c r="J20" s="88" t="s">
        <v>276</v>
      </c>
      <c r="K20" s="104" t="s">
        <v>4</v>
      </c>
      <c r="L20" s="88" t="s">
        <v>276</v>
      </c>
      <c r="M20" s="1" t="s">
        <v>277</v>
      </c>
      <c r="N20" s="88" t="s">
        <v>276</v>
      </c>
      <c r="O20" s="104" t="s">
        <v>4</v>
      </c>
      <c r="P20" s="88" t="s">
        <v>276</v>
      </c>
      <c r="Q20" s="1" t="s">
        <v>277</v>
      </c>
      <c r="R20" s="88">
        <v>17.152999999999999</v>
      </c>
      <c r="S20" s="104" t="s">
        <v>4</v>
      </c>
      <c r="T20" s="88">
        <v>25.416</v>
      </c>
      <c r="U20" s="27" t="s">
        <v>277</v>
      </c>
      <c r="V20" s="88">
        <v>5.4790000000000001</v>
      </c>
      <c r="W20" s="104" t="s">
        <v>4</v>
      </c>
      <c r="X20" s="88">
        <v>10.728</v>
      </c>
      <c r="Y20" s="1" t="s">
        <v>277</v>
      </c>
      <c r="Z20" s="88">
        <v>17.113</v>
      </c>
      <c r="AA20" s="104" t="s">
        <v>4</v>
      </c>
      <c r="AB20" s="88">
        <v>33.491999999999997</v>
      </c>
      <c r="AC20" s="1" t="s">
        <v>277</v>
      </c>
      <c r="AD20" s="88" t="s">
        <v>276</v>
      </c>
      <c r="AE20" s="104" t="s">
        <v>4</v>
      </c>
      <c r="AF20" s="88" t="s">
        <v>276</v>
      </c>
      <c r="AG20" s="1" t="s">
        <v>277</v>
      </c>
      <c r="AH20" s="88">
        <v>28.51</v>
      </c>
      <c r="AI20" s="104" t="s">
        <v>4</v>
      </c>
      <c r="AJ20" s="88">
        <v>53.246000000000002</v>
      </c>
      <c r="AK20" s="27" t="s">
        <v>277</v>
      </c>
      <c r="AL20" s="88">
        <v>68.254999999999995</v>
      </c>
      <c r="AM20" s="104" t="s">
        <v>4</v>
      </c>
      <c r="AN20" s="88">
        <v>68.688000000000002</v>
      </c>
    </row>
    <row r="21" spans="1:40" ht="5.2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70" t="s">
        <v>149</v>
      </c>
      <c r="B23" s="470"/>
      <c r="C23" s="47"/>
      <c r="D23" s="47"/>
      <c r="E23" s="47"/>
      <c r="K23" s="1"/>
      <c r="O23" s="1"/>
      <c r="S23" s="1"/>
      <c r="U23" s="27"/>
      <c r="AA23" s="1"/>
      <c r="AE23" s="1"/>
      <c r="AI23" s="1"/>
      <c r="AK23" s="27"/>
      <c r="AM23" s="1"/>
    </row>
    <row r="24" spans="1:40" ht="12" customHeight="1" x14ac:dyDescent="0.25">
      <c r="A24" s="456" t="s">
        <v>22</v>
      </c>
      <c r="B24" s="456"/>
      <c r="C24" s="26"/>
      <c r="D24" s="26"/>
      <c r="E24" s="26"/>
      <c r="F24" s="100">
        <v>8.7859999999999996</v>
      </c>
      <c r="G24" s="104" t="s">
        <v>4</v>
      </c>
      <c r="H24" s="100">
        <v>11.808</v>
      </c>
      <c r="I24" s="77" t="s">
        <v>277</v>
      </c>
      <c r="J24" s="100">
        <v>57.253</v>
      </c>
      <c r="K24" s="104" t="s">
        <v>4</v>
      </c>
      <c r="L24" s="100">
        <v>61.826999999999998</v>
      </c>
      <c r="M24" s="77" t="s">
        <v>277</v>
      </c>
      <c r="N24" s="100">
        <v>33.323</v>
      </c>
      <c r="O24" s="104" t="s">
        <v>4</v>
      </c>
      <c r="P24" s="100">
        <v>35.478000000000002</v>
      </c>
      <c r="Q24" s="77" t="s">
        <v>277</v>
      </c>
      <c r="R24" s="100">
        <v>39.889000000000003</v>
      </c>
      <c r="S24" s="104" t="s">
        <v>4</v>
      </c>
      <c r="T24" s="100">
        <v>31.518999999999998</v>
      </c>
      <c r="U24" s="28" t="s">
        <v>277</v>
      </c>
      <c r="V24" s="100">
        <v>145.709</v>
      </c>
      <c r="W24" s="104" t="s">
        <v>4</v>
      </c>
      <c r="X24" s="100">
        <v>97.034999999999997</v>
      </c>
      <c r="Y24" s="77" t="s">
        <v>277</v>
      </c>
      <c r="Z24" s="100">
        <v>5.0540000000000003</v>
      </c>
      <c r="AA24" s="104" t="s">
        <v>4</v>
      </c>
      <c r="AB24" s="100">
        <v>8.3510000000000009</v>
      </c>
      <c r="AC24" s="77" t="s">
        <v>277</v>
      </c>
      <c r="AD24" s="100">
        <v>2.661</v>
      </c>
      <c r="AE24" s="104" t="s">
        <v>4</v>
      </c>
      <c r="AF24" s="100">
        <v>4.0670000000000002</v>
      </c>
      <c r="AG24" s="77" t="s">
        <v>277</v>
      </c>
      <c r="AH24" s="100">
        <v>2.8420000000000001</v>
      </c>
      <c r="AI24" s="104" t="s">
        <v>4</v>
      </c>
      <c r="AJ24" s="100">
        <v>5.5629999999999997</v>
      </c>
      <c r="AK24" s="28" t="s">
        <v>277</v>
      </c>
      <c r="AL24" s="100">
        <v>295.517</v>
      </c>
      <c r="AM24" s="104" t="s">
        <v>4</v>
      </c>
      <c r="AN24" s="100">
        <v>137.285</v>
      </c>
    </row>
    <row r="25" spans="1:40" ht="12" customHeight="1" x14ac:dyDescent="0.25">
      <c r="A25" s="273" t="s">
        <v>5</v>
      </c>
      <c r="B25" s="13"/>
      <c r="C25" s="49"/>
      <c r="D25" s="49"/>
      <c r="E25" s="49"/>
      <c r="F25" s="28"/>
      <c r="G25" s="104"/>
      <c r="H25" s="28"/>
      <c r="I25" s="28"/>
      <c r="J25" s="28"/>
      <c r="K25" s="41"/>
      <c r="L25" s="28"/>
      <c r="M25" s="28"/>
      <c r="N25" s="28"/>
      <c r="O25" s="41"/>
      <c r="P25" s="28"/>
      <c r="Q25" s="28"/>
      <c r="R25" s="28"/>
      <c r="S25" s="41"/>
      <c r="T25" s="28"/>
      <c r="U25" s="27"/>
      <c r="V25" s="28"/>
      <c r="W25" s="104"/>
      <c r="X25" s="28"/>
      <c r="Y25" s="28"/>
      <c r="Z25" s="28"/>
      <c r="AA25" s="41"/>
      <c r="AB25" s="28"/>
      <c r="AC25" s="28"/>
      <c r="AD25" s="28"/>
      <c r="AE25" s="41"/>
      <c r="AF25" s="28"/>
      <c r="AG25" s="28"/>
      <c r="AH25" s="28"/>
      <c r="AI25" s="41"/>
      <c r="AJ25" s="28"/>
      <c r="AK25" s="27"/>
      <c r="AL25" s="28"/>
      <c r="AM25" s="41"/>
      <c r="AN25" s="28"/>
    </row>
    <row r="26" spans="1:40" ht="12" customHeight="1" x14ac:dyDescent="0.25">
      <c r="A26" s="12"/>
      <c r="B26" s="49" t="s">
        <v>88</v>
      </c>
      <c r="C26" s="49"/>
      <c r="D26" s="49"/>
      <c r="E26" s="49"/>
      <c r="F26" s="88">
        <v>8.7859999999999996</v>
      </c>
      <c r="G26" s="104" t="s">
        <v>4</v>
      </c>
      <c r="H26" s="88">
        <v>11.808</v>
      </c>
      <c r="I26" s="1" t="s">
        <v>277</v>
      </c>
      <c r="J26" s="88">
        <v>57.253</v>
      </c>
      <c r="K26" s="104" t="s">
        <v>4</v>
      </c>
      <c r="L26" s="88">
        <v>61.826999999999998</v>
      </c>
      <c r="M26" s="1" t="s">
        <v>277</v>
      </c>
      <c r="N26" s="88">
        <v>33.323</v>
      </c>
      <c r="O26" s="104" t="s">
        <v>4</v>
      </c>
      <c r="P26" s="88">
        <v>35.478000000000002</v>
      </c>
      <c r="Q26" s="1" t="s">
        <v>277</v>
      </c>
      <c r="R26" s="88">
        <v>39.889000000000003</v>
      </c>
      <c r="S26" s="104" t="s">
        <v>4</v>
      </c>
      <c r="T26" s="88">
        <v>31.518999999999998</v>
      </c>
      <c r="U26" s="27" t="s">
        <v>277</v>
      </c>
      <c r="V26" s="88">
        <v>145.709</v>
      </c>
      <c r="W26" s="104" t="s">
        <v>4</v>
      </c>
      <c r="X26" s="88">
        <v>97.034999999999997</v>
      </c>
      <c r="Y26" s="1" t="s">
        <v>277</v>
      </c>
      <c r="Z26" s="88">
        <v>5.0540000000000003</v>
      </c>
      <c r="AA26" s="104" t="s">
        <v>4</v>
      </c>
      <c r="AB26" s="88">
        <v>8.3510000000000009</v>
      </c>
      <c r="AC26" s="1" t="s">
        <v>277</v>
      </c>
      <c r="AD26" s="88">
        <v>2.661</v>
      </c>
      <c r="AE26" s="104" t="s">
        <v>4</v>
      </c>
      <c r="AF26" s="88">
        <v>4.0670000000000002</v>
      </c>
      <c r="AG26" s="1" t="s">
        <v>277</v>
      </c>
      <c r="AH26" s="88">
        <v>2.8420000000000001</v>
      </c>
      <c r="AI26" s="104" t="s">
        <v>4</v>
      </c>
      <c r="AJ26" s="88">
        <v>5.5629999999999997</v>
      </c>
      <c r="AK26" s="27" t="s">
        <v>277</v>
      </c>
      <c r="AL26" s="88">
        <v>295.517</v>
      </c>
      <c r="AM26" s="104" t="s">
        <v>4</v>
      </c>
      <c r="AN26" s="88">
        <v>137.285</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70" t="s">
        <v>150</v>
      </c>
      <c r="B29" s="470"/>
      <c r="C29" s="470"/>
      <c r="D29" s="470"/>
      <c r="E29" s="470"/>
      <c r="F29" s="470"/>
      <c r="G29" s="470"/>
      <c r="H29" s="470"/>
      <c r="I29" s="470"/>
      <c r="K29" s="1"/>
      <c r="O29" s="1"/>
      <c r="S29" s="1"/>
      <c r="U29" s="27"/>
      <c r="AA29" s="1"/>
      <c r="AE29" s="1"/>
      <c r="AI29" s="1"/>
      <c r="AK29" s="27"/>
      <c r="AM29" s="1"/>
    </row>
    <row r="30" spans="1:40" ht="11.25" customHeight="1" x14ac:dyDescent="0.25">
      <c r="A30" s="456" t="s">
        <v>22</v>
      </c>
      <c r="B30" s="456"/>
      <c r="C30" s="26"/>
      <c r="D30" s="26"/>
      <c r="E30" s="26"/>
      <c r="F30" s="100">
        <v>8.5640000000000001</v>
      </c>
      <c r="G30" s="104" t="s">
        <v>4</v>
      </c>
      <c r="H30" s="100">
        <v>16.773</v>
      </c>
      <c r="I30" s="77" t="s">
        <v>277</v>
      </c>
      <c r="J30" s="100" t="s">
        <v>276</v>
      </c>
      <c r="K30" s="104" t="s">
        <v>4</v>
      </c>
      <c r="L30" s="100" t="s">
        <v>276</v>
      </c>
      <c r="M30" s="77" t="s">
        <v>277</v>
      </c>
      <c r="N30" s="100" t="s">
        <v>276</v>
      </c>
      <c r="O30" s="104" t="s">
        <v>4</v>
      </c>
      <c r="P30" s="100" t="s">
        <v>276</v>
      </c>
      <c r="Q30" s="77" t="s">
        <v>277</v>
      </c>
      <c r="R30" s="100">
        <v>0.155</v>
      </c>
      <c r="S30" s="104" t="s">
        <v>4</v>
      </c>
      <c r="T30" s="100">
        <v>0.30299999999999999</v>
      </c>
      <c r="U30" s="28" t="s">
        <v>277</v>
      </c>
      <c r="V30" s="100" t="s">
        <v>276</v>
      </c>
      <c r="W30" s="104" t="s">
        <v>4</v>
      </c>
      <c r="X30" s="100" t="s">
        <v>276</v>
      </c>
      <c r="Y30" s="77" t="s">
        <v>277</v>
      </c>
      <c r="Z30" s="100" t="s">
        <v>276</v>
      </c>
      <c r="AA30" s="104" t="s">
        <v>4</v>
      </c>
      <c r="AB30" s="100" t="s">
        <v>276</v>
      </c>
      <c r="AC30" s="77" t="s">
        <v>277</v>
      </c>
      <c r="AD30" s="100" t="s">
        <v>276</v>
      </c>
      <c r="AE30" s="104" t="s">
        <v>4</v>
      </c>
      <c r="AF30" s="100" t="s">
        <v>276</v>
      </c>
      <c r="AG30" s="77" t="s">
        <v>277</v>
      </c>
      <c r="AH30" s="100" t="s">
        <v>276</v>
      </c>
      <c r="AI30" s="104" t="s">
        <v>4</v>
      </c>
      <c r="AJ30" s="100" t="s">
        <v>276</v>
      </c>
      <c r="AK30" s="28" t="s">
        <v>277</v>
      </c>
      <c r="AL30" s="100">
        <v>8.7189999999999994</v>
      </c>
      <c r="AM30" s="104" t="s">
        <v>4</v>
      </c>
      <c r="AN30" s="100">
        <v>16.776</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70" t="s">
        <v>151</v>
      </c>
      <c r="B33" s="470"/>
      <c r="C33" s="470"/>
      <c r="D33" s="470"/>
      <c r="E33" s="470"/>
      <c r="F33" s="470"/>
      <c r="G33" s="470"/>
      <c r="H33" s="470"/>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6" t="s">
        <v>22</v>
      </c>
      <c r="B34" s="456"/>
      <c r="C34" s="26"/>
      <c r="D34" s="26"/>
      <c r="E34" s="26"/>
      <c r="F34" s="100" t="s">
        <v>276</v>
      </c>
      <c r="G34" s="104" t="s">
        <v>4</v>
      </c>
      <c r="H34" s="100" t="s">
        <v>276</v>
      </c>
      <c r="I34" s="77" t="s">
        <v>277</v>
      </c>
      <c r="J34" s="100" t="s">
        <v>276</v>
      </c>
      <c r="K34" s="104" t="s">
        <v>4</v>
      </c>
      <c r="L34" s="100" t="s">
        <v>276</v>
      </c>
      <c r="M34" s="77" t="s">
        <v>277</v>
      </c>
      <c r="N34" s="100" t="s">
        <v>276</v>
      </c>
      <c r="O34" s="104" t="s">
        <v>4</v>
      </c>
      <c r="P34" s="100" t="s">
        <v>276</v>
      </c>
      <c r="Q34" s="77" t="s">
        <v>277</v>
      </c>
      <c r="R34" s="100" t="s">
        <v>276</v>
      </c>
      <c r="S34" s="104" t="s">
        <v>4</v>
      </c>
      <c r="T34" s="100" t="s">
        <v>276</v>
      </c>
      <c r="U34" s="28" t="s">
        <v>277</v>
      </c>
      <c r="V34" s="100" t="s">
        <v>276</v>
      </c>
      <c r="W34" s="104" t="s">
        <v>4</v>
      </c>
      <c r="X34" s="100" t="s">
        <v>276</v>
      </c>
      <c r="Y34" s="77" t="s">
        <v>277</v>
      </c>
      <c r="Z34" s="100" t="s">
        <v>276</v>
      </c>
      <c r="AA34" s="104" t="s">
        <v>4</v>
      </c>
      <c r="AB34" s="100" t="s">
        <v>276</v>
      </c>
      <c r="AC34" s="77" t="s">
        <v>277</v>
      </c>
      <c r="AD34" s="100" t="s">
        <v>276</v>
      </c>
      <c r="AE34" s="104" t="s">
        <v>4</v>
      </c>
      <c r="AF34" s="100" t="s">
        <v>276</v>
      </c>
      <c r="AG34" s="77" t="s">
        <v>277</v>
      </c>
      <c r="AH34" s="100" t="s">
        <v>276</v>
      </c>
      <c r="AI34" s="104" t="s">
        <v>4</v>
      </c>
      <c r="AJ34" s="100" t="s">
        <v>276</v>
      </c>
      <c r="AK34" s="28" t="s">
        <v>277</v>
      </c>
      <c r="AL34" s="100" t="s">
        <v>276</v>
      </c>
      <c r="AM34" s="104" t="s">
        <v>4</v>
      </c>
      <c r="AN34" s="100" t="s">
        <v>276</v>
      </c>
    </row>
    <row r="35" spans="1:40" ht="12" customHeight="1" thickBot="1" x14ac:dyDescent="0.3">
      <c r="A35" s="82"/>
      <c r="B35" s="82"/>
      <c r="C35" s="82"/>
      <c r="D35" s="82"/>
      <c r="E35" s="82"/>
      <c r="F35" s="111"/>
      <c r="G35" s="112"/>
      <c r="H35" s="111"/>
      <c r="I35" s="35"/>
      <c r="J35" s="111"/>
      <c r="K35" s="112"/>
      <c r="L35" s="111"/>
      <c r="M35" s="35"/>
      <c r="N35" s="111"/>
      <c r="O35" s="112"/>
      <c r="P35" s="111"/>
      <c r="Q35" s="35"/>
      <c r="R35" s="111"/>
      <c r="S35" s="112"/>
      <c r="T35" s="111"/>
      <c r="U35" s="93"/>
      <c r="V35" s="111"/>
      <c r="W35" s="112"/>
      <c r="X35" s="111"/>
      <c r="Y35" s="35"/>
      <c r="Z35" s="111"/>
      <c r="AA35" s="112"/>
      <c r="AB35" s="111"/>
      <c r="AC35" s="35"/>
      <c r="AD35" s="111"/>
      <c r="AE35" s="112"/>
      <c r="AF35" s="111"/>
      <c r="AG35" s="35"/>
      <c r="AH35" s="111"/>
      <c r="AI35" s="112"/>
      <c r="AJ35" s="111"/>
      <c r="AK35" s="93"/>
      <c r="AL35" s="111"/>
      <c r="AM35" s="112"/>
      <c r="AN35" s="111"/>
    </row>
    <row r="36" spans="1:40" x14ac:dyDescent="0.25">
      <c r="A36" s="12" t="s">
        <v>428</v>
      </c>
    </row>
  </sheetData>
  <sheetProtection formatCells="0" formatColumns="0" formatRows="0"/>
  <mergeCells count="31">
    <mergeCell ref="G8:H8"/>
    <mergeCell ref="R7:T7"/>
    <mergeCell ref="V7:X7"/>
    <mergeCell ref="O8:P8"/>
    <mergeCell ref="A14:B14"/>
    <mergeCell ref="S8:T8"/>
    <mergeCell ref="A9:B9"/>
    <mergeCell ref="A13:B13"/>
    <mergeCell ref="A34:B34"/>
    <mergeCell ref="A30:B30"/>
    <mergeCell ref="A29:I29"/>
    <mergeCell ref="A33:H33"/>
    <mergeCell ref="A11:B11"/>
    <mergeCell ref="A23:B23"/>
    <mergeCell ref="A24:B24"/>
    <mergeCell ref="F6:AN6"/>
    <mergeCell ref="N7:P7"/>
    <mergeCell ref="A6:B6"/>
    <mergeCell ref="AH7:AJ7"/>
    <mergeCell ref="AE8:AF8"/>
    <mergeCell ref="AD7:AF7"/>
    <mergeCell ref="AL7:AN7"/>
    <mergeCell ref="AM8:AN8"/>
    <mergeCell ref="A7:B7"/>
    <mergeCell ref="F7:H7"/>
    <mergeCell ref="AI8:AJ8"/>
    <mergeCell ref="Z7:AB7"/>
    <mergeCell ref="J7:L7"/>
    <mergeCell ref="K8:L8"/>
    <mergeCell ref="W8:X8"/>
    <mergeCell ref="AA8:AB8"/>
  </mergeCells>
  <phoneticPr fontId="6" type="noConversion"/>
  <pageMargins left="0.75" right="0.75" top="1" bottom="1" header="0.5" footer="0.5"/>
  <pageSetup paperSize="9" scale="91"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N36"/>
  <sheetViews>
    <sheetView zoomScaleNormal="100" workbookViewId="0"/>
  </sheetViews>
  <sheetFormatPr defaultColWidth="9.3320312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33203125" style="1" customWidth="1"/>
    <col min="22" max="22" width="4.6640625" style="1" customWidth="1"/>
    <col min="23" max="23" width="2.5546875" style="33" customWidth="1"/>
    <col min="24" max="24" width="4.6640625" style="1" customWidth="1"/>
    <col min="25" max="25" width="1.3320312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33203125" style="1"/>
  </cols>
  <sheetData>
    <row r="1" spans="1:40" ht="6.75" customHeight="1" x14ac:dyDescent="0.25"/>
    <row r="2" spans="1:40" ht="15.75" customHeight="1" x14ac:dyDescent="0.25">
      <c r="A2" s="24" t="s">
        <v>406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row>
    <row r="3" spans="1:40" ht="13.8" x14ac:dyDescent="0.25">
      <c r="A3" s="24" t="s">
        <v>580</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row>
    <row r="4" spans="1:40" ht="13.8" x14ac:dyDescent="0.25">
      <c r="A4" s="148" t="s">
        <v>415</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row>
    <row r="5" spans="1:40" ht="14.4" thickBot="1" x14ac:dyDescent="0.3">
      <c r="A5" s="181" t="s">
        <v>582</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row>
    <row r="6" spans="1:40" ht="15" customHeight="1" x14ac:dyDescent="0.25">
      <c r="A6" s="456" t="s">
        <v>91</v>
      </c>
      <c r="B6" s="456"/>
      <c r="C6" s="26"/>
      <c r="D6" s="26"/>
      <c r="E6" s="26"/>
      <c r="F6" s="463" t="s">
        <v>238</v>
      </c>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row>
    <row r="7" spans="1:40" ht="15" customHeight="1" x14ac:dyDescent="0.25">
      <c r="C7" s="26"/>
      <c r="D7" s="26"/>
      <c r="E7" s="26"/>
      <c r="F7" s="459" t="s">
        <v>376</v>
      </c>
      <c r="G7" s="459"/>
      <c r="H7" s="459"/>
      <c r="I7" s="102"/>
      <c r="J7" s="459" t="s">
        <v>377</v>
      </c>
      <c r="K7" s="459"/>
      <c r="L7" s="459"/>
      <c r="M7" s="103"/>
      <c r="N7" s="459" t="s">
        <v>372</v>
      </c>
      <c r="O7" s="459"/>
      <c r="P7" s="459"/>
      <c r="Q7" s="103"/>
      <c r="R7" s="459" t="s">
        <v>371</v>
      </c>
      <c r="S7" s="459"/>
      <c r="T7" s="459"/>
      <c r="U7" s="102"/>
      <c r="V7" s="459" t="s">
        <v>373</v>
      </c>
      <c r="W7" s="459"/>
      <c r="X7" s="459"/>
      <c r="Y7" s="102"/>
      <c r="Z7" s="459" t="s">
        <v>378</v>
      </c>
      <c r="AA7" s="459"/>
      <c r="AB7" s="459"/>
      <c r="AC7" s="103"/>
      <c r="AD7" s="459" t="s">
        <v>379</v>
      </c>
      <c r="AE7" s="459"/>
      <c r="AF7" s="459"/>
      <c r="AG7" s="103"/>
      <c r="AH7" s="459" t="s">
        <v>380</v>
      </c>
      <c r="AI7" s="459"/>
      <c r="AJ7" s="459"/>
      <c r="AK7" s="102"/>
      <c r="AL7" s="459" t="s">
        <v>22</v>
      </c>
      <c r="AM7" s="459"/>
      <c r="AN7" s="459"/>
    </row>
    <row r="8" spans="1:40" ht="10.5" customHeight="1" thickBot="1" x14ac:dyDescent="0.3">
      <c r="A8" s="42"/>
      <c r="B8" s="42"/>
      <c r="C8" s="42"/>
      <c r="D8" s="42"/>
      <c r="E8" s="42"/>
      <c r="F8" s="21" t="s">
        <v>22</v>
      </c>
      <c r="G8" s="458" t="s">
        <v>125</v>
      </c>
      <c r="H8" s="458"/>
      <c r="I8" s="84"/>
      <c r="J8" s="21" t="s">
        <v>22</v>
      </c>
      <c r="K8" s="458" t="s">
        <v>125</v>
      </c>
      <c r="L8" s="458"/>
      <c r="M8" s="84"/>
      <c r="N8" s="21" t="s">
        <v>22</v>
      </c>
      <c r="O8" s="458" t="s">
        <v>125</v>
      </c>
      <c r="P8" s="458"/>
      <c r="Q8" s="84"/>
      <c r="R8" s="21" t="s">
        <v>22</v>
      </c>
      <c r="S8" s="458" t="s">
        <v>125</v>
      </c>
      <c r="T8" s="458"/>
      <c r="U8" s="84"/>
      <c r="V8" s="21" t="s">
        <v>22</v>
      </c>
      <c r="W8" s="458" t="s">
        <v>125</v>
      </c>
      <c r="X8" s="458"/>
      <c r="Y8" s="84"/>
      <c r="Z8" s="21" t="s">
        <v>22</v>
      </c>
      <c r="AA8" s="458" t="s">
        <v>125</v>
      </c>
      <c r="AB8" s="458"/>
      <c r="AC8" s="84"/>
      <c r="AD8" s="21" t="s">
        <v>22</v>
      </c>
      <c r="AE8" s="458" t="s">
        <v>125</v>
      </c>
      <c r="AF8" s="458"/>
      <c r="AG8" s="84"/>
      <c r="AH8" s="21" t="s">
        <v>22</v>
      </c>
      <c r="AI8" s="458" t="s">
        <v>125</v>
      </c>
      <c r="AJ8" s="458"/>
      <c r="AK8" s="84"/>
      <c r="AL8" s="21" t="s">
        <v>22</v>
      </c>
      <c r="AM8" s="458" t="s">
        <v>125</v>
      </c>
      <c r="AN8" s="458"/>
    </row>
    <row r="9" spans="1:40" ht="10.5" customHeight="1" x14ac:dyDescent="0.25">
      <c r="A9" s="456"/>
      <c r="B9" s="456"/>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6" t="s">
        <v>22</v>
      </c>
      <c r="B11" s="456"/>
      <c r="C11" s="26"/>
      <c r="D11" s="26"/>
      <c r="E11" s="26"/>
      <c r="F11" s="100">
        <v>65.736000000000004</v>
      </c>
      <c r="G11" s="104" t="s">
        <v>4</v>
      </c>
      <c r="H11" s="100">
        <v>47.201999999999998</v>
      </c>
      <c r="I11" s="48" t="s">
        <v>277</v>
      </c>
      <c r="J11" s="100">
        <v>119.41500000000001</v>
      </c>
      <c r="K11" s="104" t="s">
        <v>4</v>
      </c>
      <c r="L11" s="100">
        <v>69.213999999999999</v>
      </c>
      <c r="M11" s="48" t="s">
        <v>277</v>
      </c>
      <c r="N11" s="100">
        <v>201.411</v>
      </c>
      <c r="O11" s="104" t="s">
        <v>4</v>
      </c>
      <c r="P11" s="100">
        <v>117.836</v>
      </c>
      <c r="Q11" s="48" t="s">
        <v>277</v>
      </c>
      <c r="R11" s="100">
        <v>316.40300000000002</v>
      </c>
      <c r="S11" s="104" t="s">
        <v>4</v>
      </c>
      <c r="T11" s="100">
        <v>124.77</v>
      </c>
      <c r="U11" s="48" t="s">
        <v>277</v>
      </c>
      <c r="V11" s="100">
        <v>373.78699999999998</v>
      </c>
      <c r="W11" s="104" t="s">
        <v>4</v>
      </c>
      <c r="X11" s="100">
        <v>165.98400000000001</v>
      </c>
      <c r="Y11" s="48" t="s">
        <v>277</v>
      </c>
      <c r="Z11" s="100">
        <v>53.457999999999998</v>
      </c>
      <c r="AA11" s="104" t="s">
        <v>4</v>
      </c>
      <c r="AB11" s="100">
        <v>52.396999999999998</v>
      </c>
      <c r="AC11" s="48" t="s">
        <v>277</v>
      </c>
      <c r="AD11" s="100">
        <v>51.953000000000003</v>
      </c>
      <c r="AE11" s="104" t="s">
        <v>4</v>
      </c>
      <c r="AF11" s="100">
        <v>77.510000000000005</v>
      </c>
      <c r="AG11" s="48" t="s">
        <v>277</v>
      </c>
      <c r="AH11" s="100">
        <v>18.048999999999999</v>
      </c>
      <c r="AI11" s="104" t="s">
        <v>4</v>
      </c>
      <c r="AJ11" s="100">
        <v>22.033000000000001</v>
      </c>
      <c r="AK11" s="48" t="s">
        <v>277</v>
      </c>
      <c r="AL11" s="100">
        <v>1200.213</v>
      </c>
      <c r="AM11" s="104" t="s">
        <v>4</v>
      </c>
      <c r="AN11" s="100">
        <v>274.23899999999998</v>
      </c>
    </row>
    <row r="12" spans="1:40" ht="12" customHeight="1" x14ac:dyDescent="0.25">
      <c r="A12" s="26"/>
      <c r="G12" s="48"/>
      <c r="H12" s="48"/>
      <c r="I12" s="48"/>
      <c r="J12" s="48"/>
      <c r="K12" s="48"/>
      <c r="L12" s="48"/>
      <c r="M12" s="48"/>
      <c r="N12" s="48"/>
      <c r="O12" s="104"/>
      <c r="P12" s="48"/>
      <c r="Q12" s="48"/>
      <c r="R12" s="48"/>
      <c r="S12" s="48"/>
      <c r="T12" s="48"/>
      <c r="U12" s="48"/>
      <c r="W12" s="48"/>
      <c r="X12" s="48"/>
      <c r="Y12" s="48"/>
      <c r="Z12" s="48"/>
      <c r="AA12" s="48"/>
      <c r="AB12" s="48"/>
      <c r="AC12" s="48"/>
      <c r="AD12" s="48"/>
      <c r="AE12" s="104"/>
      <c r="AF12" s="48"/>
      <c r="AG12" s="48"/>
      <c r="AH12" s="48"/>
      <c r="AI12" s="48"/>
      <c r="AJ12" s="48"/>
      <c r="AK12" s="48"/>
      <c r="AL12" s="48"/>
      <c r="AM12" s="48"/>
      <c r="AN12" s="48"/>
    </row>
    <row r="13" spans="1:40" ht="12" customHeight="1" x14ac:dyDescent="0.25">
      <c r="A13" s="470" t="s">
        <v>148</v>
      </c>
      <c r="B13" s="470"/>
      <c r="C13" s="47"/>
      <c r="D13" s="47"/>
      <c r="E13" s="47"/>
      <c r="K13" s="1"/>
      <c r="O13" s="1"/>
      <c r="S13" s="1"/>
      <c r="U13" s="28"/>
      <c r="AA13" s="1"/>
      <c r="AE13" s="1"/>
      <c r="AI13" s="1"/>
      <c r="AK13" s="28"/>
      <c r="AM13" s="1"/>
    </row>
    <row r="14" spans="1:40" ht="12" customHeight="1" x14ac:dyDescent="0.25">
      <c r="A14" s="456" t="s">
        <v>22</v>
      </c>
      <c r="B14" s="456"/>
      <c r="C14" s="26"/>
      <c r="D14" s="26"/>
      <c r="E14" s="26"/>
      <c r="F14" s="100">
        <v>28.494</v>
      </c>
      <c r="G14" s="104" t="s">
        <v>4</v>
      </c>
      <c r="H14" s="100">
        <v>29.623000000000001</v>
      </c>
      <c r="I14" s="77" t="s">
        <v>277</v>
      </c>
      <c r="J14" s="100">
        <v>33.677999999999997</v>
      </c>
      <c r="K14" s="104" t="s">
        <v>4</v>
      </c>
      <c r="L14" s="100">
        <v>33.707999999999998</v>
      </c>
      <c r="M14" s="77" t="s">
        <v>277</v>
      </c>
      <c r="N14" s="100">
        <v>65.373000000000005</v>
      </c>
      <c r="O14" s="104" t="s">
        <v>4</v>
      </c>
      <c r="P14" s="100">
        <v>56.902000000000001</v>
      </c>
      <c r="Q14" s="77" t="s">
        <v>277</v>
      </c>
      <c r="R14" s="100">
        <v>267.49700000000001</v>
      </c>
      <c r="S14" s="104" t="s">
        <v>4</v>
      </c>
      <c r="T14" s="100">
        <v>119.508</v>
      </c>
      <c r="U14" s="28" t="s">
        <v>277</v>
      </c>
      <c r="V14" s="100">
        <v>121.854</v>
      </c>
      <c r="W14" s="104" t="s">
        <v>4</v>
      </c>
      <c r="X14" s="100">
        <v>82.147999999999996</v>
      </c>
      <c r="Y14" s="77" t="s">
        <v>277</v>
      </c>
      <c r="Z14" s="100">
        <v>14.323</v>
      </c>
      <c r="AA14" s="104" t="s">
        <v>4</v>
      </c>
      <c r="AB14" s="100">
        <v>19.943000000000001</v>
      </c>
      <c r="AC14" s="77" t="s">
        <v>277</v>
      </c>
      <c r="AD14" s="100" t="s">
        <v>276</v>
      </c>
      <c r="AE14" s="104" t="s">
        <v>4</v>
      </c>
      <c r="AF14" s="100" t="s">
        <v>276</v>
      </c>
      <c r="AG14" s="77" t="s">
        <v>277</v>
      </c>
      <c r="AH14" s="100">
        <v>15.425000000000001</v>
      </c>
      <c r="AI14" s="104" t="s">
        <v>4</v>
      </c>
      <c r="AJ14" s="100">
        <v>21.427</v>
      </c>
      <c r="AK14" s="28" t="s">
        <v>277</v>
      </c>
      <c r="AL14" s="100">
        <v>546.64300000000003</v>
      </c>
      <c r="AM14" s="104" t="s">
        <v>4</v>
      </c>
      <c r="AN14" s="100">
        <v>164.20699999999999</v>
      </c>
    </row>
    <row r="15" spans="1:40" ht="12" customHeight="1" x14ac:dyDescent="0.25">
      <c r="A15" s="273" t="s">
        <v>5</v>
      </c>
      <c r="B15" s="13"/>
      <c r="C15" s="49"/>
      <c r="D15" s="49"/>
      <c r="E15" s="49"/>
      <c r="F15" s="28"/>
      <c r="G15" s="104"/>
      <c r="H15" s="28"/>
      <c r="I15" s="28"/>
      <c r="J15" s="28"/>
      <c r="K15" s="41"/>
      <c r="L15" s="28"/>
      <c r="M15" s="28"/>
      <c r="N15" s="28"/>
      <c r="O15" s="41"/>
      <c r="P15" s="28"/>
      <c r="Q15" s="28"/>
      <c r="R15" s="28"/>
      <c r="S15" s="41"/>
      <c r="T15" s="28"/>
      <c r="U15" s="27"/>
      <c r="V15" s="28"/>
      <c r="W15" s="104"/>
      <c r="X15" s="28"/>
      <c r="Y15" s="28"/>
      <c r="Z15" s="28"/>
      <c r="AA15" s="41"/>
      <c r="AB15" s="28"/>
      <c r="AC15" s="28"/>
      <c r="AD15" s="28"/>
      <c r="AE15" s="41"/>
      <c r="AF15" s="28"/>
      <c r="AG15" s="28"/>
      <c r="AH15" s="28"/>
      <c r="AI15" s="41"/>
      <c r="AJ15" s="28"/>
      <c r="AK15" s="27"/>
      <c r="AL15" s="28"/>
      <c r="AM15" s="41"/>
      <c r="AN15" s="28"/>
    </row>
    <row r="16" spans="1:40" ht="12" customHeight="1" x14ac:dyDescent="0.25">
      <c r="A16" s="12"/>
      <c r="B16" s="49" t="s">
        <v>85</v>
      </c>
      <c r="C16" s="49"/>
      <c r="D16" s="49"/>
      <c r="E16" s="49"/>
      <c r="F16" s="88">
        <v>6.4130000000000003</v>
      </c>
      <c r="G16" s="104" t="s">
        <v>4</v>
      </c>
      <c r="H16" s="88">
        <v>12.558999999999999</v>
      </c>
      <c r="I16" s="1" t="s">
        <v>277</v>
      </c>
      <c r="J16" s="88">
        <v>14.005000000000001</v>
      </c>
      <c r="K16" s="104" t="s">
        <v>4</v>
      </c>
      <c r="L16" s="88">
        <v>19.545000000000002</v>
      </c>
      <c r="M16" s="1" t="s">
        <v>277</v>
      </c>
      <c r="N16" s="88">
        <v>65.373000000000005</v>
      </c>
      <c r="O16" s="104" t="s">
        <v>4</v>
      </c>
      <c r="P16" s="88">
        <v>56.902000000000001</v>
      </c>
      <c r="Q16" s="1" t="s">
        <v>277</v>
      </c>
      <c r="R16" s="88">
        <v>63.597000000000001</v>
      </c>
      <c r="S16" s="104" t="s">
        <v>4</v>
      </c>
      <c r="T16" s="88">
        <v>59.456000000000003</v>
      </c>
      <c r="U16" s="27" t="s">
        <v>277</v>
      </c>
      <c r="V16" s="88">
        <v>33.820999999999998</v>
      </c>
      <c r="W16" s="104" t="s">
        <v>4</v>
      </c>
      <c r="X16" s="88">
        <v>33.487000000000002</v>
      </c>
      <c r="Y16" s="1" t="s">
        <v>277</v>
      </c>
      <c r="Z16" s="88">
        <v>7.9569999999999999</v>
      </c>
      <c r="AA16" s="104" t="s">
        <v>4</v>
      </c>
      <c r="AB16" s="88">
        <v>15.582000000000001</v>
      </c>
      <c r="AC16" s="1" t="s">
        <v>277</v>
      </c>
      <c r="AD16" s="88" t="s">
        <v>276</v>
      </c>
      <c r="AE16" s="104" t="s">
        <v>4</v>
      </c>
      <c r="AF16" s="88" t="s">
        <v>276</v>
      </c>
      <c r="AG16" s="1" t="s">
        <v>277</v>
      </c>
      <c r="AH16" s="88" t="s">
        <v>276</v>
      </c>
      <c r="AI16" s="104" t="s">
        <v>4</v>
      </c>
      <c r="AJ16" s="88" t="s">
        <v>276</v>
      </c>
      <c r="AK16" s="27" t="s">
        <v>277</v>
      </c>
      <c r="AL16" s="88">
        <v>191.16499999999999</v>
      </c>
      <c r="AM16" s="104" t="s">
        <v>4</v>
      </c>
      <c r="AN16" s="88">
        <v>92.968999999999994</v>
      </c>
    </row>
    <row r="17" spans="1:40" ht="12" customHeight="1" x14ac:dyDescent="0.25">
      <c r="A17" s="12"/>
      <c r="B17" s="49" t="s">
        <v>86</v>
      </c>
      <c r="C17" s="49"/>
      <c r="D17" s="49"/>
      <c r="E17" s="49"/>
      <c r="F17" s="88">
        <v>11.752000000000001</v>
      </c>
      <c r="G17" s="104" t="s">
        <v>4</v>
      </c>
      <c r="H17" s="88">
        <v>23.01</v>
      </c>
      <c r="I17" s="1" t="s">
        <v>277</v>
      </c>
      <c r="J17" s="88">
        <v>8.2240000000000002</v>
      </c>
      <c r="K17" s="104" t="s">
        <v>4</v>
      </c>
      <c r="L17" s="88">
        <v>16.103999999999999</v>
      </c>
      <c r="M17" s="1" t="s">
        <v>277</v>
      </c>
      <c r="N17" s="88" t="s">
        <v>276</v>
      </c>
      <c r="O17" s="104" t="s">
        <v>4</v>
      </c>
      <c r="P17" s="88" t="s">
        <v>276</v>
      </c>
      <c r="Q17" s="1" t="s">
        <v>277</v>
      </c>
      <c r="R17" s="88">
        <v>33.603000000000002</v>
      </c>
      <c r="S17" s="104" t="s">
        <v>4</v>
      </c>
      <c r="T17" s="88">
        <v>31.170999999999999</v>
      </c>
      <c r="U17" s="27" t="s">
        <v>277</v>
      </c>
      <c r="V17" s="88" t="s">
        <v>276</v>
      </c>
      <c r="W17" s="104" t="s">
        <v>4</v>
      </c>
      <c r="X17" s="88" t="s">
        <v>276</v>
      </c>
      <c r="Y17" s="1" t="s">
        <v>277</v>
      </c>
      <c r="Z17" s="88" t="s">
        <v>276</v>
      </c>
      <c r="AA17" s="104" t="s">
        <v>4</v>
      </c>
      <c r="AB17" s="88" t="s">
        <v>276</v>
      </c>
      <c r="AC17" s="1" t="s">
        <v>277</v>
      </c>
      <c r="AD17" s="88" t="s">
        <v>276</v>
      </c>
      <c r="AE17" s="104" t="s">
        <v>4</v>
      </c>
      <c r="AF17" s="88" t="s">
        <v>276</v>
      </c>
      <c r="AG17" s="1" t="s">
        <v>277</v>
      </c>
      <c r="AH17" s="88" t="s">
        <v>276</v>
      </c>
      <c r="AI17" s="104" t="s">
        <v>4</v>
      </c>
      <c r="AJ17" s="88" t="s">
        <v>276</v>
      </c>
      <c r="AK17" s="27" t="s">
        <v>277</v>
      </c>
      <c r="AL17" s="88">
        <v>53.579000000000001</v>
      </c>
      <c r="AM17" s="104" t="s">
        <v>4</v>
      </c>
      <c r="AN17" s="88">
        <v>41.957999999999998</v>
      </c>
    </row>
    <row r="18" spans="1:40" ht="12" customHeight="1" x14ac:dyDescent="0.25">
      <c r="A18" s="12"/>
      <c r="B18" s="49" t="s">
        <v>87</v>
      </c>
      <c r="C18" s="49"/>
      <c r="D18" s="49"/>
      <c r="E18" s="49"/>
      <c r="F18" s="88" t="s">
        <v>276</v>
      </c>
      <c r="G18" s="104" t="s">
        <v>4</v>
      </c>
      <c r="H18" s="88" t="s">
        <v>276</v>
      </c>
      <c r="I18" s="1" t="s">
        <v>277</v>
      </c>
      <c r="J18" s="88">
        <v>11.449</v>
      </c>
      <c r="K18" s="104" t="s">
        <v>4</v>
      </c>
      <c r="L18" s="88">
        <v>22.393999999999998</v>
      </c>
      <c r="M18" s="1" t="s">
        <v>277</v>
      </c>
      <c r="N18" s="88" t="s">
        <v>276</v>
      </c>
      <c r="O18" s="104" t="s">
        <v>4</v>
      </c>
      <c r="P18" s="88" t="s">
        <v>276</v>
      </c>
      <c r="Q18" s="1" t="s">
        <v>277</v>
      </c>
      <c r="R18" s="88">
        <v>52.584000000000003</v>
      </c>
      <c r="S18" s="104" t="s">
        <v>4</v>
      </c>
      <c r="T18" s="88">
        <v>33.027999999999999</v>
      </c>
      <c r="U18" s="27" t="s">
        <v>277</v>
      </c>
      <c r="V18" s="88">
        <v>5.8440000000000003</v>
      </c>
      <c r="W18" s="104" t="s">
        <v>4</v>
      </c>
      <c r="X18" s="88">
        <v>8.5250000000000004</v>
      </c>
      <c r="Y18" s="1" t="s">
        <v>277</v>
      </c>
      <c r="Z18" s="88">
        <v>6.3659999999999997</v>
      </c>
      <c r="AA18" s="104" t="s">
        <v>4</v>
      </c>
      <c r="AB18" s="88">
        <v>12.446999999999999</v>
      </c>
      <c r="AC18" s="1" t="s">
        <v>277</v>
      </c>
      <c r="AD18" s="88" t="s">
        <v>276</v>
      </c>
      <c r="AE18" s="104" t="s">
        <v>4</v>
      </c>
      <c r="AF18" s="88" t="s">
        <v>276</v>
      </c>
      <c r="AG18" s="1" t="s">
        <v>277</v>
      </c>
      <c r="AH18" s="88" t="s">
        <v>276</v>
      </c>
      <c r="AI18" s="104" t="s">
        <v>4</v>
      </c>
      <c r="AJ18" s="88" t="s">
        <v>276</v>
      </c>
      <c r="AK18" s="27" t="s">
        <v>277</v>
      </c>
      <c r="AL18" s="88">
        <v>76.242999999999995</v>
      </c>
      <c r="AM18" s="104" t="s">
        <v>4</v>
      </c>
      <c r="AN18" s="88">
        <v>42.347999999999999</v>
      </c>
    </row>
    <row r="19" spans="1:40" ht="12" customHeight="1" x14ac:dyDescent="0.25">
      <c r="A19" s="12"/>
      <c r="B19" s="49" t="s">
        <v>184</v>
      </c>
      <c r="C19" s="49"/>
      <c r="D19" s="49"/>
      <c r="E19" s="49"/>
      <c r="F19" s="88">
        <v>6.1849999999999996</v>
      </c>
      <c r="G19" s="104" t="s">
        <v>4</v>
      </c>
      <c r="H19" s="88">
        <v>12.090999999999999</v>
      </c>
      <c r="I19" s="1" t="s">
        <v>277</v>
      </c>
      <c r="J19" s="88" t="s">
        <v>276</v>
      </c>
      <c r="K19" s="104" t="s">
        <v>4</v>
      </c>
      <c r="L19" s="88" t="s">
        <v>276</v>
      </c>
      <c r="M19" s="1" t="s">
        <v>277</v>
      </c>
      <c r="N19" s="88" t="s">
        <v>276</v>
      </c>
      <c r="O19" s="104" t="s">
        <v>4</v>
      </c>
      <c r="P19" s="88" t="s">
        <v>276</v>
      </c>
      <c r="Q19" s="1" t="s">
        <v>277</v>
      </c>
      <c r="R19" s="88">
        <v>17.071000000000002</v>
      </c>
      <c r="S19" s="104" t="s">
        <v>4</v>
      </c>
      <c r="T19" s="88">
        <v>13.742000000000001</v>
      </c>
      <c r="U19" s="27" t="s">
        <v>277</v>
      </c>
      <c r="V19" s="88">
        <v>31.135999999999999</v>
      </c>
      <c r="W19" s="104" t="s">
        <v>4</v>
      </c>
      <c r="X19" s="88">
        <v>60.991999999999997</v>
      </c>
      <c r="Y19" s="1" t="s">
        <v>277</v>
      </c>
      <c r="Z19" s="88" t="s">
        <v>276</v>
      </c>
      <c r="AA19" s="104" t="s">
        <v>4</v>
      </c>
      <c r="AB19" s="88" t="s">
        <v>276</v>
      </c>
      <c r="AC19" s="1" t="s">
        <v>277</v>
      </c>
      <c r="AD19" s="88" t="s">
        <v>276</v>
      </c>
      <c r="AE19" s="104" t="s">
        <v>4</v>
      </c>
      <c r="AF19" s="88" t="s">
        <v>276</v>
      </c>
      <c r="AG19" s="1" t="s">
        <v>277</v>
      </c>
      <c r="AH19" s="88" t="s">
        <v>276</v>
      </c>
      <c r="AI19" s="104" t="s">
        <v>4</v>
      </c>
      <c r="AJ19" s="88" t="s">
        <v>276</v>
      </c>
      <c r="AK19" s="27" t="s">
        <v>277</v>
      </c>
      <c r="AL19" s="88">
        <v>54.392000000000003</v>
      </c>
      <c r="AM19" s="104" t="s">
        <v>4</v>
      </c>
      <c r="AN19" s="88">
        <v>63.646999999999998</v>
      </c>
    </row>
    <row r="20" spans="1:40" ht="12" customHeight="1" x14ac:dyDescent="0.25">
      <c r="A20" s="12"/>
      <c r="B20" s="49" t="s">
        <v>181</v>
      </c>
      <c r="C20" s="49"/>
      <c r="D20" s="49"/>
      <c r="E20" s="49"/>
      <c r="F20" s="88">
        <v>0.86099999999999999</v>
      </c>
      <c r="G20" s="104" t="s">
        <v>4</v>
      </c>
      <c r="H20" s="88">
        <v>1.6839999999999999</v>
      </c>
      <c r="I20" s="1" t="s">
        <v>277</v>
      </c>
      <c r="J20" s="88" t="s">
        <v>276</v>
      </c>
      <c r="K20" s="104" t="s">
        <v>4</v>
      </c>
      <c r="L20" s="88" t="s">
        <v>276</v>
      </c>
      <c r="M20" s="1" t="s">
        <v>277</v>
      </c>
      <c r="N20" s="88" t="s">
        <v>276</v>
      </c>
      <c r="O20" s="104" t="s">
        <v>4</v>
      </c>
      <c r="P20" s="88" t="s">
        <v>276</v>
      </c>
      <c r="Q20" s="1" t="s">
        <v>277</v>
      </c>
      <c r="R20" s="88">
        <v>12.196999999999999</v>
      </c>
      <c r="S20" s="104" t="s">
        <v>4</v>
      </c>
      <c r="T20" s="88">
        <v>23.888000000000002</v>
      </c>
      <c r="U20" s="27" t="s">
        <v>277</v>
      </c>
      <c r="V20" s="88">
        <v>14.175000000000001</v>
      </c>
      <c r="W20" s="104" t="s">
        <v>4</v>
      </c>
      <c r="X20" s="88">
        <v>19.856999999999999</v>
      </c>
      <c r="Y20" s="1" t="s">
        <v>277</v>
      </c>
      <c r="Z20" s="88" t="s">
        <v>276</v>
      </c>
      <c r="AA20" s="104" t="s">
        <v>4</v>
      </c>
      <c r="AB20" s="88" t="s">
        <v>276</v>
      </c>
      <c r="AC20" s="1" t="s">
        <v>277</v>
      </c>
      <c r="AD20" s="88" t="s">
        <v>276</v>
      </c>
      <c r="AE20" s="104" t="s">
        <v>4</v>
      </c>
      <c r="AF20" s="88" t="s">
        <v>276</v>
      </c>
      <c r="AG20" s="1" t="s">
        <v>277</v>
      </c>
      <c r="AH20" s="88">
        <v>15.425000000000001</v>
      </c>
      <c r="AI20" s="104" t="s">
        <v>4</v>
      </c>
      <c r="AJ20" s="88">
        <v>21.427</v>
      </c>
      <c r="AK20" s="27" t="s">
        <v>277</v>
      </c>
      <c r="AL20" s="88">
        <v>42.658000000000001</v>
      </c>
      <c r="AM20" s="104" t="s">
        <v>4</v>
      </c>
      <c r="AN20" s="88">
        <v>37.774000000000001</v>
      </c>
    </row>
    <row r="21" spans="1:40" ht="5.2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70" t="s">
        <v>149</v>
      </c>
      <c r="B23" s="470"/>
      <c r="C23" s="47"/>
      <c r="D23" s="47"/>
      <c r="E23" s="47"/>
      <c r="K23" s="1"/>
      <c r="O23" s="1"/>
      <c r="S23" s="1"/>
      <c r="U23" s="27"/>
      <c r="AA23" s="1"/>
      <c r="AE23" s="1"/>
      <c r="AI23" s="1"/>
      <c r="AK23" s="27"/>
      <c r="AM23" s="1"/>
    </row>
    <row r="24" spans="1:40" ht="12" customHeight="1" x14ac:dyDescent="0.25">
      <c r="A24" s="456" t="s">
        <v>22</v>
      </c>
      <c r="B24" s="456"/>
      <c r="C24" s="26"/>
      <c r="D24" s="26"/>
      <c r="E24" s="26"/>
      <c r="F24" s="100">
        <v>34.749000000000002</v>
      </c>
      <c r="G24" s="104" t="s">
        <v>4</v>
      </c>
      <c r="H24" s="100">
        <v>36.518000000000001</v>
      </c>
      <c r="I24" s="77" t="s">
        <v>277</v>
      </c>
      <c r="J24" s="100">
        <v>85.736999999999995</v>
      </c>
      <c r="K24" s="104" t="s">
        <v>4</v>
      </c>
      <c r="L24" s="100">
        <v>60.773000000000003</v>
      </c>
      <c r="M24" s="77" t="s">
        <v>277</v>
      </c>
      <c r="N24" s="100">
        <v>136.03800000000001</v>
      </c>
      <c r="O24" s="104" t="s">
        <v>4</v>
      </c>
      <c r="P24" s="100">
        <v>103.652</v>
      </c>
      <c r="Q24" s="77" t="s">
        <v>277</v>
      </c>
      <c r="R24" s="100">
        <v>48.286999999999999</v>
      </c>
      <c r="S24" s="104" t="s">
        <v>4</v>
      </c>
      <c r="T24" s="100">
        <v>37.03</v>
      </c>
      <c r="U24" s="28" t="s">
        <v>277</v>
      </c>
      <c r="V24" s="100">
        <v>251.93299999999999</v>
      </c>
      <c r="W24" s="104" t="s">
        <v>4</v>
      </c>
      <c r="X24" s="100">
        <v>144.66399999999999</v>
      </c>
      <c r="Y24" s="77" t="s">
        <v>277</v>
      </c>
      <c r="Z24" s="100">
        <v>39.134999999999998</v>
      </c>
      <c r="AA24" s="104" t="s">
        <v>4</v>
      </c>
      <c r="AB24" s="100">
        <v>48.453000000000003</v>
      </c>
      <c r="AC24" s="77" t="s">
        <v>277</v>
      </c>
      <c r="AD24" s="100">
        <v>51.953000000000003</v>
      </c>
      <c r="AE24" s="104" t="s">
        <v>4</v>
      </c>
      <c r="AF24" s="100">
        <v>77.510000000000005</v>
      </c>
      <c r="AG24" s="77" t="s">
        <v>277</v>
      </c>
      <c r="AH24" s="100" t="s">
        <v>276</v>
      </c>
      <c r="AI24" s="104" t="s">
        <v>4</v>
      </c>
      <c r="AJ24" s="100" t="s">
        <v>276</v>
      </c>
      <c r="AK24" s="28" t="s">
        <v>277</v>
      </c>
      <c r="AL24" s="100">
        <v>647.83399999999995</v>
      </c>
      <c r="AM24" s="104" t="s">
        <v>4</v>
      </c>
      <c r="AN24" s="100">
        <v>222.976</v>
      </c>
    </row>
    <row r="25" spans="1:40" ht="12" customHeight="1" x14ac:dyDescent="0.25">
      <c r="A25" s="273" t="s">
        <v>5</v>
      </c>
      <c r="B25" s="13"/>
      <c r="C25" s="49"/>
      <c r="D25" s="49"/>
      <c r="E25" s="49"/>
      <c r="F25" s="28"/>
      <c r="G25" s="104"/>
      <c r="H25" s="28"/>
      <c r="I25" s="28"/>
      <c r="J25" s="28"/>
      <c r="K25" s="41"/>
      <c r="L25" s="28"/>
      <c r="M25" s="28"/>
      <c r="N25" s="28"/>
      <c r="O25" s="41"/>
      <c r="P25" s="28"/>
      <c r="Q25" s="28"/>
      <c r="R25" s="28"/>
      <c r="S25" s="41"/>
      <c r="T25" s="28"/>
      <c r="U25" s="27"/>
      <c r="V25" s="28"/>
      <c r="W25" s="104"/>
      <c r="X25" s="28"/>
      <c r="Y25" s="28"/>
      <c r="Z25" s="28"/>
      <c r="AA25" s="41"/>
      <c r="AB25" s="28"/>
      <c r="AC25" s="28"/>
      <c r="AD25" s="28"/>
      <c r="AE25" s="41"/>
      <c r="AF25" s="28"/>
      <c r="AG25" s="28"/>
      <c r="AH25" s="28"/>
      <c r="AI25" s="41"/>
      <c r="AJ25" s="28"/>
      <c r="AK25" s="27"/>
      <c r="AL25" s="28"/>
      <c r="AM25" s="41"/>
      <c r="AN25" s="28"/>
    </row>
    <row r="26" spans="1:40" ht="12" customHeight="1" x14ac:dyDescent="0.25">
      <c r="A26" s="12"/>
      <c r="B26" s="49" t="s">
        <v>88</v>
      </c>
      <c r="C26" s="49"/>
      <c r="D26" s="49"/>
      <c r="E26" s="49"/>
      <c r="F26" s="88">
        <v>34.749000000000002</v>
      </c>
      <c r="G26" s="104" t="s">
        <v>4</v>
      </c>
      <c r="H26" s="88">
        <v>36.518000000000001</v>
      </c>
      <c r="I26" s="1" t="s">
        <v>277</v>
      </c>
      <c r="J26" s="88">
        <v>85.736999999999995</v>
      </c>
      <c r="K26" s="104" t="s">
        <v>4</v>
      </c>
      <c r="L26" s="88">
        <v>60.773000000000003</v>
      </c>
      <c r="M26" s="1" t="s">
        <v>277</v>
      </c>
      <c r="N26" s="88">
        <v>136.03800000000001</v>
      </c>
      <c r="O26" s="104" t="s">
        <v>4</v>
      </c>
      <c r="P26" s="88">
        <v>103.652</v>
      </c>
      <c r="Q26" s="1" t="s">
        <v>277</v>
      </c>
      <c r="R26" s="88">
        <v>48.286999999999999</v>
      </c>
      <c r="S26" s="104" t="s">
        <v>4</v>
      </c>
      <c r="T26" s="88">
        <v>37.03</v>
      </c>
      <c r="U26" s="27" t="s">
        <v>277</v>
      </c>
      <c r="V26" s="88">
        <v>251.93299999999999</v>
      </c>
      <c r="W26" s="104" t="s">
        <v>4</v>
      </c>
      <c r="X26" s="88">
        <v>144.66399999999999</v>
      </c>
      <c r="Y26" s="1" t="s">
        <v>277</v>
      </c>
      <c r="Z26" s="88">
        <v>39.134999999999998</v>
      </c>
      <c r="AA26" s="104" t="s">
        <v>4</v>
      </c>
      <c r="AB26" s="88">
        <v>48.453000000000003</v>
      </c>
      <c r="AC26" s="1" t="s">
        <v>277</v>
      </c>
      <c r="AD26" s="88">
        <v>51.953000000000003</v>
      </c>
      <c r="AE26" s="104" t="s">
        <v>4</v>
      </c>
      <c r="AF26" s="88">
        <v>77.510000000000005</v>
      </c>
      <c r="AG26" s="1" t="s">
        <v>277</v>
      </c>
      <c r="AH26" s="88" t="s">
        <v>276</v>
      </c>
      <c r="AI26" s="104" t="s">
        <v>4</v>
      </c>
      <c r="AJ26" s="88" t="s">
        <v>276</v>
      </c>
      <c r="AK26" s="27" t="s">
        <v>277</v>
      </c>
      <c r="AL26" s="88">
        <v>647.83399999999995</v>
      </c>
      <c r="AM26" s="104" t="s">
        <v>4</v>
      </c>
      <c r="AN26" s="88">
        <v>222.976</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70" t="s">
        <v>150</v>
      </c>
      <c r="B29" s="470"/>
      <c r="C29" s="470"/>
      <c r="D29" s="470"/>
      <c r="E29" s="470"/>
      <c r="F29" s="470"/>
      <c r="G29" s="470"/>
      <c r="H29" s="470"/>
      <c r="I29" s="470"/>
      <c r="K29" s="1"/>
      <c r="O29" s="1"/>
      <c r="S29" s="1"/>
      <c r="U29" s="27"/>
      <c r="AA29" s="1"/>
      <c r="AE29" s="1"/>
      <c r="AI29" s="1"/>
      <c r="AK29" s="27"/>
      <c r="AM29" s="1"/>
    </row>
    <row r="30" spans="1:40" ht="11.25" customHeight="1" x14ac:dyDescent="0.25">
      <c r="A30" s="456" t="s">
        <v>22</v>
      </c>
      <c r="B30" s="456"/>
      <c r="C30" s="26"/>
      <c r="D30" s="26"/>
      <c r="E30" s="26"/>
      <c r="F30" s="100">
        <v>2.4929999999999999</v>
      </c>
      <c r="G30" s="104" t="s">
        <v>4</v>
      </c>
      <c r="H30" s="100">
        <v>4.8819999999999997</v>
      </c>
      <c r="I30" s="77" t="s">
        <v>277</v>
      </c>
      <c r="J30" s="100" t="s">
        <v>276</v>
      </c>
      <c r="K30" s="104" t="s">
        <v>4</v>
      </c>
      <c r="L30" s="100" t="s">
        <v>276</v>
      </c>
      <c r="M30" s="77" t="s">
        <v>277</v>
      </c>
      <c r="N30" s="100" t="s">
        <v>276</v>
      </c>
      <c r="O30" s="104" t="s">
        <v>4</v>
      </c>
      <c r="P30" s="100" t="s">
        <v>276</v>
      </c>
      <c r="Q30" s="77" t="s">
        <v>277</v>
      </c>
      <c r="R30" s="100">
        <v>0.61899999999999999</v>
      </c>
      <c r="S30" s="104" t="s">
        <v>4</v>
      </c>
      <c r="T30" s="100">
        <v>1.2110000000000001</v>
      </c>
      <c r="U30" s="28" t="s">
        <v>277</v>
      </c>
      <c r="V30" s="100" t="s">
        <v>276</v>
      </c>
      <c r="W30" s="104" t="s">
        <v>4</v>
      </c>
      <c r="X30" s="100" t="s">
        <v>276</v>
      </c>
      <c r="Y30" s="77" t="s">
        <v>277</v>
      </c>
      <c r="Z30" s="100" t="s">
        <v>276</v>
      </c>
      <c r="AA30" s="104" t="s">
        <v>4</v>
      </c>
      <c r="AB30" s="100" t="s">
        <v>276</v>
      </c>
      <c r="AC30" s="77" t="s">
        <v>277</v>
      </c>
      <c r="AD30" s="100" t="s">
        <v>276</v>
      </c>
      <c r="AE30" s="104" t="s">
        <v>4</v>
      </c>
      <c r="AF30" s="100" t="s">
        <v>276</v>
      </c>
      <c r="AG30" s="77" t="s">
        <v>277</v>
      </c>
      <c r="AH30" s="100">
        <v>2.6240000000000001</v>
      </c>
      <c r="AI30" s="104" t="s">
        <v>4</v>
      </c>
      <c r="AJ30" s="100">
        <v>5.133</v>
      </c>
      <c r="AK30" s="28" t="s">
        <v>277</v>
      </c>
      <c r="AL30" s="100">
        <v>5.7350000000000003</v>
      </c>
      <c r="AM30" s="104" t="s">
        <v>4</v>
      </c>
      <c r="AN30" s="100">
        <v>7.1870000000000003</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70" t="s">
        <v>151</v>
      </c>
      <c r="B33" s="470"/>
      <c r="C33" s="470"/>
      <c r="D33" s="470"/>
      <c r="E33" s="470"/>
      <c r="F33" s="470"/>
      <c r="G33" s="470"/>
      <c r="H33" s="470"/>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6" t="s">
        <v>22</v>
      </c>
      <c r="B34" s="456"/>
      <c r="C34" s="26"/>
      <c r="D34" s="26"/>
      <c r="E34" s="26"/>
      <c r="F34" s="100" t="s">
        <v>276</v>
      </c>
      <c r="G34" s="104" t="s">
        <v>4</v>
      </c>
      <c r="H34" s="100" t="s">
        <v>276</v>
      </c>
      <c r="I34" s="77" t="s">
        <v>277</v>
      </c>
      <c r="J34" s="100" t="s">
        <v>276</v>
      </c>
      <c r="K34" s="104" t="s">
        <v>4</v>
      </c>
      <c r="L34" s="100" t="s">
        <v>276</v>
      </c>
      <c r="M34" s="77" t="s">
        <v>277</v>
      </c>
      <c r="N34" s="100" t="s">
        <v>276</v>
      </c>
      <c r="O34" s="104" t="s">
        <v>4</v>
      </c>
      <c r="P34" s="100" t="s">
        <v>276</v>
      </c>
      <c r="Q34" s="77" t="s">
        <v>277</v>
      </c>
      <c r="R34" s="100" t="s">
        <v>276</v>
      </c>
      <c r="S34" s="104" t="s">
        <v>4</v>
      </c>
      <c r="T34" s="100" t="s">
        <v>276</v>
      </c>
      <c r="U34" s="28" t="s">
        <v>277</v>
      </c>
      <c r="V34" s="100" t="s">
        <v>276</v>
      </c>
      <c r="W34" s="104" t="s">
        <v>4</v>
      </c>
      <c r="X34" s="100" t="s">
        <v>276</v>
      </c>
      <c r="Y34" s="77" t="s">
        <v>277</v>
      </c>
      <c r="Z34" s="100" t="s">
        <v>276</v>
      </c>
      <c r="AA34" s="104" t="s">
        <v>4</v>
      </c>
      <c r="AB34" s="100" t="s">
        <v>276</v>
      </c>
      <c r="AC34" s="77" t="s">
        <v>277</v>
      </c>
      <c r="AD34" s="100" t="s">
        <v>276</v>
      </c>
      <c r="AE34" s="104" t="s">
        <v>4</v>
      </c>
      <c r="AF34" s="100" t="s">
        <v>276</v>
      </c>
      <c r="AG34" s="77" t="s">
        <v>277</v>
      </c>
      <c r="AH34" s="100" t="s">
        <v>276</v>
      </c>
      <c r="AI34" s="104" t="s">
        <v>4</v>
      </c>
      <c r="AJ34" s="100" t="s">
        <v>276</v>
      </c>
      <c r="AK34" s="28" t="s">
        <v>277</v>
      </c>
      <c r="AL34" s="100" t="s">
        <v>276</v>
      </c>
      <c r="AM34" s="104" t="s">
        <v>4</v>
      </c>
      <c r="AN34" s="100" t="s">
        <v>276</v>
      </c>
    </row>
    <row r="35" spans="1:40" ht="12" customHeight="1" thickBot="1" x14ac:dyDescent="0.3">
      <c r="A35" s="82"/>
      <c r="B35" s="82"/>
      <c r="C35" s="82"/>
      <c r="D35" s="82"/>
      <c r="E35" s="82"/>
      <c r="F35" s="111"/>
      <c r="G35" s="112"/>
      <c r="H35" s="111"/>
      <c r="I35" s="35"/>
      <c r="J35" s="111"/>
      <c r="K35" s="112"/>
      <c r="L35" s="111"/>
      <c r="M35" s="35"/>
      <c r="N35" s="111"/>
      <c r="O35" s="112"/>
      <c r="P35" s="111"/>
      <c r="Q35" s="35"/>
      <c r="R35" s="111"/>
      <c r="S35" s="112"/>
      <c r="T35" s="111"/>
      <c r="U35" s="93"/>
      <c r="V35" s="111"/>
      <c r="W35" s="112"/>
      <c r="X35" s="111"/>
      <c r="Y35" s="35"/>
      <c r="Z35" s="111"/>
      <c r="AA35" s="112"/>
      <c r="AB35" s="111"/>
      <c r="AC35" s="35"/>
      <c r="AD35" s="111"/>
      <c r="AE35" s="112"/>
      <c r="AF35" s="111"/>
      <c r="AG35" s="35"/>
      <c r="AH35" s="111"/>
      <c r="AI35" s="112"/>
      <c r="AJ35" s="111"/>
      <c r="AK35" s="93"/>
      <c r="AL35" s="111"/>
      <c r="AM35" s="112"/>
      <c r="AN35" s="111"/>
    </row>
    <row r="36" spans="1:40" x14ac:dyDescent="0.25">
      <c r="A36" s="12" t="s">
        <v>428</v>
      </c>
    </row>
  </sheetData>
  <sheetProtection formatCells="0" formatColumns="0" formatRows="0"/>
  <mergeCells count="30">
    <mergeCell ref="A33:H33"/>
    <mergeCell ref="A34:B34"/>
    <mergeCell ref="F6:AN6"/>
    <mergeCell ref="A13:B13"/>
    <mergeCell ref="A14:B14"/>
    <mergeCell ref="A23:B23"/>
    <mergeCell ref="A24:B24"/>
    <mergeCell ref="A29:I29"/>
    <mergeCell ref="AE8:AF8"/>
    <mergeCell ref="AI8:AJ8"/>
    <mergeCell ref="A6:B6"/>
    <mergeCell ref="F7:H7"/>
    <mergeCell ref="J7:L7"/>
    <mergeCell ref="N7:P7"/>
    <mergeCell ref="AM8:AN8"/>
    <mergeCell ref="A9:B9"/>
    <mergeCell ref="Z7:AB7"/>
    <mergeCell ref="AD7:AF7"/>
    <mergeCell ref="AH7:AJ7"/>
    <mergeCell ref="AA8:AB8"/>
    <mergeCell ref="AL7:AN7"/>
    <mergeCell ref="V7:X7"/>
    <mergeCell ref="S8:T8"/>
    <mergeCell ref="W8:X8"/>
    <mergeCell ref="A30:B30"/>
    <mergeCell ref="R7:T7"/>
    <mergeCell ref="A11:B11"/>
    <mergeCell ref="G8:H8"/>
    <mergeCell ref="K8:L8"/>
    <mergeCell ref="O8:P8"/>
  </mergeCells>
  <pageMargins left="0.75" right="0.75" top="1" bottom="1" header="0.5" footer="0.5"/>
  <pageSetup paperSize="9" scale="9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7"/>
  <dimension ref="A1:Z65"/>
  <sheetViews>
    <sheetView zoomScaleNormal="100" workbookViewId="0"/>
  </sheetViews>
  <sheetFormatPr defaultColWidth="9.33203125" defaultRowHeight="13.2" x14ac:dyDescent="0.25"/>
  <cols>
    <col min="1" max="1" width="2.6640625" style="1" customWidth="1"/>
    <col min="2" max="2" width="14.6640625" style="1" customWidth="1"/>
    <col min="3" max="5" width="3.33203125" style="33" hidden="1" customWidth="1"/>
    <col min="6" max="22" width="3.33203125" style="33" customWidth="1"/>
    <col min="23" max="23" width="5.33203125" style="33" customWidth="1"/>
    <col min="24" max="25" width="3.33203125" style="1" customWidth="1"/>
    <col min="26" max="26" width="5.6640625" style="1" customWidth="1"/>
    <col min="27" max="16384" width="9.33203125" style="1"/>
  </cols>
  <sheetData>
    <row r="1" spans="1:26" ht="6.75" customHeight="1" x14ac:dyDescent="0.25"/>
    <row r="2" spans="1:26" ht="15.75" customHeight="1" x14ac:dyDescent="0.25">
      <c r="A2" s="24" t="s">
        <v>294</v>
      </c>
      <c r="B2" s="145"/>
      <c r="C2" s="145"/>
      <c r="D2" s="145"/>
      <c r="E2" s="145"/>
      <c r="F2" s="145"/>
      <c r="G2" s="145"/>
      <c r="H2" s="145"/>
      <c r="I2" s="145"/>
      <c r="J2" s="145"/>
      <c r="K2" s="145"/>
      <c r="L2" s="145"/>
      <c r="M2" s="145"/>
      <c r="N2" s="145"/>
      <c r="O2" s="145"/>
      <c r="P2" s="145"/>
      <c r="Q2" s="145"/>
      <c r="R2" s="145"/>
      <c r="S2" s="145"/>
      <c r="T2" s="145"/>
      <c r="U2" s="145"/>
      <c r="V2" s="145"/>
      <c r="W2" s="145"/>
    </row>
    <row r="3" spans="1:26" ht="15.75" customHeight="1" x14ac:dyDescent="0.25">
      <c r="A3" s="24" t="s">
        <v>583</v>
      </c>
      <c r="B3" s="145"/>
      <c r="C3" s="146"/>
      <c r="D3" s="146"/>
      <c r="E3" s="146"/>
      <c r="F3" s="146"/>
      <c r="G3" s="146"/>
      <c r="H3" s="146"/>
      <c r="I3" s="146"/>
      <c r="J3" s="146"/>
      <c r="K3" s="146"/>
      <c r="L3" s="146"/>
      <c r="M3" s="146"/>
      <c r="N3" s="146"/>
      <c r="O3" s="146"/>
      <c r="P3" s="146"/>
      <c r="Q3" s="146"/>
      <c r="R3" s="146"/>
      <c r="S3" s="146"/>
      <c r="T3" s="146"/>
      <c r="U3" s="146"/>
      <c r="V3" s="143"/>
      <c r="W3" s="143"/>
    </row>
    <row r="4" spans="1:26" ht="15.75" customHeight="1" x14ac:dyDescent="0.25">
      <c r="A4" s="148" t="s">
        <v>295</v>
      </c>
      <c r="B4" s="102"/>
      <c r="C4" s="113"/>
      <c r="D4" s="113"/>
      <c r="E4" s="113"/>
      <c r="F4" s="113"/>
      <c r="G4" s="113"/>
      <c r="H4" s="113"/>
      <c r="I4" s="113"/>
      <c r="J4" s="113"/>
      <c r="K4" s="113"/>
      <c r="L4" s="113"/>
      <c r="M4" s="113"/>
      <c r="N4" s="113"/>
      <c r="O4" s="113"/>
      <c r="P4" s="113"/>
      <c r="Q4" s="113"/>
      <c r="R4" s="113"/>
      <c r="S4" s="113"/>
      <c r="T4" s="113"/>
      <c r="U4" s="113"/>
    </row>
    <row r="5" spans="1:26" ht="15.75" customHeight="1" thickBot="1" x14ac:dyDescent="0.3">
      <c r="A5" s="181" t="s">
        <v>584</v>
      </c>
      <c r="B5" s="106"/>
      <c r="C5" s="149"/>
      <c r="D5" s="149"/>
      <c r="E5" s="149"/>
      <c r="F5" s="149"/>
      <c r="G5" s="149"/>
      <c r="H5" s="149"/>
      <c r="I5" s="149"/>
      <c r="J5" s="149"/>
      <c r="K5" s="149"/>
      <c r="L5" s="149"/>
      <c r="M5" s="149"/>
      <c r="N5" s="149"/>
      <c r="O5" s="149"/>
      <c r="P5" s="149"/>
      <c r="Q5" s="149"/>
      <c r="R5" s="149"/>
      <c r="S5" s="149"/>
      <c r="T5" s="149"/>
      <c r="U5" s="149"/>
      <c r="V5" s="39"/>
      <c r="W5" s="39"/>
      <c r="X5" s="35"/>
      <c r="Y5" s="35"/>
      <c r="Z5" s="35"/>
    </row>
    <row r="6" spans="1:26" ht="15" customHeight="1" x14ac:dyDescent="0.25">
      <c r="A6" s="456" t="s">
        <v>154</v>
      </c>
      <c r="B6" s="456"/>
      <c r="C6" s="1"/>
      <c r="D6" s="209"/>
      <c r="E6" s="209"/>
      <c r="F6" s="459" t="s">
        <v>157</v>
      </c>
      <c r="G6" s="459"/>
      <c r="H6" s="459"/>
      <c r="I6" s="459"/>
      <c r="J6" s="459"/>
      <c r="K6" s="459"/>
      <c r="L6" s="459"/>
      <c r="M6" s="459"/>
      <c r="N6" s="459"/>
      <c r="O6" s="459"/>
      <c r="P6" s="459"/>
      <c r="Q6" s="459"/>
      <c r="R6" s="459"/>
      <c r="S6" s="459"/>
      <c r="T6" s="459"/>
      <c r="U6" s="459"/>
      <c r="V6" s="459"/>
      <c r="W6" s="459"/>
      <c r="X6" s="459"/>
      <c r="Y6" s="459"/>
      <c r="Z6" s="459"/>
    </row>
    <row r="7" spans="1:26" ht="13.5" customHeight="1" thickBot="1" x14ac:dyDescent="0.3">
      <c r="A7" s="474" t="s">
        <v>91</v>
      </c>
      <c r="B7" s="474"/>
      <c r="C7" s="1"/>
      <c r="D7" s="1"/>
      <c r="E7" s="1"/>
      <c r="F7" s="142" t="s">
        <v>185</v>
      </c>
      <c r="G7" s="142" t="s">
        <v>186</v>
      </c>
      <c r="H7" s="142" t="s">
        <v>187</v>
      </c>
      <c r="I7" s="142" t="s">
        <v>188</v>
      </c>
      <c r="J7" s="142" t="s">
        <v>189</v>
      </c>
      <c r="K7" s="142" t="s">
        <v>190</v>
      </c>
      <c r="L7" s="142" t="s">
        <v>191</v>
      </c>
      <c r="M7" s="142" t="s">
        <v>192</v>
      </c>
      <c r="N7" s="142" t="s">
        <v>193</v>
      </c>
      <c r="O7" s="21">
        <v>10</v>
      </c>
      <c r="P7" s="21">
        <v>11</v>
      </c>
      <c r="Q7" s="21">
        <v>12</v>
      </c>
      <c r="R7" s="21">
        <v>13</v>
      </c>
      <c r="S7" s="21">
        <v>14</v>
      </c>
      <c r="T7" s="21">
        <v>15</v>
      </c>
      <c r="U7" s="21">
        <v>16</v>
      </c>
      <c r="V7" s="21">
        <v>17</v>
      </c>
      <c r="W7" s="21">
        <v>18</v>
      </c>
      <c r="X7" s="21">
        <v>19</v>
      </c>
      <c r="Y7" s="21">
        <v>20</v>
      </c>
      <c r="Z7" s="81" t="s">
        <v>22</v>
      </c>
    </row>
    <row r="8" spans="1:26" ht="6" customHeight="1" x14ac:dyDescent="0.25">
      <c r="A8" s="456"/>
      <c r="B8" s="456"/>
      <c r="C8" s="48"/>
      <c r="D8" s="48"/>
      <c r="E8" s="48"/>
      <c r="F8" s="48"/>
      <c r="G8" s="48"/>
      <c r="H8" s="48"/>
      <c r="I8" s="48"/>
      <c r="J8" s="48"/>
      <c r="K8" s="48"/>
      <c r="L8" s="48"/>
      <c r="M8" s="48"/>
      <c r="N8" s="48"/>
      <c r="O8" s="48"/>
      <c r="P8" s="48"/>
      <c r="Q8" s="48"/>
      <c r="R8" s="48"/>
      <c r="S8" s="48"/>
      <c r="T8" s="48"/>
      <c r="U8" s="48"/>
    </row>
    <row r="9" spans="1:26" ht="6" hidden="1" customHeight="1" x14ac:dyDescent="0.25">
      <c r="A9" s="26"/>
      <c r="B9" s="26"/>
      <c r="C9" s="48"/>
      <c r="D9" s="48"/>
      <c r="E9" s="48"/>
      <c r="F9" s="48"/>
      <c r="G9" s="48"/>
      <c r="H9" s="48"/>
      <c r="I9" s="48"/>
      <c r="J9" s="48"/>
      <c r="K9" s="48"/>
      <c r="L9" s="48"/>
      <c r="M9" s="48"/>
      <c r="N9" s="48"/>
      <c r="O9" s="48"/>
      <c r="P9" s="48"/>
      <c r="Q9" s="48"/>
      <c r="R9" s="48"/>
      <c r="S9" s="48"/>
      <c r="T9" s="48"/>
      <c r="U9" s="48"/>
    </row>
    <row r="10" spans="1:26" ht="13.5" customHeight="1" x14ac:dyDescent="0.25">
      <c r="A10" s="473" t="s">
        <v>89</v>
      </c>
      <c r="B10" s="473"/>
      <c r="C10" s="48"/>
      <c r="D10" s="48"/>
      <c r="E10" s="48"/>
      <c r="F10" s="48"/>
      <c r="G10" s="48"/>
      <c r="H10" s="48"/>
      <c r="I10" s="48"/>
      <c r="J10" s="48"/>
      <c r="K10" s="48"/>
      <c r="L10" s="48"/>
      <c r="M10" s="48"/>
      <c r="N10" s="48"/>
      <c r="O10" s="48"/>
      <c r="P10" s="48"/>
      <c r="Q10" s="48"/>
      <c r="R10" s="48"/>
      <c r="S10" s="48"/>
      <c r="T10" s="48"/>
      <c r="U10" s="48"/>
    </row>
    <row r="11" spans="1:26" ht="12" customHeight="1" x14ac:dyDescent="0.25">
      <c r="A11" s="456" t="s">
        <v>119</v>
      </c>
      <c r="B11" s="456"/>
      <c r="C11" s="1"/>
      <c r="D11" s="1"/>
      <c r="E11" s="1"/>
      <c r="F11" s="100">
        <v>169.05099999999999</v>
      </c>
      <c r="G11" s="100" t="s">
        <v>276</v>
      </c>
      <c r="H11" s="100">
        <v>23.858000000000001</v>
      </c>
      <c r="I11" s="100">
        <v>235.672</v>
      </c>
      <c r="J11" s="100">
        <v>17.055</v>
      </c>
      <c r="K11" s="100">
        <v>56.192999999999998</v>
      </c>
      <c r="L11" s="100">
        <v>23.591999999999999</v>
      </c>
      <c r="M11" s="100">
        <v>314.87299999999999</v>
      </c>
      <c r="N11" s="100">
        <v>15.94</v>
      </c>
      <c r="O11" s="100">
        <v>17.036999999999999</v>
      </c>
      <c r="P11" s="100">
        <v>50.000999999999998</v>
      </c>
      <c r="Q11" s="100">
        <v>7.5810000000000004</v>
      </c>
      <c r="R11" s="100">
        <v>24.803000000000001</v>
      </c>
      <c r="S11" s="100">
        <v>49.057000000000002</v>
      </c>
      <c r="T11" s="100">
        <v>22.960999999999999</v>
      </c>
      <c r="U11" s="100">
        <v>114.033</v>
      </c>
      <c r="V11" s="100">
        <v>1.776</v>
      </c>
      <c r="W11" s="100">
        <v>305.80200000000002</v>
      </c>
      <c r="X11" s="100">
        <v>7.9080000000000004</v>
      </c>
      <c r="Y11" s="100">
        <v>16.431999999999999</v>
      </c>
      <c r="Z11" s="100">
        <v>1473.626</v>
      </c>
    </row>
    <row r="12" spans="1:26" ht="5.25" customHeight="1" x14ac:dyDescent="0.25">
      <c r="A12" s="26"/>
      <c r="C12" s="1"/>
      <c r="D12" s="1"/>
      <c r="E12" s="1"/>
      <c r="G12" s="48"/>
      <c r="H12" s="48"/>
      <c r="I12" s="48"/>
      <c r="J12" s="48"/>
      <c r="K12" s="48"/>
      <c r="L12" s="48"/>
      <c r="M12" s="48"/>
      <c r="N12" s="48"/>
      <c r="O12" s="104"/>
      <c r="P12" s="48"/>
      <c r="Q12" s="48"/>
      <c r="R12" s="48"/>
      <c r="S12" s="48"/>
      <c r="T12" s="48"/>
      <c r="U12" s="48"/>
      <c r="V12" s="48"/>
      <c r="W12" s="48"/>
      <c r="X12" s="48"/>
      <c r="Y12" s="33"/>
      <c r="Z12" s="33"/>
    </row>
    <row r="13" spans="1:26" ht="12" customHeight="1" x14ac:dyDescent="0.25">
      <c r="A13" s="470" t="s">
        <v>148</v>
      </c>
      <c r="B13" s="470"/>
      <c r="C13" s="1"/>
      <c r="D13" s="1"/>
      <c r="E13" s="1"/>
      <c r="T13" s="28"/>
      <c r="X13" s="28"/>
      <c r="Y13" s="33"/>
      <c r="Z13" s="33"/>
    </row>
    <row r="14" spans="1:26" ht="12" customHeight="1" x14ac:dyDescent="0.25">
      <c r="A14" s="456" t="s">
        <v>22</v>
      </c>
      <c r="B14" s="456"/>
      <c r="C14" s="1"/>
      <c r="D14" s="1"/>
      <c r="E14" s="1"/>
      <c r="F14" s="100">
        <v>34.756</v>
      </c>
      <c r="G14" s="100" t="s">
        <v>276</v>
      </c>
      <c r="H14" s="100">
        <v>23.858000000000001</v>
      </c>
      <c r="I14" s="100">
        <v>97.335999999999999</v>
      </c>
      <c r="J14" s="100" t="s">
        <v>276</v>
      </c>
      <c r="K14" s="100">
        <v>9.6129999999999995</v>
      </c>
      <c r="L14" s="100" t="s">
        <v>276</v>
      </c>
      <c r="M14" s="100">
        <v>122.346</v>
      </c>
      <c r="N14" s="100">
        <v>13.919</v>
      </c>
      <c r="O14" s="100">
        <v>17.036999999999999</v>
      </c>
      <c r="P14" s="100">
        <v>38.149000000000001</v>
      </c>
      <c r="Q14" s="100" t="s">
        <v>276</v>
      </c>
      <c r="R14" s="100">
        <v>24.376999999999999</v>
      </c>
      <c r="S14" s="100" t="s">
        <v>276</v>
      </c>
      <c r="T14" s="100" t="s">
        <v>276</v>
      </c>
      <c r="U14" s="100">
        <v>39.162999999999997</v>
      </c>
      <c r="V14" s="100" t="s">
        <v>276</v>
      </c>
      <c r="W14" s="100">
        <v>211.09200000000001</v>
      </c>
      <c r="X14" s="100" t="s">
        <v>276</v>
      </c>
      <c r="Y14" s="100">
        <v>3.3820000000000001</v>
      </c>
      <c r="Z14" s="100">
        <v>635.02800000000002</v>
      </c>
    </row>
    <row r="15" spans="1:26" ht="11.25" customHeight="1" x14ac:dyDescent="0.25">
      <c r="A15" s="273" t="s">
        <v>5</v>
      </c>
      <c r="B15" s="13"/>
      <c r="C15" s="1"/>
      <c r="D15" s="1"/>
      <c r="E15" s="1"/>
      <c r="F15" s="28"/>
      <c r="G15" s="104"/>
      <c r="H15" s="28"/>
      <c r="I15" s="28"/>
      <c r="J15" s="28"/>
      <c r="K15" s="41"/>
      <c r="L15" s="28"/>
      <c r="M15" s="28"/>
      <c r="N15" s="28"/>
      <c r="O15" s="41"/>
      <c r="P15" s="28"/>
      <c r="Q15" s="28"/>
      <c r="R15" s="41"/>
      <c r="S15" s="28"/>
      <c r="T15" s="27"/>
      <c r="U15" s="28"/>
      <c r="V15" s="41"/>
      <c r="W15" s="28"/>
      <c r="X15" s="27"/>
      <c r="Y15" s="33"/>
      <c r="Z15" s="33"/>
    </row>
    <row r="16" spans="1:26" ht="11.25" customHeight="1" x14ac:dyDescent="0.25">
      <c r="A16" s="12"/>
      <c r="B16" s="49" t="s">
        <v>85</v>
      </c>
      <c r="C16" s="1"/>
      <c r="D16" s="1"/>
      <c r="E16" s="1"/>
      <c r="F16" s="88">
        <v>17.035</v>
      </c>
      <c r="G16" s="88" t="s">
        <v>276</v>
      </c>
      <c r="H16" s="88" t="s">
        <v>276</v>
      </c>
      <c r="I16" s="88">
        <v>45.369</v>
      </c>
      <c r="J16" s="88" t="s">
        <v>276</v>
      </c>
      <c r="K16" s="88" t="s">
        <v>276</v>
      </c>
      <c r="L16" s="88" t="s">
        <v>276</v>
      </c>
      <c r="M16" s="88">
        <v>42.793999999999997</v>
      </c>
      <c r="N16" s="88" t="s">
        <v>276</v>
      </c>
      <c r="O16" s="88">
        <v>17.036999999999999</v>
      </c>
      <c r="P16" s="88">
        <v>34.51</v>
      </c>
      <c r="Q16" s="88" t="s">
        <v>276</v>
      </c>
      <c r="R16" s="88" t="s">
        <v>276</v>
      </c>
      <c r="S16" s="88" t="s">
        <v>276</v>
      </c>
      <c r="T16" s="88" t="s">
        <v>276</v>
      </c>
      <c r="U16" s="88">
        <v>39.162999999999997</v>
      </c>
      <c r="V16" s="88" t="s">
        <v>276</v>
      </c>
      <c r="W16" s="88">
        <v>35.832000000000001</v>
      </c>
      <c r="X16" s="88" t="s">
        <v>276</v>
      </c>
      <c r="Y16" s="88">
        <v>3.3820000000000001</v>
      </c>
      <c r="Z16" s="88">
        <v>235.12299999999999</v>
      </c>
    </row>
    <row r="17" spans="1:26" ht="11.25" customHeight="1" x14ac:dyDescent="0.25">
      <c r="A17" s="12"/>
      <c r="B17" s="49" t="s">
        <v>86</v>
      </c>
      <c r="C17" s="1"/>
      <c r="D17" s="1"/>
      <c r="E17" s="1"/>
      <c r="F17" s="88" t="s">
        <v>276</v>
      </c>
      <c r="G17" s="88" t="s">
        <v>276</v>
      </c>
      <c r="H17" s="88" t="s">
        <v>276</v>
      </c>
      <c r="I17" s="88">
        <v>13.098000000000001</v>
      </c>
      <c r="J17" s="88" t="s">
        <v>276</v>
      </c>
      <c r="K17" s="88" t="s">
        <v>276</v>
      </c>
      <c r="L17" s="88" t="s">
        <v>276</v>
      </c>
      <c r="M17" s="88" t="s">
        <v>276</v>
      </c>
      <c r="N17" s="88" t="s">
        <v>276</v>
      </c>
      <c r="O17" s="88" t="s">
        <v>276</v>
      </c>
      <c r="P17" s="88" t="s">
        <v>276</v>
      </c>
      <c r="Q17" s="88" t="s">
        <v>276</v>
      </c>
      <c r="R17" s="88" t="s">
        <v>276</v>
      </c>
      <c r="S17" s="88" t="s">
        <v>276</v>
      </c>
      <c r="T17" s="88" t="s">
        <v>276</v>
      </c>
      <c r="U17" s="88" t="s">
        <v>276</v>
      </c>
      <c r="V17" s="88" t="s">
        <v>276</v>
      </c>
      <c r="W17" s="88">
        <v>5.226</v>
      </c>
      <c r="X17" s="88" t="s">
        <v>276</v>
      </c>
      <c r="Y17" s="88" t="s">
        <v>276</v>
      </c>
      <c r="Z17" s="88">
        <v>18.324000000000002</v>
      </c>
    </row>
    <row r="18" spans="1:26" ht="11.25" customHeight="1" x14ac:dyDescent="0.25">
      <c r="A18" s="12"/>
      <c r="B18" s="49" t="s">
        <v>87</v>
      </c>
      <c r="C18" s="1"/>
      <c r="D18" s="1"/>
      <c r="E18" s="1"/>
      <c r="F18" s="88" t="s">
        <v>276</v>
      </c>
      <c r="G18" s="88" t="s">
        <v>276</v>
      </c>
      <c r="H18" s="88" t="s">
        <v>276</v>
      </c>
      <c r="I18" s="88">
        <v>22.901</v>
      </c>
      <c r="J18" s="88" t="s">
        <v>276</v>
      </c>
      <c r="K18" s="88" t="s">
        <v>276</v>
      </c>
      <c r="L18" s="88" t="s">
        <v>276</v>
      </c>
      <c r="M18" s="88">
        <v>23.887</v>
      </c>
      <c r="N18" s="88" t="s">
        <v>276</v>
      </c>
      <c r="O18" s="88" t="s">
        <v>276</v>
      </c>
      <c r="P18" s="88" t="s">
        <v>276</v>
      </c>
      <c r="Q18" s="88" t="s">
        <v>276</v>
      </c>
      <c r="R18" s="88" t="s">
        <v>276</v>
      </c>
      <c r="S18" s="88" t="s">
        <v>276</v>
      </c>
      <c r="T18" s="88" t="s">
        <v>276</v>
      </c>
      <c r="U18" s="88" t="s">
        <v>276</v>
      </c>
      <c r="V18" s="88" t="s">
        <v>276</v>
      </c>
      <c r="W18" s="88">
        <v>76.662000000000006</v>
      </c>
      <c r="X18" s="88" t="s">
        <v>276</v>
      </c>
      <c r="Y18" s="88" t="s">
        <v>276</v>
      </c>
      <c r="Z18" s="88">
        <v>123.45</v>
      </c>
    </row>
    <row r="19" spans="1:26" ht="11.25" customHeight="1" x14ac:dyDescent="0.25">
      <c r="A19" s="12"/>
      <c r="B19" s="49" t="s">
        <v>184</v>
      </c>
      <c r="C19" s="1"/>
      <c r="D19" s="1"/>
      <c r="E19" s="1"/>
      <c r="F19" s="88">
        <v>9.9130000000000003</v>
      </c>
      <c r="G19" s="88" t="s">
        <v>276</v>
      </c>
      <c r="H19" s="88">
        <v>5.9950000000000001</v>
      </c>
      <c r="I19" s="88">
        <v>10.526999999999999</v>
      </c>
      <c r="J19" s="88" t="s">
        <v>276</v>
      </c>
      <c r="K19" s="88" t="s">
        <v>276</v>
      </c>
      <c r="L19" s="88" t="s">
        <v>276</v>
      </c>
      <c r="M19" s="88">
        <v>4.2279999999999998</v>
      </c>
      <c r="N19" s="88">
        <v>2.4380000000000002</v>
      </c>
      <c r="O19" s="88" t="s">
        <v>276</v>
      </c>
      <c r="P19" s="88">
        <v>3.6389999999999998</v>
      </c>
      <c r="Q19" s="88" t="s">
        <v>276</v>
      </c>
      <c r="R19" s="88">
        <v>24.376999999999999</v>
      </c>
      <c r="S19" s="88" t="s">
        <v>276</v>
      </c>
      <c r="T19" s="88" t="s">
        <v>276</v>
      </c>
      <c r="U19" s="88" t="s">
        <v>276</v>
      </c>
      <c r="V19" s="88" t="s">
        <v>276</v>
      </c>
      <c r="W19" s="88">
        <v>29.742999999999999</v>
      </c>
      <c r="X19" s="88" t="s">
        <v>276</v>
      </c>
      <c r="Y19" s="88" t="s">
        <v>276</v>
      </c>
      <c r="Z19" s="88">
        <v>90.86</v>
      </c>
    </row>
    <row r="20" spans="1:26" ht="11.25" customHeight="1" x14ac:dyDescent="0.25">
      <c r="A20" s="12"/>
      <c r="B20" s="49" t="s">
        <v>181</v>
      </c>
      <c r="C20" s="1"/>
      <c r="D20" s="1"/>
      <c r="E20" s="1"/>
      <c r="F20" s="88">
        <v>7.8079999999999998</v>
      </c>
      <c r="G20" s="88" t="s">
        <v>276</v>
      </c>
      <c r="H20" s="88">
        <v>17.864000000000001</v>
      </c>
      <c r="I20" s="88" t="s">
        <v>276</v>
      </c>
      <c r="J20" s="88" t="s">
        <v>276</v>
      </c>
      <c r="K20" s="88">
        <v>9.6129999999999995</v>
      </c>
      <c r="L20" s="88" t="s">
        <v>276</v>
      </c>
      <c r="M20" s="88">
        <v>41.771000000000001</v>
      </c>
      <c r="N20" s="88" t="s">
        <v>276</v>
      </c>
      <c r="O20" s="88" t="s">
        <v>276</v>
      </c>
      <c r="P20" s="88" t="s">
        <v>276</v>
      </c>
      <c r="Q20" s="88" t="s">
        <v>276</v>
      </c>
      <c r="R20" s="88" t="s">
        <v>276</v>
      </c>
      <c r="S20" s="88" t="s">
        <v>276</v>
      </c>
      <c r="T20" s="88" t="s">
        <v>276</v>
      </c>
      <c r="U20" s="88" t="s">
        <v>276</v>
      </c>
      <c r="V20" s="88" t="s">
        <v>276</v>
      </c>
      <c r="W20" s="88">
        <v>35.582000000000001</v>
      </c>
      <c r="X20" s="88" t="s">
        <v>276</v>
      </c>
      <c r="Y20" s="88" t="s">
        <v>276</v>
      </c>
      <c r="Z20" s="88">
        <v>112.637</v>
      </c>
    </row>
    <row r="21" spans="1:26" ht="5.25" customHeight="1" x14ac:dyDescent="0.25">
      <c r="A21" s="15"/>
      <c r="B21" s="15"/>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5.25" customHeight="1" x14ac:dyDescent="0.25">
      <c r="A22" s="49"/>
      <c r="B22" s="49"/>
      <c r="C22" s="115"/>
      <c r="D22" s="40"/>
      <c r="E22" s="5"/>
      <c r="F22" s="5"/>
      <c r="G22" s="5"/>
      <c r="H22" s="40"/>
      <c r="I22" s="5"/>
      <c r="J22" s="5"/>
      <c r="K22" s="5"/>
      <c r="L22" s="40"/>
      <c r="M22" s="5"/>
      <c r="N22" s="5"/>
      <c r="O22" s="5"/>
      <c r="P22" s="40"/>
      <c r="Q22" s="5"/>
      <c r="R22" s="5"/>
      <c r="S22" s="40"/>
      <c r="T22" s="5"/>
      <c r="U22" s="28"/>
    </row>
    <row r="23" spans="1:26" ht="12" customHeight="1" x14ac:dyDescent="0.25">
      <c r="A23" s="470" t="s">
        <v>149</v>
      </c>
      <c r="B23" s="470"/>
      <c r="U23" s="27"/>
      <c r="X23" s="33"/>
    </row>
    <row r="24" spans="1:26" ht="12" customHeight="1" x14ac:dyDescent="0.25">
      <c r="A24" s="456" t="s">
        <v>22</v>
      </c>
      <c r="B24" s="456"/>
      <c r="C24" s="1"/>
      <c r="D24" s="1"/>
      <c r="E24" s="1"/>
      <c r="F24" s="100">
        <v>134.29499999999999</v>
      </c>
      <c r="G24" s="100" t="s">
        <v>276</v>
      </c>
      <c r="H24" s="100" t="s">
        <v>276</v>
      </c>
      <c r="I24" s="100">
        <v>138.33600000000001</v>
      </c>
      <c r="J24" s="100">
        <v>17.055</v>
      </c>
      <c r="K24" s="100">
        <v>46.58</v>
      </c>
      <c r="L24" s="100">
        <v>23.591999999999999</v>
      </c>
      <c r="M24" s="100">
        <v>192.52600000000001</v>
      </c>
      <c r="N24" s="100">
        <v>2.0219999999999998</v>
      </c>
      <c r="O24" s="100" t="s">
        <v>276</v>
      </c>
      <c r="P24" s="100">
        <v>11.852</v>
      </c>
      <c r="Q24" s="100">
        <v>7.5810000000000004</v>
      </c>
      <c r="R24" s="100" t="s">
        <v>276</v>
      </c>
      <c r="S24" s="100">
        <v>49.057000000000002</v>
      </c>
      <c r="T24" s="100">
        <v>22.960999999999999</v>
      </c>
      <c r="U24" s="100">
        <v>74.87</v>
      </c>
      <c r="V24" s="100">
        <v>1.776</v>
      </c>
      <c r="W24" s="100">
        <v>89.05</v>
      </c>
      <c r="X24" s="100">
        <v>7.9080000000000004</v>
      </c>
      <c r="Y24" s="100">
        <v>13.051</v>
      </c>
      <c r="Z24" s="100">
        <v>832.51099999999997</v>
      </c>
    </row>
    <row r="25" spans="1:26" ht="10.5" customHeight="1" x14ac:dyDescent="0.25">
      <c r="A25" s="273" t="s">
        <v>5</v>
      </c>
      <c r="B25" s="13"/>
      <c r="C25" s="1"/>
      <c r="D25" s="1"/>
      <c r="E25" s="1"/>
      <c r="F25" s="28"/>
      <c r="G25" s="104"/>
      <c r="H25" s="28"/>
      <c r="I25" s="28"/>
      <c r="J25" s="28"/>
      <c r="K25" s="41"/>
      <c r="L25" s="28"/>
      <c r="M25" s="28"/>
      <c r="N25" s="28"/>
      <c r="O25" s="41"/>
      <c r="P25" s="28"/>
      <c r="Q25" s="28"/>
      <c r="R25" s="41"/>
      <c r="S25" s="28"/>
      <c r="T25" s="27"/>
      <c r="U25" s="28"/>
      <c r="V25" s="41"/>
      <c r="W25" s="28"/>
      <c r="X25" s="27"/>
      <c r="Y25" s="33"/>
      <c r="Z25" s="33"/>
    </row>
    <row r="26" spans="1:26" ht="10.5" customHeight="1" x14ac:dyDescent="0.25">
      <c r="A26" s="12"/>
      <c r="B26" s="49" t="s">
        <v>88</v>
      </c>
      <c r="C26" s="1"/>
      <c r="D26" s="1"/>
      <c r="E26" s="1"/>
      <c r="F26" s="88">
        <v>134.29499999999999</v>
      </c>
      <c r="G26" s="88" t="s">
        <v>276</v>
      </c>
      <c r="H26" s="88" t="s">
        <v>276</v>
      </c>
      <c r="I26" s="88">
        <v>138.33600000000001</v>
      </c>
      <c r="J26" s="88">
        <v>17.055</v>
      </c>
      <c r="K26" s="88">
        <v>46.58</v>
      </c>
      <c r="L26" s="88">
        <v>23.591999999999999</v>
      </c>
      <c r="M26" s="88">
        <v>192.52600000000001</v>
      </c>
      <c r="N26" s="88">
        <v>2.0219999999999998</v>
      </c>
      <c r="O26" s="88" t="s">
        <v>276</v>
      </c>
      <c r="P26" s="88">
        <v>11.852</v>
      </c>
      <c r="Q26" s="88">
        <v>7.5810000000000004</v>
      </c>
      <c r="R26" s="88" t="s">
        <v>276</v>
      </c>
      <c r="S26" s="88">
        <v>49.057000000000002</v>
      </c>
      <c r="T26" s="88">
        <v>22.960999999999999</v>
      </c>
      <c r="U26" s="88">
        <v>74.87</v>
      </c>
      <c r="V26" s="88">
        <v>1.776</v>
      </c>
      <c r="W26" s="88">
        <v>89.05</v>
      </c>
      <c r="X26" s="88">
        <v>7.9080000000000004</v>
      </c>
      <c r="Y26" s="88">
        <v>13.051</v>
      </c>
      <c r="Z26" s="88">
        <v>832.51099999999997</v>
      </c>
    </row>
    <row r="27" spans="1:26" ht="5.25" customHeight="1" x14ac:dyDescent="0.25">
      <c r="A27" s="15"/>
      <c r="B27" s="15"/>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5.25" customHeight="1" x14ac:dyDescent="0.25">
      <c r="A28" s="49"/>
      <c r="B28" s="49"/>
      <c r="C28" s="5"/>
      <c r="D28" s="40"/>
      <c r="E28" s="5"/>
      <c r="F28" s="5"/>
      <c r="G28" s="5"/>
      <c r="H28" s="40"/>
      <c r="I28" s="5"/>
      <c r="J28" s="5"/>
      <c r="K28" s="5"/>
      <c r="L28" s="40"/>
      <c r="M28" s="5"/>
      <c r="N28" s="5"/>
      <c r="O28" s="5"/>
      <c r="P28" s="40"/>
      <c r="Q28" s="5"/>
      <c r="R28" s="5"/>
      <c r="S28" s="40"/>
      <c r="T28" s="5"/>
      <c r="U28" s="28"/>
    </row>
    <row r="29" spans="1:26" ht="11.25" customHeight="1" x14ac:dyDescent="0.25">
      <c r="A29" s="178" t="s">
        <v>150</v>
      </c>
      <c r="B29" s="178"/>
      <c r="C29" s="178"/>
      <c r="U29" s="27"/>
    </row>
    <row r="30" spans="1:26" ht="11.25" customHeight="1" x14ac:dyDescent="0.25">
      <c r="A30" s="456" t="s">
        <v>22</v>
      </c>
      <c r="B30" s="456"/>
      <c r="C30" s="1"/>
      <c r="D30" s="1"/>
      <c r="E30" s="1"/>
      <c r="F30" s="100" t="s">
        <v>276</v>
      </c>
      <c r="G30" s="100" t="s">
        <v>276</v>
      </c>
      <c r="H30" s="100" t="s">
        <v>276</v>
      </c>
      <c r="I30" s="100" t="s">
        <v>276</v>
      </c>
      <c r="J30" s="100" t="s">
        <v>276</v>
      </c>
      <c r="K30" s="100" t="s">
        <v>276</v>
      </c>
      <c r="L30" s="100" t="s">
        <v>276</v>
      </c>
      <c r="M30" s="100" t="s">
        <v>276</v>
      </c>
      <c r="N30" s="100" t="s">
        <v>276</v>
      </c>
      <c r="O30" s="100" t="s">
        <v>276</v>
      </c>
      <c r="P30" s="100" t="s">
        <v>276</v>
      </c>
      <c r="Q30" s="100" t="s">
        <v>276</v>
      </c>
      <c r="R30" s="100">
        <v>0.42599999999999999</v>
      </c>
      <c r="S30" s="100" t="s">
        <v>276</v>
      </c>
      <c r="T30" s="100" t="s">
        <v>276</v>
      </c>
      <c r="U30" s="100" t="s">
        <v>276</v>
      </c>
      <c r="V30" s="100" t="s">
        <v>276</v>
      </c>
      <c r="W30" s="100">
        <v>5.6609999999999996</v>
      </c>
      <c r="X30" s="100" t="s">
        <v>276</v>
      </c>
      <c r="Y30" s="100" t="s">
        <v>276</v>
      </c>
      <c r="Z30" s="100">
        <v>6.0860000000000003</v>
      </c>
    </row>
    <row r="31" spans="1:26" ht="5.25" customHeight="1" x14ac:dyDescent="0.25">
      <c r="A31" s="15"/>
      <c r="B31" s="15"/>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5.25" customHeight="1" x14ac:dyDescent="0.25">
      <c r="A32" s="49"/>
      <c r="B32" s="49"/>
      <c r="C32" s="5"/>
      <c r="D32" s="40"/>
      <c r="E32" s="5"/>
      <c r="F32" s="5"/>
      <c r="G32" s="5"/>
      <c r="H32" s="40"/>
      <c r="I32" s="5"/>
      <c r="J32" s="5"/>
      <c r="K32" s="5"/>
      <c r="L32" s="40"/>
      <c r="M32" s="5"/>
      <c r="N32" s="5"/>
      <c r="O32" s="5"/>
      <c r="P32" s="40"/>
      <c r="Q32" s="5"/>
      <c r="R32" s="5"/>
      <c r="S32" s="40"/>
      <c r="T32" s="5"/>
      <c r="U32" s="27"/>
    </row>
    <row r="33" spans="1:26" ht="11.25" customHeight="1" x14ac:dyDescent="0.25">
      <c r="A33" s="470" t="s">
        <v>151</v>
      </c>
      <c r="B33" s="470"/>
      <c r="C33" s="116"/>
      <c r="D33" s="116"/>
      <c r="E33" s="116"/>
      <c r="F33" s="116"/>
      <c r="G33" s="29"/>
      <c r="H33" s="40"/>
      <c r="I33" s="29"/>
      <c r="J33" s="29"/>
      <c r="K33" s="29"/>
      <c r="L33" s="40"/>
      <c r="M33" s="29"/>
      <c r="N33" s="29"/>
      <c r="O33" s="29"/>
      <c r="P33" s="40"/>
      <c r="Q33" s="29"/>
      <c r="R33" s="29"/>
      <c r="S33" s="40"/>
      <c r="T33" s="29"/>
      <c r="U33" s="117"/>
    </row>
    <row r="34" spans="1:26" ht="11.25" customHeight="1" x14ac:dyDescent="0.25">
      <c r="A34" s="456" t="s">
        <v>22</v>
      </c>
      <c r="B34" s="456"/>
      <c r="C34" s="1"/>
      <c r="D34" s="1"/>
      <c r="E34" s="1"/>
      <c r="F34" s="100" t="s">
        <v>276</v>
      </c>
      <c r="G34" s="100" t="s">
        <v>276</v>
      </c>
      <c r="H34" s="100" t="s">
        <v>276</v>
      </c>
      <c r="I34" s="100" t="s">
        <v>276</v>
      </c>
      <c r="J34" s="100" t="s">
        <v>276</v>
      </c>
      <c r="K34" s="100" t="s">
        <v>276</v>
      </c>
      <c r="L34" s="100" t="s">
        <v>276</v>
      </c>
      <c r="M34" s="100" t="s">
        <v>276</v>
      </c>
      <c r="N34" s="100" t="s">
        <v>276</v>
      </c>
      <c r="O34" s="100" t="s">
        <v>276</v>
      </c>
      <c r="P34" s="100" t="s">
        <v>276</v>
      </c>
      <c r="Q34" s="100" t="s">
        <v>276</v>
      </c>
      <c r="R34" s="100" t="s">
        <v>276</v>
      </c>
      <c r="S34" s="100" t="s">
        <v>276</v>
      </c>
      <c r="T34" s="100" t="s">
        <v>276</v>
      </c>
      <c r="U34" s="100" t="s">
        <v>276</v>
      </c>
      <c r="V34" s="100" t="s">
        <v>276</v>
      </c>
      <c r="W34" s="100" t="s">
        <v>276</v>
      </c>
      <c r="X34" s="100" t="s">
        <v>276</v>
      </c>
      <c r="Y34" s="100" t="s">
        <v>276</v>
      </c>
      <c r="Z34" s="100" t="s">
        <v>276</v>
      </c>
    </row>
    <row r="35" spans="1:26" ht="5.25" customHeight="1" thickBot="1" x14ac:dyDescent="0.3">
      <c r="A35" s="124"/>
      <c r="B35" s="124"/>
      <c r="C35" s="128"/>
      <c r="D35" s="128"/>
      <c r="E35" s="128"/>
      <c r="F35" s="128"/>
      <c r="G35" s="128"/>
      <c r="H35" s="128"/>
      <c r="I35" s="128"/>
      <c r="J35" s="128"/>
      <c r="K35" s="128"/>
      <c r="L35" s="128"/>
      <c r="M35" s="128"/>
      <c r="N35" s="128"/>
      <c r="O35" s="128"/>
      <c r="P35" s="128"/>
      <c r="Q35" s="128"/>
      <c r="R35" s="128"/>
      <c r="S35" s="128"/>
      <c r="T35" s="128"/>
      <c r="U35" s="128"/>
      <c r="V35" s="128"/>
      <c r="W35" s="128"/>
      <c r="X35" s="35"/>
      <c r="Y35" s="35"/>
      <c r="Z35" s="35"/>
    </row>
    <row r="36" spans="1:26" ht="5.25" customHeight="1" thickBot="1" x14ac:dyDescent="0.3">
      <c r="A36" s="124"/>
      <c r="B36" s="124"/>
      <c r="C36" s="128"/>
      <c r="D36" s="128"/>
      <c r="E36" s="128"/>
      <c r="F36" s="128"/>
      <c r="G36" s="128"/>
      <c r="H36" s="128"/>
      <c r="I36" s="128"/>
      <c r="J36" s="128"/>
      <c r="K36" s="128"/>
      <c r="L36" s="128"/>
      <c r="M36" s="128"/>
      <c r="N36" s="128"/>
      <c r="O36" s="128"/>
      <c r="P36" s="128"/>
      <c r="Q36" s="128"/>
      <c r="R36" s="128"/>
      <c r="S36" s="128"/>
      <c r="T36" s="128"/>
      <c r="U36" s="128"/>
      <c r="V36" s="128"/>
      <c r="W36" s="128"/>
      <c r="X36" s="35"/>
      <c r="Y36" s="35"/>
      <c r="Z36" s="35"/>
    </row>
    <row r="37" spans="1:26" ht="10.5" customHeight="1" x14ac:dyDescent="0.25">
      <c r="A37" s="49"/>
      <c r="B37" s="49"/>
      <c r="C37" s="27"/>
      <c r="D37" s="40"/>
      <c r="E37" s="27"/>
      <c r="F37" s="27"/>
      <c r="G37" s="27"/>
      <c r="H37" s="40"/>
      <c r="I37" s="27"/>
      <c r="J37" s="27"/>
      <c r="K37" s="27"/>
      <c r="L37" s="40"/>
      <c r="M37" s="27"/>
      <c r="N37" s="27"/>
      <c r="O37" s="27"/>
      <c r="P37" s="40"/>
      <c r="Q37" s="27"/>
      <c r="R37" s="27"/>
      <c r="S37" s="40"/>
      <c r="T37" s="27"/>
      <c r="U37" s="28"/>
    </row>
    <row r="38" spans="1:26" ht="14.25" customHeight="1" x14ac:dyDescent="0.25">
      <c r="A38" s="473" t="s">
        <v>90</v>
      </c>
      <c r="B38" s="473"/>
      <c r="C38" s="27"/>
      <c r="D38" s="40"/>
      <c r="E38" s="27"/>
      <c r="F38" s="27"/>
      <c r="G38" s="27"/>
      <c r="H38" s="40"/>
      <c r="I38" s="27"/>
      <c r="J38" s="27"/>
      <c r="K38" s="27"/>
      <c r="L38" s="40"/>
      <c r="M38" s="27"/>
      <c r="N38" s="27"/>
      <c r="O38" s="27"/>
      <c r="P38" s="40"/>
      <c r="Q38" s="27"/>
      <c r="R38" s="27"/>
      <c r="S38" s="40"/>
      <c r="T38" s="27"/>
      <c r="U38" s="28"/>
    </row>
    <row r="39" spans="1:26" ht="11.25" customHeight="1" x14ac:dyDescent="0.25">
      <c r="A39" s="456" t="s">
        <v>120</v>
      </c>
      <c r="B39" s="456"/>
      <c r="C39" s="1"/>
      <c r="D39" s="1"/>
      <c r="E39" s="1"/>
      <c r="F39" s="100">
        <v>400.93099999999998</v>
      </c>
      <c r="G39" s="100" t="s">
        <v>276</v>
      </c>
      <c r="H39" s="100">
        <v>128.047</v>
      </c>
      <c r="I39" s="100">
        <v>228.577</v>
      </c>
      <c r="J39" s="100">
        <v>120.306</v>
      </c>
      <c r="K39" s="100">
        <v>482.50200000000001</v>
      </c>
      <c r="L39" s="100">
        <v>28.295000000000002</v>
      </c>
      <c r="M39" s="100">
        <v>428.39499999999998</v>
      </c>
      <c r="N39" s="100">
        <v>127.91800000000001</v>
      </c>
      <c r="O39" s="100">
        <v>62.231999999999999</v>
      </c>
      <c r="P39" s="100">
        <v>53.018000000000001</v>
      </c>
      <c r="Q39" s="100">
        <v>57.466999999999999</v>
      </c>
      <c r="R39" s="100">
        <v>26.853999999999999</v>
      </c>
      <c r="S39" s="100">
        <v>110.95</v>
      </c>
      <c r="T39" s="100">
        <v>22.960999999999999</v>
      </c>
      <c r="U39" s="100">
        <v>17.765000000000001</v>
      </c>
      <c r="V39" s="100" t="s">
        <v>276</v>
      </c>
      <c r="W39" s="100">
        <v>504.38200000000001</v>
      </c>
      <c r="X39" s="100">
        <v>7.9080000000000004</v>
      </c>
      <c r="Y39" s="100">
        <v>133.23400000000001</v>
      </c>
      <c r="Z39" s="100">
        <v>2941.741</v>
      </c>
    </row>
    <row r="40" spans="1:26" ht="6" customHeight="1" x14ac:dyDescent="0.25">
      <c r="A40" s="26"/>
      <c r="C40" s="1"/>
      <c r="D40" s="1"/>
      <c r="E40" s="1"/>
      <c r="G40" s="48"/>
      <c r="H40" s="48"/>
      <c r="I40" s="48"/>
      <c r="J40" s="48"/>
      <c r="K40" s="48"/>
      <c r="L40" s="48"/>
      <c r="M40" s="48"/>
      <c r="N40" s="48"/>
      <c r="O40" s="104"/>
      <c r="P40" s="48"/>
      <c r="Q40" s="48"/>
      <c r="R40" s="48"/>
      <c r="S40" s="48"/>
      <c r="T40" s="27"/>
      <c r="U40" s="48"/>
      <c r="V40" s="48"/>
      <c r="W40" s="48"/>
      <c r="X40" s="27"/>
      <c r="Y40" s="33"/>
      <c r="Z40" s="33"/>
    </row>
    <row r="41" spans="1:26" ht="11.25" customHeight="1" x14ac:dyDescent="0.25">
      <c r="A41" s="470" t="s">
        <v>148</v>
      </c>
      <c r="B41" s="470"/>
      <c r="C41" s="1"/>
      <c r="D41" s="1"/>
      <c r="E41" s="1"/>
      <c r="T41" s="27"/>
      <c r="X41" s="27"/>
      <c r="Y41" s="33"/>
      <c r="Z41" s="33"/>
    </row>
    <row r="42" spans="1:26" ht="11.25" customHeight="1" x14ac:dyDescent="0.25">
      <c r="A42" s="456" t="s">
        <v>22</v>
      </c>
      <c r="B42" s="456"/>
      <c r="C42" s="1"/>
      <c r="D42" s="1"/>
      <c r="E42" s="1"/>
      <c r="F42" s="100">
        <v>38.323999999999998</v>
      </c>
      <c r="G42" s="100" t="s">
        <v>276</v>
      </c>
      <c r="H42" s="100">
        <v>37.706000000000003</v>
      </c>
      <c r="I42" s="100">
        <v>161.464</v>
      </c>
      <c r="J42" s="100" t="s">
        <v>276</v>
      </c>
      <c r="K42" s="100">
        <v>178.66800000000001</v>
      </c>
      <c r="L42" s="100">
        <v>4.8220000000000001</v>
      </c>
      <c r="M42" s="100">
        <v>189.52199999999999</v>
      </c>
      <c r="N42" s="100" t="s">
        <v>276</v>
      </c>
      <c r="O42" s="100">
        <v>15.648</v>
      </c>
      <c r="P42" s="100">
        <v>7.758</v>
      </c>
      <c r="Q42" s="100">
        <v>49.896000000000001</v>
      </c>
      <c r="R42" s="100">
        <v>24.376999999999999</v>
      </c>
      <c r="S42" s="100">
        <v>20.445</v>
      </c>
      <c r="T42" s="100" t="s">
        <v>276</v>
      </c>
      <c r="U42" s="100">
        <v>16.872</v>
      </c>
      <c r="V42" s="100" t="s">
        <v>276</v>
      </c>
      <c r="W42" s="100">
        <v>255.68600000000001</v>
      </c>
      <c r="X42" s="100" t="s">
        <v>276</v>
      </c>
      <c r="Y42" s="100">
        <v>106.871</v>
      </c>
      <c r="Z42" s="100">
        <v>1108.06</v>
      </c>
    </row>
    <row r="43" spans="1:26" ht="10.5" customHeight="1" x14ac:dyDescent="0.25">
      <c r="A43" s="273" t="s">
        <v>5</v>
      </c>
      <c r="B43" s="13"/>
      <c r="C43" s="1"/>
      <c r="D43" s="1"/>
      <c r="E43" s="1"/>
      <c r="F43" s="28"/>
      <c r="G43" s="104"/>
      <c r="H43" s="28"/>
      <c r="I43" s="28"/>
      <c r="J43" s="28"/>
      <c r="K43" s="41"/>
      <c r="L43" s="28"/>
      <c r="M43" s="28"/>
      <c r="N43" s="28"/>
      <c r="O43" s="41"/>
      <c r="P43" s="28"/>
      <c r="Q43" s="28"/>
      <c r="R43" s="41"/>
      <c r="S43" s="28"/>
      <c r="T43" s="5"/>
      <c r="U43" s="28"/>
      <c r="V43" s="41"/>
      <c r="W43" s="28"/>
      <c r="X43" s="5"/>
      <c r="Y43" s="33"/>
      <c r="Z43" s="33"/>
    </row>
    <row r="44" spans="1:26" ht="10.5" customHeight="1" x14ac:dyDescent="0.25">
      <c r="A44" s="12"/>
      <c r="B44" s="49" t="s">
        <v>85</v>
      </c>
      <c r="C44" s="1"/>
      <c r="D44" s="1"/>
      <c r="E44" s="1"/>
      <c r="F44" s="88">
        <v>38.323999999999998</v>
      </c>
      <c r="G44" s="88" t="s">
        <v>276</v>
      </c>
      <c r="H44" s="88">
        <v>23.489000000000001</v>
      </c>
      <c r="I44" s="88">
        <v>98.141999999999996</v>
      </c>
      <c r="J44" s="88" t="s">
        <v>276</v>
      </c>
      <c r="K44" s="88">
        <v>34.441000000000003</v>
      </c>
      <c r="L44" s="88" t="s">
        <v>276</v>
      </c>
      <c r="M44" s="88">
        <v>109.586</v>
      </c>
      <c r="N44" s="88" t="s">
        <v>276</v>
      </c>
      <c r="O44" s="88" t="s">
        <v>276</v>
      </c>
      <c r="P44" s="88">
        <v>1.9710000000000001</v>
      </c>
      <c r="Q44" s="88">
        <v>37.121000000000002</v>
      </c>
      <c r="R44" s="88" t="s">
        <v>276</v>
      </c>
      <c r="S44" s="88">
        <v>20.445</v>
      </c>
      <c r="T44" s="88" t="s">
        <v>276</v>
      </c>
      <c r="U44" s="88">
        <v>1.583</v>
      </c>
      <c r="V44" s="88" t="s">
        <v>276</v>
      </c>
      <c r="W44" s="88">
        <v>82.11</v>
      </c>
      <c r="X44" s="88" t="s">
        <v>276</v>
      </c>
      <c r="Y44" s="88">
        <v>102.82</v>
      </c>
      <c r="Z44" s="88">
        <v>550.03200000000004</v>
      </c>
    </row>
    <row r="45" spans="1:26" ht="10.5" customHeight="1" x14ac:dyDescent="0.25">
      <c r="A45" s="12"/>
      <c r="B45" s="49" t="s">
        <v>86</v>
      </c>
      <c r="C45" s="1"/>
      <c r="D45" s="1"/>
      <c r="E45" s="1"/>
      <c r="F45" s="88" t="s">
        <v>276</v>
      </c>
      <c r="G45" s="88" t="s">
        <v>276</v>
      </c>
      <c r="H45" s="88" t="s">
        <v>276</v>
      </c>
      <c r="I45" s="88">
        <v>13.156000000000001</v>
      </c>
      <c r="J45" s="88" t="s">
        <v>276</v>
      </c>
      <c r="K45" s="88" t="s">
        <v>276</v>
      </c>
      <c r="L45" s="88" t="s">
        <v>276</v>
      </c>
      <c r="M45" s="88" t="s">
        <v>276</v>
      </c>
      <c r="N45" s="88" t="s">
        <v>276</v>
      </c>
      <c r="O45" s="88" t="s">
        <v>276</v>
      </c>
      <c r="P45" s="88" t="s">
        <v>276</v>
      </c>
      <c r="Q45" s="88" t="s">
        <v>276</v>
      </c>
      <c r="R45" s="88" t="s">
        <v>276</v>
      </c>
      <c r="S45" s="88" t="s">
        <v>276</v>
      </c>
      <c r="T45" s="88" t="s">
        <v>276</v>
      </c>
      <c r="U45" s="88" t="s">
        <v>276</v>
      </c>
      <c r="V45" s="88" t="s">
        <v>276</v>
      </c>
      <c r="W45" s="88">
        <v>14.07</v>
      </c>
      <c r="X45" s="88" t="s">
        <v>276</v>
      </c>
      <c r="Y45" s="88">
        <v>4.0510000000000002</v>
      </c>
      <c r="Z45" s="88">
        <v>31.277000000000001</v>
      </c>
    </row>
    <row r="46" spans="1:26" ht="10.5" customHeight="1" x14ac:dyDescent="0.25">
      <c r="A46" s="12"/>
      <c r="B46" s="49" t="s">
        <v>87</v>
      </c>
      <c r="C46" s="1"/>
      <c r="D46" s="1"/>
      <c r="E46" s="1"/>
      <c r="F46" s="88" t="s">
        <v>276</v>
      </c>
      <c r="G46" s="88" t="s">
        <v>276</v>
      </c>
      <c r="H46" s="88" t="s">
        <v>276</v>
      </c>
      <c r="I46" s="88">
        <v>20.591000000000001</v>
      </c>
      <c r="J46" s="88" t="s">
        <v>276</v>
      </c>
      <c r="K46" s="88" t="s">
        <v>276</v>
      </c>
      <c r="L46" s="88" t="s">
        <v>276</v>
      </c>
      <c r="M46" s="88">
        <v>17.495000000000001</v>
      </c>
      <c r="N46" s="88" t="s">
        <v>276</v>
      </c>
      <c r="O46" s="88" t="s">
        <v>276</v>
      </c>
      <c r="P46" s="88">
        <v>5.7869999999999999</v>
      </c>
      <c r="Q46" s="88">
        <v>1.496</v>
      </c>
      <c r="R46" s="88" t="s">
        <v>276</v>
      </c>
      <c r="S46" s="88" t="s">
        <v>276</v>
      </c>
      <c r="T46" s="88" t="s">
        <v>276</v>
      </c>
      <c r="U46" s="88" t="s">
        <v>276</v>
      </c>
      <c r="V46" s="88" t="s">
        <v>276</v>
      </c>
      <c r="W46" s="88">
        <v>79.358999999999995</v>
      </c>
      <c r="X46" s="88" t="s">
        <v>276</v>
      </c>
      <c r="Y46" s="88" t="s">
        <v>276</v>
      </c>
      <c r="Z46" s="88">
        <v>124.72799999999999</v>
      </c>
    </row>
    <row r="47" spans="1:26" ht="10.5" customHeight="1" x14ac:dyDescent="0.25">
      <c r="A47" s="12"/>
      <c r="B47" s="49" t="s">
        <v>184</v>
      </c>
      <c r="C47" s="1"/>
      <c r="D47" s="1"/>
      <c r="E47" s="1"/>
      <c r="F47" s="88" t="s">
        <v>276</v>
      </c>
      <c r="G47" s="88" t="s">
        <v>276</v>
      </c>
      <c r="H47" s="88">
        <v>14.218</v>
      </c>
      <c r="I47" s="88">
        <v>4.4630000000000001</v>
      </c>
      <c r="J47" s="88" t="s">
        <v>276</v>
      </c>
      <c r="K47" s="88" t="s">
        <v>276</v>
      </c>
      <c r="L47" s="88" t="s">
        <v>276</v>
      </c>
      <c r="M47" s="88">
        <v>4.8620000000000001</v>
      </c>
      <c r="N47" s="88" t="s">
        <v>276</v>
      </c>
      <c r="O47" s="88" t="s">
        <v>276</v>
      </c>
      <c r="P47" s="88" t="s">
        <v>276</v>
      </c>
      <c r="Q47" s="88">
        <v>4.968</v>
      </c>
      <c r="R47" s="88">
        <v>24.376999999999999</v>
      </c>
      <c r="S47" s="88" t="s">
        <v>276</v>
      </c>
      <c r="T47" s="88" t="s">
        <v>276</v>
      </c>
      <c r="U47" s="88">
        <v>14.781000000000001</v>
      </c>
      <c r="V47" s="88" t="s">
        <v>276</v>
      </c>
      <c r="W47" s="88">
        <v>9.8070000000000004</v>
      </c>
      <c r="X47" s="88" t="s">
        <v>276</v>
      </c>
      <c r="Y47" s="88" t="s">
        <v>276</v>
      </c>
      <c r="Z47" s="88">
        <v>77.475999999999999</v>
      </c>
    </row>
    <row r="48" spans="1:26" ht="10.5" customHeight="1" x14ac:dyDescent="0.25">
      <c r="A48" s="12"/>
      <c r="B48" s="49" t="s">
        <v>181</v>
      </c>
      <c r="C48" s="1"/>
      <c r="D48" s="1"/>
      <c r="E48" s="1"/>
      <c r="F48" s="88" t="s">
        <v>276</v>
      </c>
      <c r="G48" s="88" t="s">
        <v>276</v>
      </c>
      <c r="H48" s="88" t="s">
        <v>276</v>
      </c>
      <c r="I48" s="88">
        <v>11.522</v>
      </c>
      <c r="J48" s="88" t="s">
        <v>276</v>
      </c>
      <c r="K48" s="88">
        <v>144.227</v>
      </c>
      <c r="L48" s="88" t="s">
        <v>276</v>
      </c>
      <c r="M48" s="88">
        <v>51.999000000000002</v>
      </c>
      <c r="N48" s="88" t="s">
        <v>276</v>
      </c>
      <c r="O48" s="88" t="s">
        <v>276</v>
      </c>
      <c r="P48" s="88" t="s">
        <v>276</v>
      </c>
      <c r="Q48" s="88" t="s">
        <v>276</v>
      </c>
      <c r="R48" s="88" t="s">
        <v>276</v>
      </c>
      <c r="S48" s="88" t="s">
        <v>276</v>
      </c>
      <c r="T48" s="88" t="s">
        <v>276</v>
      </c>
      <c r="U48" s="88">
        <v>0.50800000000000001</v>
      </c>
      <c r="V48" s="88" t="s">
        <v>276</v>
      </c>
      <c r="W48" s="88">
        <v>32.982999999999997</v>
      </c>
      <c r="X48" s="88" t="s">
        <v>276</v>
      </c>
      <c r="Y48" s="88" t="s">
        <v>276</v>
      </c>
      <c r="Z48" s="88">
        <v>241.239</v>
      </c>
    </row>
    <row r="49" spans="1:26" ht="5.25" customHeight="1" x14ac:dyDescent="0.25">
      <c r="A49" s="15"/>
      <c r="B49" s="15"/>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5.25" customHeight="1" x14ac:dyDescent="0.25">
      <c r="A50" s="49"/>
      <c r="B50" s="49"/>
      <c r="C50" s="115"/>
      <c r="D50" s="40"/>
      <c r="E50" s="5"/>
      <c r="F50" s="5"/>
      <c r="G50" s="5"/>
      <c r="H50" s="40"/>
      <c r="I50" s="5"/>
      <c r="J50" s="5"/>
      <c r="K50" s="5"/>
      <c r="L50" s="40"/>
      <c r="M50" s="5"/>
      <c r="N50" s="5"/>
      <c r="O50" s="5"/>
      <c r="P50" s="40"/>
      <c r="Q50" s="5"/>
      <c r="R50" s="5"/>
      <c r="S50" s="40"/>
      <c r="T50" s="5"/>
    </row>
    <row r="51" spans="1:26" ht="11.25" customHeight="1" x14ac:dyDescent="0.25">
      <c r="A51" s="470" t="s">
        <v>149</v>
      </c>
      <c r="B51" s="470"/>
    </row>
    <row r="52" spans="1:26" ht="11.25" customHeight="1" x14ac:dyDescent="0.25">
      <c r="A52" s="456" t="s">
        <v>22</v>
      </c>
      <c r="B52" s="456"/>
      <c r="C52" s="1"/>
      <c r="D52" s="1"/>
      <c r="E52" s="1"/>
      <c r="F52" s="100">
        <v>362.60700000000003</v>
      </c>
      <c r="G52" s="100" t="s">
        <v>276</v>
      </c>
      <c r="H52" s="100">
        <v>90.340999999999994</v>
      </c>
      <c r="I52" s="100">
        <v>67.111999999999995</v>
      </c>
      <c r="J52" s="100">
        <v>120.306</v>
      </c>
      <c r="K52" s="100">
        <v>303.83300000000003</v>
      </c>
      <c r="L52" s="100">
        <v>23.474</v>
      </c>
      <c r="M52" s="100">
        <v>237.98</v>
      </c>
      <c r="N52" s="100">
        <v>127.91800000000001</v>
      </c>
      <c r="O52" s="100">
        <v>46.584000000000003</v>
      </c>
      <c r="P52" s="100">
        <v>45.26</v>
      </c>
      <c r="Q52" s="100">
        <v>7.5720000000000001</v>
      </c>
      <c r="R52" s="100">
        <v>0.77300000000000002</v>
      </c>
      <c r="S52" s="100">
        <v>90.504999999999995</v>
      </c>
      <c r="T52" s="100">
        <v>22.960999999999999</v>
      </c>
      <c r="U52" s="100">
        <v>0.89300000000000002</v>
      </c>
      <c r="V52" s="100" t="s">
        <v>276</v>
      </c>
      <c r="W52" s="100">
        <v>247.048</v>
      </c>
      <c r="X52" s="100">
        <v>7.9080000000000004</v>
      </c>
      <c r="Y52" s="100">
        <v>26.363</v>
      </c>
      <c r="Z52" s="100">
        <v>1829.4369999999999</v>
      </c>
    </row>
    <row r="53" spans="1:26" ht="10.5" customHeight="1" x14ac:dyDescent="0.25">
      <c r="A53" s="273" t="s">
        <v>5</v>
      </c>
      <c r="B53" s="13"/>
      <c r="C53" s="1"/>
      <c r="D53" s="1"/>
      <c r="E53" s="1"/>
      <c r="F53" s="28"/>
      <c r="G53" s="104"/>
      <c r="H53" s="28"/>
      <c r="I53" s="28"/>
      <c r="J53" s="28"/>
      <c r="K53" s="41"/>
      <c r="L53" s="28"/>
      <c r="M53" s="28"/>
      <c r="N53" s="28"/>
      <c r="O53" s="41"/>
      <c r="P53" s="28"/>
      <c r="Q53" s="28"/>
      <c r="R53" s="41"/>
      <c r="S53" s="28"/>
      <c r="U53" s="28"/>
      <c r="V53" s="41"/>
      <c r="W53" s="28"/>
      <c r="X53" s="33"/>
      <c r="Y53" s="33"/>
      <c r="Z53" s="33"/>
    </row>
    <row r="54" spans="1:26" ht="10.5" customHeight="1" x14ac:dyDescent="0.25">
      <c r="A54" s="12"/>
      <c r="B54" s="49" t="s">
        <v>88</v>
      </c>
      <c r="C54" s="1"/>
      <c r="D54" s="1"/>
      <c r="E54" s="1"/>
      <c r="F54" s="88">
        <v>362.60700000000003</v>
      </c>
      <c r="G54" s="88" t="s">
        <v>276</v>
      </c>
      <c r="H54" s="88">
        <v>90.340999999999994</v>
      </c>
      <c r="I54" s="88">
        <v>67.111999999999995</v>
      </c>
      <c r="J54" s="88">
        <v>120.306</v>
      </c>
      <c r="K54" s="88">
        <v>303.83300000000003</v>
      </c>
      <c r="L54" s="88">
        <v>23.474</v>
      </c>
      <c r="M54" s="88">
        <v>237.98</v>
      </c>
      <c r="N54" s="88">
        <v>127.91800000000001</v>
      </c>
      <c r="O54" s="88">
        <v>46.584000000000003</v>
      </c>
      <c r="P54" s="88">
        <v>45.26</v>
      </c>
      <c r="Q54" s="88">
        <v>7.5720000000000001</v>
      </c>
      <c r="R54" s="88">
        <v>0.77300000000000002</v>
      </c>
      <c r="S54" s="88">
        <v>90.504999999999995</v>
      </c>
      <c r="T54" s="88">
        <v>22.960999999999999</v>
      </c>
      <c r="U54" s="88">
        <v>0.89300000000000002</v>
      </c>
      <c r="V54" s="88" t="s">
        <v>276</v>
      </c>
      <c r="W54" s="88">
        <v>247.048</v>
      </c>
      <c r="X54" s="88">
        <v>7.9080000000000004</v>
      </c>
      <c r="Y54" s="88">
        <v>26.363</v>
      </c>
      <c r="Z54" s="88">
        <v>1829.4369999999999</v>
      </c>
    </row>
    <row r="55" spans="1:26" ht="6" customHeight="1" x14ac:dyDescent="0.25">
      <c r="A55" s="15"/>
      <c r="B55" s="15"/>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5.25" customHeight="1" x14ac:dyDescent="0.25">
      <c r="A56" s="49"/>
      <c r="B56" s="49"/>
      <c r="C56" s="5"/>
      <c r="D56" s="40"/>
      <c r="E56" s="5"/>
      <c r="F56" s="5"/>
      <c r="G56" s="5"/>
      <c r="H56" s="40"/>
      <c r="I56" s="5"/>
      <c r="J56" s="5"/>
      <c r="K56" s="5"/>
      <c r="L56" s="40"/>
      <c r="M56" s="5"/>
      <c r="N56" s="5"/>
      <c r="O56" s="5"/>
      <c r="P56" s="40"/>
      <c r="Q56" s="5"/>
      <c r="R56" s="5"/>
      <c r="S56" s="40"/>
      <c r="T56" s="5"/>
    </row>
    <row r="57" spans="1:26" ht="11.25" customHeight="1" x14ac:dyDescent="0.25">
      <c r="A57" s="178" t="s">
        <v>150</v>
      </c>
      <c r="B57" s="178"/>
      <c r="C57" s="178"/>
    </row>
    <row r="58" spans="1:26" ht="11.25" customHeight="1" x14ac:dyDescent="0.25">
      <c r="A58" s="456" t="s">
        <v>22</v>
      </c>
      <c r="B58" s="456"/>
      <c r="C58" s="1"/>
      <c r="D58" s="1"/>
      <c r="E58" s="1"/>
      <c r="F58" s="100" t="s">
        <v>276</v>
      </c>
      <c r="G58" s="100" t="s">
        <v>276</v>
      </c>
      <c r="H58" s="100" t="s">
        <v>276</v>
      </c>
      <c r="I58" s="100" t="s">
        <v>276</v>
      </c>
      <c r="J58" s="100" t="s">
        <v>276</v>
      </c>
      <c r="K58" s="100" t="s">
        <v>276</v>
      </c>
      <c r="L58" s="100" t="s">
        <v>276</v>
      </c>
      <c r="M58" s="100">
        <v>0.89300000000000002</v>
      </c>
      <c r="N58" s="100" t="s">
        <v>276</v>
      </c>
      <c r="O58" s="100" t="s">
        <v>276</v>
      </c>
      <c r="P58" s="100" t="s">
        <v>276</v>
      </c>
      <c r="Q58" s="100" t="s">
        <v>276</v>
      </c>
      <c r="R58" s="100">
        <v>1.704</v>
      </c>
      <c r="S58" s="100" t="s">
        <v>276</v>
      </c>
      <c r="T58" s="100" t="s">
        <v>276</v>
      </c>
      <c r="U58" s="100" t="s">
        <v>276</v>
      </c>
      <c r="V58" s="100" t="s">
        <v>276</v>
      </c>
      <c r="W58" s="100">
        <v>1.6479999999999999</v>
      </c>
      <c r="X58" s="100" t="s">
        <v>276</v>
      </c>
      <c r="Y58" s="100" t="s">
        <v>276</v>
      </c>
      <c r="Z58" s="100">
        <v>4.2439999999999998</v>
      </c>
    </row>
    <row r="59" spans="1:26" ht="5.25" customHeight="1" x14ac:dyDescent="0.25">
      <c r="A59" s="15"/>
      <c r="B59" s="15"/>
      <c r="C59" s="1"/>
      <c r="D59" s="1"/>
      <c r="E59" s="1"/>
      <c r="F59" s="114"/>
      <c r="G59" s="114"/>
      <c r="H59" s="114"/>
      <c r="I59" s="114"/>
      <c r="J59" s="114"/>
      <c r="K59" s="114"/>
      <c r="L59" s="114"/>
      <c r="M59" s="114"/>
      <c r="N59" s="114"/>
      <c r="O59" s="114"/>
      <c r="P59" s="114"/>
      <c r="Q59" s="114"/>
      <c r="R59" s="114"/>
      <c r="S59" s="114"/>
      <c r="T59" s="114"/>
      <c r="U59" s="114"/>
      <c r="V59" s="114"/>
      <c r="W59" s="114"/>
      <c r="X59" s="114"/>
      <c r="Y59" s="114"/>
      <c r="Z59" s="114"/>
    </row>
    <row r="60" spans="1:26" ht="5.25" customHeight="1" x14ac:dyDescent="0.25">
      <c r="A60" s="49"/>
      <c r="B60" s="49"/>
      <c r="C60" s="1"/>
      <c r="D60" s="1"/>
      <c r="E60" s="1"/>
      <c r="F60" s="5"/>
      <c r="G60" s="40"/>
      <c r="H60" s="5"/>
      <c r="I60" s="5"/>
      <c r="J60" s="5"/>
      <c r="K60" s="40"/>
      <c r="L60" s="5"/>
      <c r="M60" s="5"/>
      <c r="N60" s="5"/>
      <c r="O60" s="40"/>
      <c r="P60" s="5"/>
      <c r="Q60" s="5"/>
      <c r="R60" s="40"/>
      <c r="S60" s="5"/>
      <c r="U60" s="5"/>
      <c r="V60" s="40"/>
      <c r="W60" s="5"/>
      <c r="X60" s="33"/>
      <c r="Y60" s="33"/>
      <c r="Z60" s="33"/>
    </row>
    <row r="61" spans="1:26" ht="12" customHeight="1" x14ac:dyDescent="0.25">
      <c r="A61" s="470" t="s">
        <v>151</v>
      </c>
      <c r="B61" s="470"/>
      <c r="C61" s="1"/>
      <c r="D61" s="1"/>
      <c r="E61" s="1"/>
      <c r="F61" s="116"/>
      <c r="G61" s="116"/>
      <c r="H61" s="116"/>
      <c r="I61" s="116"/>
      <c r="J61" s="29"/>
      <c r="K61" s="40"/>
      <c r="L61" s="29"/>
      <c r="M61" s="29"/>
      <c r="N61" s="29"/>
      <c r="O61" s="40"/>
      <c r="P61" s="29"/>
      <c r="Q61" s="29"/>
      <c r="R61" s="40"/>
      <c r="S61" s="29"/>
      <c r="U61" s="29"/>
      <c r="V61" s="40"/>
      <c r="W61" s="29"/>
      <c r="X61" s="33"/>
      <c r="Y61" s="33"/>
      <c r="Z61" s="33"/>
    </row>
    <row r="62" spans="1:26" ht="12" customHeight="1" x14ac:dyDescent="0.25">
      <c r="A62" s="456" t="s">
        <v>22</v>
      </c>
      <c r="B62" s="456"/>
      <c r="C62" s="1"/>
      <c r="D62" s="1"/>
      <c r="E62" s="1"/>
      <c r="F62" s="100" t="s">
        <v>276</v>
      </c>
      <c r="G62" s="100" t="s">
        <v>276</v>
      </c>
      <c r="H62" s="100" t="s">
        <v>276</v>
      </c>
      <c r="I62" s="100" t="s">
        <v>276</v>
      </c>
      <c r="J62" s="100" t="s">
        <v>276</v>
      </c>
      <c r="K62" s="100" t="s">
        <v>276</v>
      </c>
      <c r="L62" s="100" t="s">
        <v>276</v>
      </c>
      <c r="M62" s="100" t="s">
        <v>276</v>
      </c>
      <c r="N62" s="100" t="s">
        <v>276</v>
      </c>
      <c r="O62" s="100" t="s">
        <v>276</v>
      </c>
      <c r="P62" s="100" t="s">
        <v>276</v>
      </c>
      <c r="Q62" s="100" t="s">
        <v>276</v>
      </c>
      <c r="R62" s="100" t="s">
        <v>276</v>
      </c>
      <c r="S62" s="100" t="s">
        <v>276</v>
      </c>
      <c r="T62" s="100" t="s">
        <v>276</v>
      </c>
      <c r="U62" s="100" t="s">
        <v>276</v>
      </c>
      <c r="V62" s="100" t="s">
        <v>276</v>
      </c>
      <c r="W62" s="100" t="s">
        <v>276</v>
      </c>
      <c r="X62" s="100" t="s">
        <v>276</v>
      </c>
      <c r="Y62" s="100" t="s">
        <v>276</v>
      </c>
      <c r="Z62" s="100" t="s">
        <v>276</v>
      </c>
    </row>
    <row r="63" spans="1:26" ht="5.25" customHeight="1" thickBot="1" x14ac:dyDescent="0.3">
      <c r="A63" s="35"/>
      <c r="B63" s="35"/>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2.75" customHeight="1" x14ac:dyDescent="0.25">
      <c r="A64" s="441" t="s">
        <v>430</v>
      </c>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row>
    <row r="65" spans="1:26" x14ac:dyDescent="0.25">
      <c r="A65" s="442"/>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row>
  </sheetData>
  <sheetProtection formatCells="0" formatColumns="0" formatRows="0"/>
  <mergeCells count="23">
    <mergeCell ref="A64:Z65"/>
    <mergeCell ref="A6:B6"/>
    <mergeCell ref="F6:Z6"/>
    <mergeCell ref="A8:B8"/>
    <mergeCell ref="A7:B7"/>
    <mergeCell ref="A11:B11"/>
    <mergeCell ref="A62:B62"/>
    <mergeCell ref="A61:B61"/>
    <mergeCell ref="A33:B33"/>
    <mergeCell ref="A58:B58"/>
    <mergeCell ref="A34:B34"/>
    <mergeCell ref="A38:B38"/>
    <mergeCell ref="A52:B52"/>
    <mergeCell ref="A42:B42"/>
    <mergeCell ref="A51:B51"/>
    <mergeCell ref="A41:B41"/>
    <mergeCell ref="A39:B39"/>
    <mergeCell ref="A30:B30"/>
    <mergeCell ref="A13:B13"/>
    <mergeCell ref="A10:B10"/>
    <mergeCell ref="A14:B14"/>
    <mergeCell ref="A24:B24"/>
    <mergeCell ref="A23:B23"/>
  </mergeCells>
  <phoneticPr fontId="6" type="noConversion"/>
  <pageMargins left="0.75" right="0.75" top="1" bottom="1" header="0.5" footer="0.5"/>
  <pageSetup paperSize="9" scale="89" orientation="portrait" r:id="rId1"/>
  <headerFooter alignWithMargins="0"/>
  <ignoredErrors>
    <ignoredError sqref="F7:N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8"/>
  <dimension ref="A1:Z65"/>
  <sheetViews>
    <sheetView zoomScaleNormal="100" workbookViewId="0"/>
  </sheetViews>
  <sheetFormatPr defaultColWidth="9.33203125" defaultRowHeight="13.2" x14ac:dyDescent="0.25"/>
  <cols>
    <col min="1" max="1" width="2.6640625" style="1" customWidth="1"/>
    <col min="2" max="2" width="14.6640625" style="1" customWidth="1"/>
    <col min="3" max="5" width="3.33203125" style="33" hidden="1" customWidth="1"/>
    <col min="6" max="23" width="3.33203125" style="33" customWidth="1"/>
    <col min="24" max="25" width="3.33203125" style="1" customWidth="1"/>
    <col min="26" max="26" width="5.6640625" style="1" customWidth="1"/>
    <col min="27" max="16384" width="9.33203125" style="1"/>
  </cols>
  <sheetData>
    <row r="1" spans="1:26" ht="6.75" customHeight="1" x14ac:dyDescent="0.25"/>
    <row r="2" spans="1:26" ht="15.75" customHeight="1" x14ac:dyDescent="0.25">
      <c r="A2" s="24" t="s">
        <v>296</v>
      </c>
      <c r="B2" s="153"/>
      <c r="C2" s="153"/>
      <c r="D2" s="153"/>
      <c r="E2" s="153"/>
      <c r="F2" s="153"/>
      <c r="G2" s="153"/>
      <c r="H2" s="153"/>
      <c r="I2" s="153"/>
      <c r="J2" s="153"/>
      <c r="K2" s="153"/>
      <c r="L2" s="153"/>
      <c r="M2" s="153"/>
      <c r="N2" s="153"/>
      <c r="O2" s="153"/>
      <c r="P2" s="153"/>
      <c r="Q2" s="153"/>
      <c r="R2" s="153"/>
      <c r="S2" s="153"/>
      <c r="T2" s="153"/>
      <c r="U2" s="153"/>
      <c r="V2" s="153"/>
      <c r="W2" s="153"/>
    </row>
    <row r="3" spans="1:26" ht="15.75" customHeight="1" x14ac:dyDescent="0.25">
      <c r="A3" s="24" t="s">
        <v>583</v>
      </c>
      <c r="B3" s="145"/>
      <c r="C3" s="146"/>
      <c r="D3" s="146"/>
      <c r="E3" s="146"/>
      <c r="F3" s="146"/>
      <c r="G3" s="146"/>
      <c r="H3" s="146"/>
      <c r="I3" s="146"/>
      <c r="J3" s="146"/>
      <c r="K3" s="146"/>
      <c r="L3" s="146"/>
      <c r="M3" s="146"/>
      <c r="N3" s="146"/>
      <c r="O3" s="146"/>
      <c r="P3" s="146"/>
      <c r="Q3" s="146"/>
      <c r="R3" s="146"/>
      <c r="S3" s="146"/>
      <c r="T3" s="146"/>
      <c r="U3" s="146"/>
      <c r="V3" s="143"/>
      <c r="W3" s="143"/>
    </row>
    <row r="4" spans="1:26" ht="15.75" customHeight="1" x14ac:dyDescent="0.25">
      <c r="A4" s="148" t="s">
        <v>297</v>
      </c>
      <c r="B4" s="102"/>
      <c r="C4" s="113"/>
      <c r="D4" s="113"/>
      <c r="E4" s="113"/>
      <c r="F4" s="113"/>
      <c r="G4" s="113"/>
      <c r="H4" s="113"/>
      <c r="I4" s="113"/>
      <c r="J4" s="113"/>
      <c r="K4" s="113"/>
      <c r="L4" s="113"/>
      <c r="M4" s="113"/>
      <c r="N4" s="113"/>
      <c r="O4" s="113"/>
      <c r="P4" s="113"/>
      <c r="Q4" s="113"/>
      <c r="R4" s="113"/>
      <c r="S4" s="113"/>
      <c r="T4" s="113"/>
      <c r="U4" s="113"/>
    </row>
    <row r="5" spans="1:26" ht="15.75" customHeight="1" thickBot="1" x14ac:dyDescent="0.3">
      <c r="A5" s="181" t="s">
        <v>585</v>
      </c>
      <c r="B5" s="106"/>
      <c r="C5" s="149"/>
      <c r="D5" s="149"/>
      <c r="E5" s="149"/>
      <c r="F5" s="149"/>
      <c r="G5" s="149"/>
      <c r="H5" s="149"/>
      <c r="I5" s="149"/>
      <c r="J5" s="149"/>
      <c r="K5" s="149"/>
      <c r="L5" s="149"/>
      <c r="M5" s="149"/>
      <c r="N5" s="149"/>
      <c r="O5" s="149"/>
      <c r="P5" s="149"/>
      <c r="Q5" s="149"/>
      <c r="R5" s="149"/>
      <c r="S5" s="149"/>
      <c r="T5" s="149"/>
      <c r="U5" s="149"/>
      <c r="V5" s="39"/>
      <c r="W5" s="39"/>
      <c r="X5" s="35"/>
      <c r="Y5" s="35"/>
      <c r="Z5" s="35"/>
    </row>
    <row r="6" spans="1:26" ht="15" customHeight="1" x14ac:dyDescent="0.25">
      <c r="A6" s="456" t="s">
        <v>154</v>
      </c>
      <c r="B6" s="456"/>
      <c r="D6" s="209"/>
      <c r="E6" s="209"/>
      <c r="F6" s="443" t="s">
        <v>157</v>
      </c>
      <c r="G6" s="443"/>
      <c r="H6" s="443"/>
      <c r="I6" s="443"/>
      <c r="J6" s="443"/>
      <c r="K6" s="443"/>
      <c r="L6" s="443"/>
      <c r="M6" s="443"/>
      <c r="N6" s="443"/>
      <c r="O6" s="443"/>
      <c r="P6" s="443"/>
      <c r="Q6" s="443"/>
      <c r="R6" s="443"/>
      <c r="S6" s="443"/>
      <c r="T6" s="443"/>
      <c r="U6" s="443"/>
      <c r="V6" s="443"/>
      <c r="W6" s="443"/>
      <c r="X6" s="443"/>
      <c r="Y6" s="443"/>
      <c r="Z6" s="443"/>
    </row>
    <row r="7" spans="1:26" ht="13.5" customHeight="1" thickBot="1" x14ac:dyDescent="0.3">
      <c r="A7" s="474" t="s">
        <v>91</v>
      </c>
      <c r="B7" s="474"/>
      <c r="F7" s="142" t="s">
        <v>185</v>
      </c>
      <c r="G7" s="142" t="s">
        <v>186</v>
      </c>
      <c r="H7" s="142" t="s">
        <v>187</v>
      </c>
      <c r="I7" s="142" t="s">
        <v>188</v>
      </c>
      <c r="J7" s="142" t="s">
        <v>189</v>
      </c>
      <c r="K7" s="142" t="s">
        <v>190</v>
      </c>
      <c r="L7" s="142" t="s">
        <v>191</v>
      </c>
      <c r="M7" s="142" t="s">
        <v>192</v>
      </c>
      <c r="N7" s="142" t="s">
        <v>193</v>
      </c>
      <c r="O7" s="21">
        <v>10</v>
      </c>
      <c r="P7" s="21">
        <v>11</v>
      </c>
      <c r="Q7" s="21">
        <v>12</v>
      </c>
      <c r="R7" s="21">
        <v>13</v>
      </c>
      <c r="S7" s="21">
        <v>14</v>
      </c>
      <c r="T7" s="21">
        <v>15</v>
      </c>
      <c r="U7" s="21">
        <v>16</v>
      </c>
      <c r="V7" s="21">
        <v>17</v>
      </c>
      <c r="W7" s="21">
        <v>18</v>
      </c>
      <c r="X7" s="21">
        <v>19</v>
      </c>
      <c r="Y7" s="21">
        <v>20</v>
      </c>
      <c r="Z7" s="81" t="s">
        <v>22</v>
      </c>
    </row>
    <row r="8" spans="1:26" ht="6" customHeight="1" x14ac:dyDescent="0.25">
      <c r="A8" s="456"/>
      <c r="B8" s="456"/>
      <c r="C8" s="48"/>
      <c r="D8" s="48"/>
      <c r="E8" s="48"/>
      <c r="F8" s="48"/>
      <c r="G8" s="48"/>
      <c r="H8" s="48"/>
      <c r="I8" s="48"/>
      <c r="J8" s="48"/>
      <c r="K8" s="48"/>
      <c r="L8" s="48"/>
      <c r="M8" s="48"/>
      <c r="N8" s="48"/>
      <c r="O8" s="48"/>
      <c r="P8" s="48"/>
      <c r="Q8" s="48"/>
      <c r="R8" s="48"/>
      <c r="S8" s="48"/>
      <c r="T8" s="48"/>
      <c r="U8" s="48"/>
    </row>
    <row r="9" spans="1:26" ht="6" hidden="1" customHeight="1" x14ac:dyDescent="0.25">
      <c r="A9" s="26"/>
      <c r="B9" s="26"/>
      <c r="C9" s="48"/>
      <c r="D9" s="48"/>
      <c r="E9" s="48"/>
      <c r="F9" s="48"/>
      <c r="G9" s="48"/>
      <c r="H9" s="48"/>
      <c r="I9" s="48"/>
      <c r="J9" s="48"/>
      <c r="K9" s="48"/>
      <c r="L9" s="48"/>
      <c r="M9" s="48"/>
      <c r="N9" s="48"/>
      <c r="O9" s="48"/>
      <c r="P9" s="48"/>
      <c r="Q9" s="48"/>
      <c r="R9" s="48"/>
      <c r="S9" s="48"/>
      <c r="T9" s="48"/>
      <c r="U9" s="48"/>
    </row>
    <row r="10" spans="1:26" ht="13.5" customHeight="1" x14ac:dyDescent="0.25">
      <c r="A10" s="473" t="s">
        <v>89</v>
      </c>
      <c r="B10" s="473"/>
      <c r="C10" s="48"/>
      <c r="D10" s="48"/>
      <c r="E10" s="48"/>
      <c r="F10" s="48"/>
      <c r="G10" s="48"/>
      <c r="H10" s="48"/>
      <c r="I10" s="48"/>
      <c r="J10" s="48"/>
      <c r="K10" s="48"/>
      <c r="L10" s="48"/>
      <c r="M10" s="48"/>
      <c r="N10" s="48"/>
      <c r="O10" s="48"/>
      <c r="P10" s="48"/>
      <c r="Q10" s="48"/>
      <c r="R10" s="48"/>
      <c r="S10" s="48"/>
      <c r="T10" s="48"/>
      <c r="U10" s="48"/>
    </row>
    <row r="11" spans="1:26" ht="12" customHeight="1" x14ac:dyDescent="0.25">
      <c r="A11" s="456" t="s">
        <v>119</v>
      </c>
      <c r="B11" s="456"/>
      <c r="C11" s="1"/>
      <c r="D11" s="1"/>
      <c r="E11" s="1"/>
      <c r="F11" s="100">
        <v>42.289000000000001</v>
      </c>
      <c r="G11" s="100" t="s">
        <v>276</v>
      </c>
      <c r="H11" s="100">
        <v>20.135000000000002</v>
      </c>
      <c r="I11" s="100">
        <v>113.839</v>
      </c>
      <c r="J11" s="100">
        <v>6.2</v>
      </c>
      <c r="K11" s="100">
        <v>21.001999999999999</v>
      </c>
      <c r="L11" s="100">
        <v>8.5340000000000007</v>
      </c>
      <c r="M11" s="100">
        <v>147.29400000000001</v>
      </c>
      <c r="N11" s="100">
        <v>9.2620000000000005</v>
      </c>
      <c r="O11" s="100">
        <v>2.3849999999999998</v>
      </c>
      <c r="P11" s="100">
        <v>26.873000000000001</v>
      </c>
      <c r="Q11" s="100">
        <v>4.1790000000000003</v>
      </c>
      <c r="R11" s="100">
        <v>17.193999999999999</v>
      </c>
      <c r="S11" s="100">
        <v>27.030999999999999</v>
      </c>
      <c r="T11" s="100">
        <v>9.6210000000000004</v>
      </c>
      <c r="U11" s="100">
        <v>35.087000000000003</v>
      </c>
      <c r="V11" s="100">
        <v>2.8420000000000001</v>
      </c>
      <c r="W11" s="100">
        <v>138.38</v>
      </c>
      <c r="X11" s="100">
        <v>0.78300000000000003</v>
      </c>
      <c r="Y11" s="100">
        <v>11.356</v>
      </c>
      <c r="Z11" s="100">
        <v>644.28800000000001</v>
      </c>
    </row>
    <row r="12" spans="1:26" ht="5.25" customHeight="1" x14ac:dyDescent="0.25">
      <c r="A12" s="26"/>
      <c r="C12" s="1"/>
      <c r="D12" s="1"/>
      <c r="E12" s="1"/>
      <c r="G12" s="48"/>
      <c r="H12" s="48"/>
      <c r="I12" s="48"/>
      <c r="J12" s="48"/>
      <c r="K12" s="48"/>
      <c r="L12" s="48"/>
      <c r="M12" s="48"/>
      <c r="N12" s="48"/>
      <c r="O12" s="104"/>
      <c r="P12" s="48"/>
      <c r="Q12" s="48"/>
      <c r="R12" s="48"/>
      <c r="S12" s="48"/>
      <c r="T12" s="48"/>
      <c r="U12" s="48"/>
      <c r="V12" s="48"/>
      <c r="W12" s="48"/>
      <c r="X12" s="48"/>
      <c r="Y12" s="33"/>
      <c r="Z12" s="33"/>
    </row>
    <row r="13" spans="1:26" ht="12" customHeight="1" x14ac:dyDescent="0.25">
      <c r="A13" s="470" t="s">
        <v>148</v>
      </c>
      <c r="B13" s="470"/>
      <c r="C13" s="1"/>
      <c r="D13" s="1"/>
      <c r="E13" s="1"/>
      <c r="T13" s="28"/>
      <c r="X13" s="28"/>
      <c r="Y13" s="33"/>
      <c r="Z13" s="33"/>
    </row>
    <row r="14" spans="1:26" ht="12" customHeight="1" x14ac:dyDescent="0.25">
      <c r="A14" s="456" t="s">
        <v>22</v>
      </c>
      <c r="B14" s="456"/>
      <c r="C14" s="1"/>
      <c r="D14" s="1"/>
      <c r="E14" s="1"/>
      <c r="F14" s="100">
        <v>11.827</v>
      </c>
      <c r="G14" s="100" t="s">
        <v>276</v>
      </c>
      <c r="H14" s="100">
        <v>20.135000000000002</v>
      </c>
      <c r="I14" s="100">
        <v>51.484000000000002</v>
      </c>
      <c r="J14" s="100" t="s">
        <v>276</v>
      </c>
      <c r="K14" s="100">
        <v>5.4790000000000001</v>
      </c>
      <c r="L14" s="100" t="s">
        <v>276</v>
      </c>
      <c r="M14" s="100">
        <v>85.86</v>
      </c>
      <c r="N14" s="100">
        <v>8.5210000000000008</v>
      </c>
      <c r="O14" s="100">
        <v>2.3849999999999998</v>
      </c>
      <c r="P14" s="100">
        <v>24.198</v>
      </c>
      <c r="Q14" s="100" t="s">
        <v>276</v>
      </c>
      <c r="R14" s="100">
        <v>17.04</v>
      </c>
      <c r="S14" s="100" t="s">
        <v>276</v>
      </c>
      <c r="T14" s="100" t="s">
        <v>276</v>
      </c>
      <c r="U14" s="100">
        <v>7.3769999999999998</v>
      </c>
      <c r="V14" s="100" t="s">
        <v>276</v>
      </c>
      <c r="W14" s="100">
        <v>103.822</v>
      </c>
      <c r="X14" s="100" t="s">
        <v>276</v>
      </c>
      <c r="Y14" s="100">
        <v>1.9239999999999999</v>
      </c>
      <c r="Z14" s="100">
        <v>340.05200000000002</v>
      </c>
    </row>
    <row r="15" spans="1:26" ht="11.25" customHeight="1" x14ac:dyDescent="0.25">
      <c r="A15" s="273" t="s">
        <v>5</v>
      </c>
      <c r="B15" s="13"/>
      <c r="C15" s="1"/>
      <c r="D15" s="1"/>
      <c r="E15" s="1"/>
      <c r="F15" s="28"/>
      <c r="G15" s="104"/>
      <c r="H15" s="28"/>
      <c r="I15" s="28"/>
      <c r="J15" s="28"/>
      <c r="K15" s="41"/>
      <c r="L15" s="28"/>
      <c r="M15" s="28"/>
      <c r="N15" s="28"/>
      <c r="O15" s="41"/>
      <c r="P15" s="28"/>
      <c r="Q15" s="28"/>
      <c r="R15" s="41"/>
      <c r="S15" s="28"/>
      <c r="T15" s="27"/>
      <c r="U15" s="28"/>
      <c r="V15" s="41"/>
      <c r="W15" s="28"/>
      <c r="X15" s="27"/>
      <c r="Y15" s="33"/>
      <c r="Z15" s="33"/>
    </row>
    <row r="16" spans="1:26" ht="11.25" customHeight="1" x14ac:dyDescent="0.25">
      <c r="A16" s="12"/>
      <c r="B16" s="49" t="s">
        <v>85</v>
      </c>
      <c r="C16" s="1"/>
      <c r="D16" s="1"/>
      <c r="E16" s="1"/>
      <c r="F16" s="88">
        <v>4.5049999999999999</v>
      </c>
      <c r="G16" s="88" t="s">
        <v>276</v>
      </c>
      <c r="H16" s="88" t="s">
        <v>276</v>
      </c>
      <c r="I16" s="88">
        <v>9.5670000000000002</v>
      </c>
      <c r="J16" s="88" t="s">
        <v>276</v>
      </c>
      <c r="K16" s="88" t="s">
        <v>276</v>
      </c>
      <c r="L16" s="88" t="s">
        <v>276</v>
      </c>
      <c r="M16" s="88">
        <v>34.994999999999997</v>
      </c>
      <c r="N16" s="88" t="s">
        <v>276</v>
      </c>
      <c r="O16" s="88">
        <v>2.3849999999999998</v>
      </c>
      <c r="P16" s="88">
        <v>19.395</v>
      </c>
      <c r="Q16" s="88" t="s">
        <v>276</v>
      </c>
      <c r="R16" s="88" t="s">
        <v>276</v>
      </c>
      <c r="S16" s="88" t="s">
        <v>276</v>
      </c>
      <c r="T16" s="88" t="s">
        <v>276</v>
      </c>
      <c r="U16" s="88">
        <v>7.3769999999999998</v>
      </c>
      <c r="V16" s="88" t="s">
        <v>276</v>
      </c>
      <c r="W16" s="88">
        <v>9.4830000000000005</v>
      </c>
      <c r="X16" s="88" t="s">
        <v>276</v>
      </c>
      <c r="Y16" s="88">
        <v>1.9239999999999999</v>
      </c>
      <c r="Z16" s="88">
        <v>89.632000000000005</v>
      </c>
    </row>
    <row r="17" spans="1:26" ht="11.25" customHeight="1" x14ac:dyDescent="0.25">
      <c r="A17" s="12"/>
      <c r="B17" s="49" t="s">
        <v>86</v>
      </c>
      <c r="C17" s="1"/>
      <c r="D17" s="1"/>
      <c r="E17" s="1"/>
      <c r="F17" s="88" t="s">
        <v>276</v>
      </c>
      <c r="G17" s="88" t="s">
        <v>276</v>
      </c>
      <c r="H17" s="88" t="s">
        <v>276</v>
      </c>
      <c r="I17" s="88">
        <v>21.99</v>
      </c>
      <c r="J17" s="88" t="s">
        <v>276</v>
      </c>
      <c r="K17" s="88" t="s">
        <v>276</v>
      </c>
      <c r="L17" s="88" t="s">
        <v>276</v>
      </c>
      <c r="M17" s="88" t="s">
        <v>276</v>
      </c>
      <c r="N17" s="88" t="s">
        <v>276</v>
      </c>
      <c r="O17" s="88" t="s">
        <v>276</v>
      </c>
      <c r="P17" s="88" t="s">
        <v>276</v>
      </c>
      <c r="Q17" s="88" t="s">
        <v>276</v>
      </c>
      <c r="R17" s="88" t="s">
        <v>276</v>
      </c>
      <c r="S17" s="88" t="s">
        <v>276</v>
      </c>
      <c r="T17" s="88" t="s">
        <v>276</v>
      </c>
      <c r="U17" s="88" t="s">
        <v>276</v>
      </c>
      <c r="V17" s="88" t="s">
        <v>276</v>
      </c>
      <c r="W17" s="88">
        <v>7.875</v>
      </c>
      <c r="X17" s="88" t="s">
        <v>276</v>
      </c>
      <c r="Y17" s="88" t="s">
        <v>276</v>
      </c>
      <c r="Z17" s="88">
        <v>29.866</v>
      </c>
    </row>
    <row r="18" spans="1:26" ht="11.25" customHeight="1" x14ac:dyDescent="0.25">
      <c r="A18" s="12"/>
      <c r="B18" s="49" t="s">
        <v>87</v>
      </c>
      <c r="C18" s="1"/>
      <c r="D18" s="1"/>
      <c r="E18" s="1"/>
      <c r="F18" s="88" t="s">
        <v>276</v>
      </c>
      <c r="G18" s="88" t="s">
        <v>276</v>
      </c>
      <c r="H18" s="88" t="s">
        <v>276</v>
      </c>
      <c r="I18" s="88">
        <v>6.6440000000000001</v>
      </c>
      <c r="J18" s="88" t="s">
        <v>276</v>
      </c>
      <c r="K18" s="88" t="s">
        <v>276</v>
      </c>
      <c r="L18" s="88" t="s">
        <v>276</v>
      </c>
      <c r="M18" s="88">
        <v>10.94</v>
      </c>
      <c r="N18" s="88" t="s">
        <v>276</v>
      </c>
      <c r="O18" s="88" t="s">
        <v>276</v>
      </c>
      <c r="P18" s="88" t="s">
        <v>276</v>
      </c>
      <c r="Q18" s="88" t="s">
        <v>276</v>
      </c>
      <c r="R18" s="88" t="s">
        <v>276</v>
      </c>
      <c r="S18" s="88" t="s">
        <v>276</v>
      </c>
      <c r="T18" s="88" t="s">
        <v>276</v>
      </c>
      <c r="U18" s="88" t="s">
        <v>276</v>
      </c>
      <c r="V18" s="88" t="s">
        <v>276</v>
      </c>
      <c r="W18" s="88">
        <v>37.280999999999999</v>
      </c>
      <c r="X18" s="88" t="s">
        <v>276</v>
      </c>
      <c r="Y18" s="88" t="s">
        <v>276</v>
      </c>
      <c r="Z18" s="88">
        <v>54.865000000000002</v>
      </c>
    </row>
    <row r="19" spans="1:26" ht="11.25" customHeight="1" x14ac:dyDescent="0.25">
      <c r="A19" s="12"/>
      <c r="B19" s="49" t="s">
        <v>184</v>
      </c>
      <c r="C19" s="1"/>
      <c r="D19" s="1"/>
      <c r="E19" s="1"/>
      <c r="F19" s="88">
        <v>5.9630000000000001</v>
      </c>
      <c r="G19" s="88" t="s">
        <v>276</v>
      </c>
      <c r="H19" s="88">
        <v>3.0209999999999999</v>
      </c>
      <c r="I19" s="88">
        <v>7.2530000000000001</v>
      </c>
      <c r="J19" s="88" t="s">
        <v>276</v>
      </c>
      <c r="K19" s="88" t="s">
        <v>276</v>
      </c>
      <c r="L19" s="88" t="s">
        <v>276</v>
      </c>
      <c r="M19" s="88">
        <v>3.8050000000000002</v>
      </c>
      <c r="N19" s="88">
        <v>1.8620000000000001</v>
      </c>
      <c r="O19" s="88" t="s">
        <v>276</v>
      </c>
      <c r="P19" s="88">
        <v>4.8029999999999999</v>
      </c>
      <c r="Q19" s="88" t="s">
        <v>276</v>
      </c>
      <c r="R19" s="88">
        <v>17.04</v>
      </c>
      <c r="S19" s="88" t="s">
        <v>276</v>
      </c>
      <c r="T19" s="88" t="s">
        <v>276</v>
      </c>
      <c r="U19" s="88" t="s">
        <v>276</v>
      </c>
      <c r="V19" s="88" t="s">
        <v>276</v>
      </c>
      <c r="W19" s="88">
        <v>30.83</v>
      </c>
      <c r="X19" s="88" t="s">
        <v>276</v>
      </c>
      <c r="Y19" s="88" t="s">
        <v>276</v>
      </c>
      <c r="Z19" s="88">
        <v>74.578000000000003</v>
      </c>
    </row>
    <row r="20" spans="1:26" ht="11.25" customHeight="1" x14ac:dyDescent="0.25">
      <c r="A20" s="12"/>
      <c r="B20" s="49" t="s">
        <v>181</v>
      </c>
      <c r="C20" s="1"/>
      <c r="D20" s="1"/>
      <c r="E20" s="1"/>
      <c r="F20" s="88">
        <v>1.359</v>
      </c>
      <c r="G20" s="88" t="s">
        <v>276</v>
      </c>
      <c r="H20" s="88">
        <v>17.113</v>
      </c>
      <c r="I20" s="88" t="s">
        <v>276</v>
      </c>
      <c r="J20" s="88" t="s">
        <v>276</v>
      </c>
      <c r="K20" s="88">
        <v>5.4790000000000001</v>
      </c>
      <c r="L20" s="88" t="s">
        <v>276</v>
      </c>
      <c r="M20" s="88">
        <v>27.151</v>
      </c>
      <c r="N20" s="88" t="s">
        <v>276</v>
      </c>
      <c r="O20" s="88" t="s">
        <v>276</v>
      </c>
      <c r="P20" s="88" t="s">
        <v>276</v>
      </c>
      <c r="Q20" s="88" t="s">
        <v>276</v>
      </c>
      <c r="R20" s="88" t="s">
        <v>276</v>
      </c>
      <c r="S20" s="88" t="s">
        <v>276</v>
      </c>
      <c r="T20" s="88" t="s">
        <v>276</v>
      </c>
      <c r="U20" s="88" t="s">
        <v>276</v>
      </c>
      <c r="V20" s="88" t="s">
        <v>276</v>
      </c>
      <c r="W20" s="88">
        <v>17.152999999999999</v>
      </c>
      <c r="X20" s="88" t="s">
        <v>276</v>
      </c>
      <c r="Y20" s="88" t="s">
        <v>276</v>
      </c>
      <c r="Z20" s="88">
        <v>68.254999999999995</v>
      </c>
    </row>
    <row r="21" spans="1:26" ht="5.25" customHeight="1" x14ac:dyDescent="0.25">
      <c r="A21" s="15"/>
      <c r="B21" s="15"/>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5.25" customHeight="1" x14ac:dyDescent="0.25">
      <c r="A22" s="49"/>
      <c r="B22" s="49"/>
      <c r="C22" s="115"/>
      <c r="D22" s="40"/>
      <c r="E22" s="5"/>
      <c r="F22" s="5"/>
      <c r="G22" s="5"/>
      <c r="H22" s="40"/>
      <c r="I22" s="5"/>
      <c r="J22" s="5"/>
      <c r="K22" s="5"/>
      <c r="L22" s="40"/>
      <c r="M22" s="5"/>
      <c r="N22" s="5"/>
      <c r="O22" s="5"/>
      <c r="P22" s="40"/>
      <c r="Q22" s="5"/>
      <c r="R22" s="5"/>
      <c r="S22" s="40"/>
      <c r="T22" s="5"/>
      <c r="U22" s="28"/>
    </row>
    <row r="23" spans="1:26" ht="12" customHeight="1" x14ac:dyDescent="0.25">
      <c r="A23" s="470" t="s">
        <v>149</v>
      </c>
      <c r="B23" s="470"/>
      <c r="U23" s="27"/>
      <c r="X23" s="33"/>
    </row>
    <row r="24" spans="1:26" ht="12" customHeight="1" x14ac:dyDescent="0.25">
      <c r="A24" s="456" t="s">
        <v>22</v>
      </c>
      <c r="B24" s="456"/>
      <c r="C24" s="1"/>
      <c r="D24" s="1"/>
      <c r="E24" s="1"/>
      <c r="F24" s="100">
        <v>30.462</v>
      </c>
      <c r="G24" s="100" t="s">
        <v>276</v>
      </c>
      <c r="H24" s="100" t="s">
        <v>276</v>
      </c>
      <c r="I24" s="100">
        <v>62.354999999999997</v>
      </c>
      <c r="J24" s="100">
        <v>6.2</v>
      </c>
      <c r="K24" s="100">
        <v>15.523</v>
      </c>
      <c r="L24" s="100">
        <v>8.5340000000000007</v>
      </c>
      <c r="M24" s="100">
        <v>61.435000000000002</v>
      </c>
      <c r="N24" s="100">
        <v>0.74099999999999999</v>
      </c>
      <c r="O24" s="100" t="s">
        <v>276</v>
      </c>
      <c r="P24" s="100">
        <v>2.6749999999999998</v>
      </c>
      <c r="Q24" s="100">
        <v>4.1790000000000003</v>
      </c>
      <c r="R24" s="100" t="s">
        <v>276</v>
      </c>
      <c r="S24" s="100">
        <v>27.030999999999999</v>
      </c>
      <c r="T24" s="100">
        <v>9.6210000000000004</v>
      </c>
      <c r="U24" s="100">
        <v>27.71</v>
      </c>
      <c r="V24" s="100">
        <v>2.8420000000000001</v>
      </c>
      <c r="W24" s="100">
        <v>25.992999999999999</v>
      </c>
      <c r="X24" s="100">
        <v>0.78300000000000003</v>
      </c>
      <c r="Y24" s="100">
        <v>9.4320000000000004</v>
      </c>
      <c r="Z24" s="100">
        <v>295.517</v>
      </c>
    </row>
    <row r="25" spans="1:26" ht="10.5" customHeight="1" x14ac:dyDescent="0.25">
      <c r="A25" s="273" t="s">
        <v>5</v>
      </c>
      <c r="B25" s="13"/>
      <c r="C25" s="1"/>
      <c r="D25" s="1"/>
      <c r="E25" s="1"/>
      <c r="F25" s="28"/>
      <c r="G25" s="104"/>
      <c r="H25" s="28"/>
      <c r="I25" s="28"/>
      <c r="J25" s="28"/>
      <c r="K25" s="41"/>
      <c r="L25" s="28"/>
      <c r="M25" s="28"/>
      <c r="N25" s="28"/>
      <c r="O25" s="41"/>
      <c r="P25" s="28"/>
      <c r="Q25" s="28"/>
      <c r="R25" s="41"/>
      <c r="S25" s="28"/>
      <c r="T25" s="27"/>
      <c r="U25" s="28"/>
      <c r="V25" s="41"/>
      <c r="W25" s="28"/>
      <c r="X25" s="27"/>
      <c r="Y25" s="33"/>
      <c r="Z25" s="33"/>
    </row>
    <row r="26" spans="1:26" ht="10.5" customHeight="1" x14ac:dyDescent="0.25">
      <c r="A26" s="12"/>
      <c r="B26" s="49" t="s">
        <v>88</v>
      </c>
      <c r="C26" s="1"/>
      <c r="D26" s="1"/>
      <c r="E26" s="1"/>
      <c r="F26" s="88">
        <v>30.462</v>
      </c>
      <c r="G26" s="88" t="s">
        <v>276</v>
      </c>
      <c r="H26" s="88" t="s">
        <v>276</v>
      </c>
      <c r="I26" s="88">
        <v>62.354999999999997</v>
      </c>
      <c r="J26" s="88">
        <v>6.2</v>
      </c>
      <c r="K26" s="88">
        <v>15.523</v>
      </c>
      <c r="L26" s="88">
        <v>8.5340000000000007</v>
      </c>
      <c r="M26" s="88">
        <v>61.435000000000002</v>
      </c>
      <c r="N26" s="88">
        <v>0.74099999999999999</v>
      </c>
      <c r="O26" s="88" t="s">
        <v>276</v>
      </c>
      <c r="P26" s="88">
        <v>2.6749999999999998</v>
      </c>
      <c r="Q26" s="88">
        <v>4.1790000000000003</v>
      </c>
      <c r="R26" s="88" t="s">
        <v>276</v>
      </c>
      <c r="S26" s="88">
        <v>27.030999999999999</v>
      </c>
      <c r="T26" s="88">
        <v>9.6210000000000004</v>
      </c>
      <c r="U26" s="88">
        <v>27.71</v>
      </c>
      <c r="V26" s="88">
        <v>2.8420000000000001</v>
      </c>
      <c r="W26" s="88">
        <v>25.992999999999999</v>
      </c>
      <c r="X26" s="88">
        <v>0.78300000000000003</v>
      </c>
      <c r="Y26" s="88">
        <v>9.4320000000000004</v>
      </c>
      <c r="Z26" s="88">
        <v>295.517</v>
      </c>
    </row>
    <row r="27" spans="1:26" ht="5.25" customHeight="1" x14ac:dyDescent="0.25">
      <c r="A27" s="15"/>
      <c r="B27" s="15"/>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5.25" customHeight="1" x14ac:dyDescent="0.25">
      <c r="A28" s="49"/>
      <c r="B28" s="49"/>
      <c r="C28" s="5"/>
      <c r="D28" s="40"/>
      <c r="E28" s="5"/>
      <c r="F28" s="5"/>
      <c r="G28" s="5"/>
      <c r="H28" s="40"/>
      <c r="I28" s="5"/>
      <c r="J28" s="5"/>
      <c r="K28" s="5"/>
      <c r="L28" s="40"/>
      <c r="M28" s="5"/>
      <c r="N28" s="5"/>
      <c r="O28" s="5"/>
      <c r="P28" s="40"/>
      <c r="Q28" s="5"/>
      <c r="R28" s="5"/>
      <c r="S28" s="40"/>
      <c r="T28" s="5"/>
      <c r="U28" s="28"/>
    </row>
    <row r="29" spans="1:26" ht="11.25" customHeight="1" x14ac:dyDescent="0.25">
      <c r="A29" s="178" t="s">
        <v>150</v>
      </c>
      <c r="B29" s="178"/>
      <c r="C29" s="178"/>
      <c r="U29" s="27"/>
    </row>
    <row r="30" spans="1:26" ht="11.25" customHeight="1" x14ac:dyDescent="0.25">
      <c r="A30" s="456" t="s">
        <v>22</v>
      </c>
      <c r="B30" s="456"/>
      <c r="C30" s="1"/>
      <c r="D30" s="1"/>
      <c r="E30" s="1"/>
      <c r="F30" s="100" t="s">
        <v>276</v>
      </c>
      <c r="G30" s="100" t="s">
        <v>276</v>
      </c>
      <c r="H30" s="100" t="s">
        <v>276</v>
      </c>
      <c r="I30" s="100" t="s">
        <v>276</v>
      </c>
      <c r="J30" s="100" t="s">
        <v>276</v>
      </c>
      <c r="K30" s="100" t="s">
        <v>276</v>
      </c>
      <c r="L30" s="100" t="s">
        <v>276</v>
      </c>
      <c r="M30" s="100" t="s">
        <v>276</v>
      </c>
      <c r="N30" s="100" t="s">
        <v>276</v>
      </c>
      <c r="O30" s="100" t="s">
        <v>276</v>
      </c>
      <c r="P30" s="100" t="s">
        <v>276</v>
      </c>
      <c r="Q30" s="100" t="s">
        <v>276</v>
      </c>
      <c r="R30" s="100">
        <v>0.155</v>
      </c>
      <c r="S30" s="100" t="s">
        <v>276</v>
      </c>
      <c r="T30" s="100" t="s">
        <v>276</v>
      </c>
      <c r="U30" s="100" t="s">
        <v>276</v>
      </c>
      <c r="V30" s="100" t="s">
        <v>276</v>
      </c>
      <c r="W30" s="100">
        <v>8.5640000000000001</v>
      </c>
      <c r="X30" s="100" t="s">
        <v>276</v>
      </c>
      <c r="Y30" s="100" t="s">
        <v>276</v>
      </c>
      <c r="Z30" s="100">
        <v>8.7189999999999994</v>
      </c>
    </row>
    <row r="31" spans="1:26" ht="5.25" customHeight="1" x14ac:dyDescent="0.25">
      <c r="A31" s="15"/>
      <c r="B31" s="15"/>
      <c r="C31" s="1"/>
      <c r="D31" s="1"/>
      <c r="E31" s="1"/>
      <c r="F31" s="114"/>
      <c r="G31" s="114"/>
      <c r="H31" s="114"/>
      <c r="I31" s="114"/>
      <c r="J31" s="114"/>
      <c r="K31" s="114"/>
      <c r="L31" s="114"/>
      <c r="M31" s="114"/>
      <c r="N31" s="114"/>
      <c r="O31" s="114"/>
      <c r="P31" s="114"/>
      <c r="Q31" s="114"/>
      <c r="R31" s="114"/>
      <c r="S31" s="114"/>
      <c r="T31" s="114"/>
      <c r="U31" s="114"/>
      <c r="V31" s="114"/>
      <c r="W31" s="114"/>
      <c r="X31" s="114"/>
      <c r="Y31" s="114"/>
      <c r="Z31" s="114"/>
    </row>
    <row r="32" spans="1:26" ht="5.25" customHeight="1" x14ac:dyDescent="0.25">
      <c r="A32" s="49"/>
      <c r="B32" s="49"/>
      <c r="C32" s="1"/>
      <c r="D32" s="1"/>
      <c r="E32" s="1"/>
      <c r="F32" s="5"/>
      <c r="G32" s="40"/>
      <c r="H32" s="5"/>
      <c r="I32" s="5"/>
      <c r="J32" s="5"/>
      <c r="K32" s="40"/>
      <c r="L32" s="5"/>
      <c r="M32" s="5"/>
      <c r="N32" s="5"/>
      <c r="O32" s="40"/>
      <c r="P32" s="5"/>
      <c r="Q32" s="5"/>
      <c r="R32" s="40"/>
      <c r="S32" s="5"/>
      <c r="T32" s="27"/>
      <c r="U32" s="5"/>
      <c r="V32" s="40"/>
      <c r="W32" s="5"/>
      <c r="X32" s="27"/>
      <c r="Y32" s="33"/>
      <c r="Z32" s="33"/>
    </row>
    <row r="33" spans="1:26" ht="11.25" customHeight="1" x14ac:dyDescent="0.25">
      <c r="A33" s="470" t="s">
        <v>151</v>
      </c>
      <c r="B33" s="470"/>
      <c r="C33" s="1"/>
      <c r="D33" s="1"/>
      <c r="E33" s="1"/>
      <c r="F33" s="116"/>
      <c r="G33" s="116"/>
      <c r="H33" s="116"/>
      <c r="I33" s="116"/>
      <c r="J33" s="29"/>
      <c r="K33" s="40"/>
      <c r="L33" s="29"/>
      <c r="M33" s="29"/>
      <c r="N33" s="29"/>
      <c r="O33" s="40"/>
      <c r="P33" s="29"/>
      <c r="Q33" s="29"/>
      <c r="R33" s="40"/>
      <c r="S33" s="29"/>
      <c r="T33" s="117"/>
      <c r="U33" s="29"/>
      <c r="V33" s="40"/>
      <c r="W33" s="29"/>
      <c r="X33" s="117"/>
      <c r="Y33" s="33"/>
      <c r="Z33" s="33"/>
    </row>
    <row r="34" spans="1:26" ht="11.25" customHeight="1" x14ac:dyDescent="0.25">
      <c r="A34" s="456" t="s">
        <v>22</v>
      </c>
      <c r="B34" s="456"/>
      <c r="C34" s="1"/>
      <c r="D34" s="1"/>
      <c r="E34" s="1"/>
      <c r="F34" s="100" t="s">
        <v>276</v>
      </c>
      <c r="G34" s="100" t="s">
        <v>276</v>
      </c>
      <c r="H34" s="100" t="s">
        <v>276</v>
      </c>
      <c r="I34" s="100" t="s">
        <v>276</v>
      </c>
      <c r="J34" s="100" t="s">
        <v>276</v>
      </c>
      <c r="K34" s="100" t="s">
        <v>276</v>
      </c>
      <c r="L34" s="100" t="s">
        <v>276</v>
      </c>
      <c r="M34" s="100" t="s">
        <v>276</v>
      </c>
      <c r="N34" s="100" t="s">
        <v>276</v>
      </c>
      <c r="O34" s="100" t="s">
        <v>276</v>
      </c>
      <c r="P34" s="100" t="s">
        <v>276</v>
      </c>
      <c r="Q34" s="100" t="s">
        <v>276</v>
      </c>
      <c r="R34" s="100" t="s">
        <v>276</v>
      </c>
      <c r="S34" s="100" t="s">
        <v>276</v>
      </c>
      <c r="T34" s="100" t="s">
        <v>276</v>
      </c>
      <c r="U34" s="100" t="s">
        <v>276</v>
      </c>
      <c r="V34" s="100" t="s">
        <v>276</v>
      </c>
      <c r="W34" s="100" t="s">
        <v>276</v>
      </c>
      <c r="X34" s="100" t="s">
        <v>276</v>
      </c>
      <c r="Y34" s="100" t="s">
        <v>276</v>
      </c>
      <c r="Z34" s="100" t="s">
        <v>276</v>
      </c>
    </row>
    <row r="35" spans="1:26" ht="5.25" customHeight="1" thickBot="1" x14ac:dyDescent="0.3">
      <c r="A35" s="124"/>
      <c r="B35" s="124"/>
      <c r="C35" s="128"/>
      <c r="D35" s="128"/>
      <c r="E35" s="128"/>
      <c r="F35" s="128"/>
      <c r="G35" s="128"/>
      <c r="H35" s="128"/>
      <c r="I35" s="128"/>
      <c r="J35" s="128"/>
      <c r="K35" s="128"/>
      <c r="L35" s="128"/>
      <c r="M35" s="128"/>
      <c r="N35" s="128"/>
      <c r="O35" s="128"/>
      <c r="P35" s="128"/>
      <c r="Q35" s="128"/>
      <c r="R35" s="128"/>
      <c r="S35" s="128"/>
      <c r="T35" s="128"/>
      <c r="U35" s="128"/>
      <c r="V35" s="128"/>
      <c r="W35" s="128"/>
      <c r="X35" s="35"/>
      <c r="Y35" s="35"/>
      <c r="Z35" s="35"/>
    </row>
    <row r="36" spans="1:26" ht="5.25" customHeight="1" thickBot="1" x14ac:dyDescent="0.3">
      <c r="A36" s="124"/>
      <c r="B36" s="124"/>
      <c r="C36" s="128"/>
      <c r="D36" s="128"/>
      <c r="E36" s="128"/>
      <c r="F36" s="128"/>
      <c r="G36" s="128"/>
      <c r="H36" s="128"/>
      <c r="I36" s="128"/>
      <c r="J36" s="128"/>
      <c r="K36" s="128"/>
      <c r="L36" s="128"/>
      <c r="M36" s="128"/>
      <c r="N36" s="128"/>
      <c r="O36" s="128"/>
      <c r="P36" s="128"/>
      <c r="Q36" s="128"/>
      <c r="R36" s="128"/>
      <c r="S36" s="128"/>
      <c r="T36" s="128"/>
      <c r="U36" s="128"/>
      <c r="V36" s="128"/>
      <c r="W36" s="128"/>
      <c r="X36" s="210"/>
      <c r="Y36" s="210"/>
      <c r="Z36" s="210"/>
    </row>
    <row r="37" spans="1:26" ht="10.5" customHeight="1" x14ac:dyDescent="0.25">
      <c r="A37" s="49"/>
      <c r="B37" s="49"/>
      <c r="C37" s="27"/>
      <c r="D37" s="40"/>
      <c r="E37" s="27"/>
      <c r="F37" s="27"/>
      <c r="G37" s="27"/>
      <c r="H37" s="40"/>
      <c r="I37" s="27"/>
      <c r="J37" s="27"/>
      <c r="K37" s="27"/>
      <c r="L37" s="40"/>
      <c r="M37" s="27"/>
      <c r="N37" s="27"/>
      <c r="O37" s="27"/>
      <c r="P37" s="40"/>
      <c r="Q37" s="27"/>
      <c r="R37" s="27"/>
      <c r="S37" s="40"/>
      <c r="T37" s="27"/>
      <c r="U37" s="28"/>
    </row>
    <row r="38" spans="1:26" ht="14.25" customHeight="1" x14ac:dyDescent="0.25">
      <c r="A38" s="473" t="s">
        <v>90</v>
      </c>
      <c r="B38" s="473"/>
      <c r="C38" s="27"/>
      <c r="D38" s="40"/>
      <c r="E38" s="27"/>
      <c r="F38" s="27"/>
      <c r="G38" s="27"/>
      <c r="H38" s="40"/>
      <c r="I38" s="27"/>
      <c r="J38" s="27"/>
      <c r="K38" s="27"/>
      <c r="L38" s="40"/>
      <c r="M38" s="27"/>
      <c r="N38" s="27"/>
      <c r="O38" s="27"/>
      <c r="P38" s="40"/>
      <c r="Q38" s="27"/>
      <c r="R38" s="27"/>
      <c r="S38" s="40"/>
      <c r="T38" s="27"/>
      <c r="U38" s="28"/>
    </row>
    <row r="39" spans="1:26" ht="11.25" customHeight="1" x14ac:dyDescent="0.25">
      <c r="A39" s="456" t="s">
        <v>120</v>
      </c>
      <c r="B39" s="456"/>
      <c r="C39" s="1"/>
      <c r="D39" s="1"/>
      <c r="E39" s="1"/>
      <c r="F39" s="100">
        <v>71.930999999999997</v>
      </c>
      <c r="G39" s="100" t="s">
        <v>276</v>
      </c>
      <c r="H39" s="100">
        <v>52.173000000000002</v>
      </c>
      <c r="I39" s="100">
        <v>110.08199999999999</v>
      </c>
      <c r="J39" s="100">
        <v>39.47</v>
      </c>
      <c r="K39" s="100">
        <v>79.093999999999994</v>
      </c>
      <c r="L39" s="100">
        <v>18.385999999999999</v>
      </c>
      <c r="M39" s="100">
        <v>222.79300000000001</v>
      </c>
      <c r="N39" s="100">
        <v>38.872</v>
      </c>
      <c r="O39" s="100">
        <v>31.414000000000001</v>
      </c>
      <c r="P39" s="100">
        <v>27.335999999999999</v>
      </c>
      <c r="Q39" s="100">
        <v>32.817</v>
      </c>
      <c r="R39" s="100">
        <v>21.783999999999999</v>
      </c>
      <c r="S39" s="100">
        <v>44.954999999999998</v>
      </c>
      <c r="T39" s="100">
        <v>9.6210000000000004</v>
      </c>
      <c r="U39" s="100">
        <v>11.071999999999999</v>
      </c>
      <c r="V39" s="100" t="s">
        <v>276</v>
      </c>
      <c r="W39" s="100">
        <v>326.81700000000001</v>
      </c>
      <c r="X39" s="100">
        <v>2.3959999999999999</v>
      </c>
      <c r="Y39" s="100">
        <v>59.201000000000001</v>
      </c>
      <c r="Z39" s="100">
        <v>1200.213</v>
      </c>
    </row>
    <row r="40" spans="1:26" ht="6" customHeight="1" x14ac:dyDescent="0.25">
      <c r="A40" s="26"/>
      <c r="C40" s="1"/>
      <c r="D40" s="1"/>
      <c r="E40" s="1"/>
      <c r="G40" s="48"/>
      <c r="H40" s="48"/>
      <c r="I40" s="48"/>
      <c r="J40" s="48"/>
      <c r="K40" s="48"/>
      <c r="L40" s="48"/>
      <c r="M40" s="48"/>
      <c r="N40" s="48"/>
      <c r="O40" s="104"/>
      <c r="P40" s="48"/>
      <c r="Q40" s="48"/>
      <c r="R40" s="48"/>
      <c r="S40" s="48"/>
      <c r="T40" s="27"/>
      <c r="U40" s="48"/>
      <c r="V40" s="48"/>
      <c r="W40" s="48"/>
      <c r="X40" s="27"/>
      <c r="Y40" s="33"/>
      <c r="Z40" s="33"/>
    </row>
    <row r="41" spans="1:26" ht="11.25" customHeight="1" x14ac:dyDescent="0.25">
      <c r="A41" s="470" t="s">
        <v>148</v>
      </c>
      <c r="B41" s="470"/>
      <c r="C41" s="1"/>
      <c r="D41" s="1"/>
      <c r="E41" s="1"/>
      <c r="T41" s="27"/>
      <c r="X41" s="27"/>
      <c r="Y41" s="33"/>
      <c r="Z41" s="33"/>
    </row>
    <row r="42" spans="1:26" ht="11.25" customHeight="1" x14ac:dyDescent="0.25">
      <c r="A42" s="456" t="s">
        <v>22</v>
      </c>
      <c r="B42" s="456"/>
      <c r="C42" s="1"/>
      <c r="D42" s="1"/>
      <c r="E42" s="1"/>
      <c r="F42" s="100">
        <v>18.279</v>
      </c>
      <c r="G42" s="100" t="s">
        <v>276</v>
      </c>
      <c r="H42" s="100">
        <v>11.385999999999999</v>
      </c>
      <c r="I42" s="100">
        <v>87.950999999999993</v>
      </c>
      <c r="J42" s="100" t="s">
        <v>276</v>
      </c>
      <c r="K42" s="100">
        <v>10.487</v>
      </c>
      <c r="L42" s="100">
        <v>5.2409999999999997</v>
      </c>
      <c r="M42" s="100">
        <v>74.849000000000004</v>
      </c>
      <c r="N42" s="100" t="s">
        <v>276</v>
      </c>
      <c r="O42" s="100">
        <v>11.673</v>
      </c>
      <c r="P42" s="100">
        <v>6.657</v>
      </c>
      <c r="Q42" s="100">
        <v>29.643999999999998</v>
      </c>
      <c r="R42" s="100">
        <v>20.745000000000001</v>
      </c>
      <c r="S42" s="100">
        <v>6.7469999999999999</v>
      </c>
      <c r="T42" s="100" t="s">
        <v>276</v>
      </c>
      <c r="U42" s="100">
        <v>10.56</v>
      </c>
      <c r="V42" s="100" t="s">
        <v>276</v>
      </c>
      <c r="W42" s="100">
        <v>208.393</v>
      </c>
      <c r="X42" s="100" t="s">
        <v>276</v>
      </c>
      <c r="Y42" s="100">
        <v>44.030999999999999</v>
      </c>
      <c r="Z42" s="100">
        <v>546.64300000000003</v>
      </c>
    </row>
    <row r="43" spans="1:26" ht="10.5" customHeight="1" x14ac:dyDescent="0.25">
      <c r="A43" s="273" t="s">
        <v>5</v>
      </c>
      <c r="B43" s="13"/>
      <c r="C43" s="1"/>
      <c r="D43" s="1"/>
      <c r="E43" s="1"/>
      <c r="F43" s="28"/>
      <c r="G43" s="104"/>
      <c r="H43" s="28"/>
      <c r="I43" s="28"/>
      <c r="J43" s="28"/>
      <c r="K43" s="41"/>
      <c r="L43" s="28"/>
      <c r="M43" s="28"/>
      <c r="N43" s="28"/>
      <c r="O43" s="41"/>
      <c r="P43" s="28"/>
      <c r="Q43" s="28"/>
      <c r="R43" s="41"/>
      <c r="S43" s="28"/>
      <c r="T43" s="5"/>
      <c r="U43" s="28"/>
      <c r="V43" s="41"/>
      <c r="W43" s="28"/>
      <c r="X43" s="5"/>
      <c r="Y43" s="33"/>
      <c r="Z43" s="33"/>
    </row>
    <row r="44" spans="1:26" ht="10.5" customHeight="1" x14ac:dyDescent="0.25">
      <c r="A44" s="12"/>
      <c r="B44" s="49" t="s">
        <v>85</v>
      </c>
      <c r="C44" s="1"/>
      <c r="D44" s="1"/>
      <c r="E44" s="1"/>
      <c r="F44" s="88">
        <v>18.279</v>
      </c>
      <c r="G44" s="88" t="s">
        <v>276</v>
      </c>
      <c r="H44" s="88">
        <v>4.6680000000000001</v>
      </c>
      <c r="I44" s="88">
        <v>25.847999999999999</v>
      </c>
      <c r="J44" s="88" t="s">
        <v>276</v>
      </c>
      <c r="K44" s="88">
        <v>3.6509999999999998</v>
      </c>
      <c r="L44" s="88" t="s">
        <v>276</v>
      </c>
      <c r="M44" s="88">
        <v>40.247999999999998</v>
      </c>
      <c r="N44" s="88" t="s">
        <v>276</v>
      </c>
      <c r="O44" s="88" t="s">
        <v>276</v>
      </c>
      <c r="P44" s="88">
        <v>0.29099999999999998</v>
      </c>
      <c r="Q44" s="88">
        <v>9.8249999999999993</v>
      </c>
      <c r="R44" s="88" t="s">
        <v>276</v>
      </c>
      <c r="S44" s="88">
        <v>6.7469999999999999</v>
      </c>
      <c r="T44" s="88" t="s">
        <v>276</v>
      </c>
      <c r="U44" s="88">
        <v>0.127</v>
      </c>
      <c r="V44" s="88" t="s">
        <v>276</v>
      </c>
      <c r="W44" s="88">
        <v>45.676000000000002</v>
      </c>
      <c r="X44" s="88" t="s">
        <v>276</v>
      </c>
      <c r="Y44" s="88">
        <v>35.807000000000002</v>
      </c>
      <c r="Z44" s="88">
        <v>191.16499999999999</v>
      </c>
    </row>
    <row r="45" spans="1:26" ht="10.5" customHeight="1" x14ac:dyDescent="0.25">
      <c r="A45" s="12"/>
      <c r="B45" s="49" t="s">
        <v>86</v>
      </c>
      <c r="C45" s="1"/>
      <c r="D45" s="1"/>
      <c r="E45" s="1"/>
      <c r="F45" s="88" t="s">
        <v>276</v>
      </c>
      <c r="G45" s="88" t="s">
        <v>276</v>
      </c>
      <c r="H45" s="88" t="s">
        <v>276</v>
      </c>
      <c r="I45" s="88">
        <v>19.404</v>
      </c>
      <c r="J45" s="88" t="s">
        <v>276</v>
      </c>
      <c r="K45" s="88" t="s">
        <v>276</v>
      </c>
      <c r="L45" s="88" t="s">
        <v>276</v>
      </c>
      <c r="M45" s="88" t="s">
        <v>276</v>
      </c>
      <c r="N45" s="88" t="s">
        <v>276</v>
      </c>
      <c r="O45" s="88" t="s">
        <v>276</v>
      </c>
      <c r="P45" s="88" t="s">
        <v>276</v>
      </c>
      <c r="Q45" s="88" t="s">
        <v>276</v>
      </c>
      <c r="R45" s="88" t="s">
        <v>276</v>
      </c>
      <c r="S45" s="88" t="s">
        <v>276</v>
      </c>
      <c r="T45" s="88" t="s">
        <v>276</v>
      </c>
      <c r="U45" s="88" t="s">
        <v>276</v>
      </c>
      <c r="V45" s="88" t="s">
        <v>276</v>
      </c>
      <c r="W45" s="88">
        <v>25.951000000000001</v>
      </c>
      <c r="X45" s="88" t="s">
        <v>276</v>
      </c>
      <c r="Y45" s="88">
        <v>8.2240000000000002</v>
      </c>
      <c r="Z45" s="88">
        <v>53.579000000000001</v>
      </c>
    </row>
    <row r="46" spans="1:26" ht="10.5" customHeight="1" x14ac:dyDescent="0.25">
      <c r="A46" s="12"/>
      <c r="B46" s="49" t="s">
        <v>87</v>
      </c>
      <c r="C46" s="1"/>
      <c r="D46" s="1"/>
      <c r="E46" s="1"/>
      <c r="F46" s="88" t="s">
        <v>276</v>
      </c>
      <c r="G46" s="88" t="s">
        <v>276</v>
      </c>
      <c r="H46" s="88">
        <v>6.718</v>
      </c>
      <c r="I46" s="88">
        <v>1.2669999999999999</v>
      </c>
      <c r="J46" s="88" t="s">
        <v>276</v>
      </c>
      <c r="K46" s="88" t="s">
        <v>276</v>
      </c>
      <c r="L46" s="88" t="s">
        <v>276</v>
      </c>
      <c r="M46" s="88">
        <v>3.4039999999999999</v>
      </c>
      <c r="N46" s="88" t="s">
        <v>276</v>
      </c>
      <c r="O46" s="88" t="s">
        <v>276</v>
      </c>
      <c r="P46" s="88" t="s">
        <v>276</v>
      </c>
      <c r="Q46" s="88">
        <v>6.1849999999999996</v>
      </c>
      <c r="R46" s="88">
        <v>20.745000000000001</v>
      </c>
      <c r="S46" s="88" t="s">
        <v>276</v>
      </c>
      <c r="T46" s="88" t="s">
        <v>276</v>
      </c>
      <c r="U46" s="88">
        <v>10.391</v>
      </c>
      <c r="V46" s="88" t="s">
        <v>276</v>
      </c>
      <c r="W46" s="88">
        <v>5.681</v>
      </c>
      <c r="X46" s="88" t="s">
        <v>276</v>
      </c>
      <c r="Y46" s="88" t="s">
        <v>276</v>
      </c>
      <c r="Z46" s="88">
        <v>54.392000000000003</v>
      </c>
    </row>
    <row r="47" spans="1:26" ht="10.5" customHeight="1" x14ac:dyDescent="0.25">
      <c r="A47" s="12"/>
      <c r="B47" s="49" t="s">
        <v>184</v>
      </c>
      <c r="C47" s="1"/>
      <c r="D47" s="1"/>
      <c r="E47" s="1"/>
      <c r="F47" s="88" t="s">
        <v>276</v>
      </c>
      <c r="G47" s="88" t="s">
        <v>276</v>
      </c>
      <c r="H47" s="88">
        <v>6.718</v>
      </c>
      <c r="I47" s="88">
        <v>1.2669999999999999</v>
      </c>
      <c r="J47" s="88" t="s">
        <v>276</v>
      </c>
      <c r="K47" s="88" t="s">
        <v>276</v>
      </c>
      <c r="L47" s="88" t="s">
        <v>276</v>
      </c>
      <c r="M47" s="88">
        <v>3.4039999999999999</v>
      </c>
      <c r="N47" s="88" t="s">
        <v>276</v>
      </c>
      <c r="O47" s="88" t="s">
        <v>276</v>
      </c>
      <c r="P47" s="88" t="s">
        <v>276</v>
      </c>
      <c r="Q47" s="88">
        <v>6.1849999999999996</v>
      </c>
      <c r="R47" s="88">
        <v>20.745000000000001</v>
      </c>
      <c r="S47" s="88" t="s">
        <v>276</v>
      </c>
      <c r="T47" s="88" t="s">
        <v>276</v>
      </c>
      <c r="U47" s="88">
        <v>10.391</v>
      </c>
      <c r="V47" s="88" t="s">
        <v>276</v>
      </c>
      <c r="W47" s="88">
        <v>5.681</v>
      </c>
      <c r="X47" s="88" t="s">
        <v>276</v>
      </c>
      <c r="Y47" s="88" t="s">
        <v>276</v>
      </c>
      <c r="Z47" s="88">
        <v>54.392000000000003</v>
      </c>
    </row>
    <row r="48" spans="1:26" ht="10.5" customHeight="1" x14ac:dyDescent="0.25">
      <c r="A48" s="12"/>
      <c r="B48" s="49" t="s">
        <v>181</v>
      </c>
      <c r="C48" s="1"/>
      <c r="D48" s="1"/>
      <c r="E48" s="1"/>
      <c r="F48" s="88" t="s">
        <v>276</v>
      </c>
      <c r="G48" s="88" t="s">
        <v>276</v>
      </c>
      <c r="H48" s="88" t="s">
        <v>276</v>
      </c>
      <c r="I48" s="88">
        <v>5.9909999999999997</v>
      </c>
      <c r="J48" s="88" t="s">
        <v>276</v>
      </c>
      <c r="K48" s="88">
        <v>6.8360000000000003</v>
      </c>
      <c r="L48" s="88" t="s">
        <v>276</v>
      </c>
      <c r="M48" s="88">
        <v>16.73</v>
      </c>
      <c r="N48" s="88" t="s">
        <v>276</v>
      </c>
      <c r="O48" s="88" t="s">
        <v>276</v>
      </c>
      <c r="P48" s="88" t="s">
        <v>276</v>
      </c>
      <c r="Q48" s="88" t="s">
        <v>276</v>
      </c>
      <c r="R48" s="88" t="s">
        <v>276</v>
      </c>
      <c r="S48" s="88" t="s">
        <v>276</v>
      </c>
      <c r="T48" s="88" t="s">
        <v>276</v>
      </c>
      <c r="U48" s="88">
        <v>4.2999999999999997E-2</v>
      </c>
      <c r="V48" s="88" t="s">
        <v>276</v>
      </c>
      <c r="W48" s="88">
        <v>13.058</v>
      </c>
      <c r="X48" s="88" t="s">
        <v>276</v>
      </c>
      <c r="Y48" s="88" t="s">
        <v>276</v>
      </c>
      <c r="Z48" s="88">
        <v>42.658000000000001</v>
      </c>
    </row>
    <row r="49" spans="1:26" ht="5.25" customHeight="1" x14ac:dyDescent="0.25">
      <c r="A49" s="15"/>
      <c r="B49" s="15"/>
      <c r="C49" s="1"/>
      <c r="D49" s="1"/>
      <c r="E49" s="1"/>
      <c r="F49" s="114"/>
      <c r="G49" s="114"/>
      <c r="H49" s="114"/>
      <c r="I49" s="114"/>
      <c r="J49" s="114"/>
      <c r="K49" s="114"/>
      <c r="L49" s="114"/>
      <c r="M49" s="114"/>
      <c r="N49" s="114"/>
      <c r="O49" s="114"/>
      <c r="P49" s="114"/>
      <c r="Q49" s="114"/>
      <c r="R49" s="114"/>
      <c r="S49" s="114"/>
      <c r="T49" s="114"/>
      <c r="U49" s="114"/>
      <c r="V49" s="114"/>
      <c r="W49" s="114"/>
      <c r="X49" s="114"/>
      <c r="Y49" s="114"/>
      <c r="Z49" s="114"/>
    </row>
    <row r="50" spans="1:26" ht="5.25" customHeight="1" x14ac:dyDescent="0.25">
      <c r="A50" s="49"/>
      <c r="B50" s="49"/>
      <c r="C50" s="115"/>
      <c r="D50" s="40"/>
      <c r="E50" s="5"/>
      <c r="F50" s="5"/>
      <c r="G50" s="5"/>
      <c r="H50" s="40"/>
      <c r="I50" s="5"/>
      <c r="J50" s="5"/>
      <c r="K50" s="5"/>
      <c r="L50" s="40"/>
      <c r="M50" s="5"/>
      <c r="N50" s="5"/>
      <c r="O50" s="5"/>
      <c r="P50" s="40"/>
      <c r="Q50" s="5"/>
      <c r="R50" s="5"/>
      <c r="S50" s="40"/>
      <c r="T50" s="5"/>
    </row>
    <row r="51" spans="1:26" ht="11.25" customHeight="1" x14ac:dyDescent="0.25">
      <c r="A51" s="470" t="s">
        <v>149</v>
      </c>
      <c r="B51" s="470"/>
    </row>
    <row r="52" spans="1:26" ht="11.25" customHeight="1" x14ac:dyDescent="0.25">
      <c r="A52" s="456" t="s">
        <v>22</v>
      </c>
      <c r="B52" s="456"/>
      <c r="C52" s="1"/>
      <c r="D52" s="1"/>
      <c r="E52" s="1"/>
      <c r="F52" s="100">
        <v>53.652000000000001</v>
      </c>
      <c r="G52" s="100" t="s">
        <v>276</v>
      </c>
      <c r="H52" s="100">
        <v>40.786999999999999</v>
      </c>
      <c r="I52" s="100">
        <v>22.131</v>
      </c>
      <c r="J52" s="100">
        <v>39.47</v>
      </c>
      <c r="K52" s="100">
        <v>68.606999999999999</v>
      </c>
      <c r="L52" s="100">
        <v>13.145</v>
      </c>
      <c r="M52" s="100">
        <v>145.32</v>
      </c>
      <c r="N52" s="100">
        <v>38.872</v>
      </c>
      <c r="O52" s="100">
        <v>19.739999999999998</v>
      </c>
      <c r="P52" s="100">
        <v>20.678999999999998</v>
      </c>
      <c r="Q52" s="100">
        <v>3.173</v>
      </c>
      <c r="R52" s="100">
        <v>0.42</v>
      </c>
      <c r="S52" s="100">
        <v>38.207999999999998</v>
      </c>
      <c r="T52" s="100">
        <v>9.6210000000000004</v>
      </c>
      <c r="U52" s="100">
        <v>0.51100000000000001</v>
      </c>
      <c r="V52" s="100" t="s">
        <v>276</v>
      </c>
      <c r="W52" s="100">
        <v>115.931</v>
      </c>
      <c r="X52" s="100">
        <v>2.3959999999999999</v>
      </c>
      <c r="Y52" s="100">
        <v>15.17</v>
      </c>
      <c r="Z52" s="100">
        <v>647.83399999999995</v>
      </c>
    </row>
    <row r="53" spans="1:26" ht="10.5" customHeight="1" x14ac:dyDescent="0.25">
      <c r="A53" s="273" t="s">
        <v>5</v>
      </c>
      <c r="B53" s="13"/>
      <c r="C53" s="1"/>
      <c r="D53" s="1"/>
      <c r="E53" s="1"/>
      <c r="F53" s="28"/>
      <c r="G53" s="104"/>
      <c r="H53" s="28"/>
      <c r="I53" s="28"/>
      <c r="J53" s="28"/>
      <c r="K53" s="41"/>
      <c r="L53" s="28"/>
      <c r="M53" s="28"/>
      <c r="N53" s="28"/>
      <c r="O53" s="41"/>
      <c r="P53" s="28"/>
      <c r="Q53" s="28"/>
      <c r="R53" s="41"/>
      <c r="S53" s="28"/>
      <c r="U53" s="28"/>
      <c r="V53" s="41"/>
      <c r="W53" s="28"/>
      <c r="X53" s="33"/>
      <c r="Y53" s="33"/>
      <c r="Z53" s="33"/>
    </row>
    <row r="54" spans="1:26" ht="10.5" customHeight="1" x14ac:dyDescent="0.25">
      <c r="A54" s="12"/>
      <c r="B54" s="49" t="s">
        <v>88</v>
      </c>
      <c r="C54" s="1"/>
      <c r="D54" s="1"/>
      <c r="E54" s="1"/>
      <c r="F54" s="88">
        <v>53.652000000000001</v>
      </c>
      <c r="G54" s="88" t="s">
        <v>276</v>
      </c>
      <c r="H54" s="88">
        <v>40.786999999999999</v>
      </c>
      <c r="I54" s="88">
        <v>22.131</v>
      </c>
      <c r="J54" s="88">
        <v>39.47</v>
      </c>
      <c r="K54" s="88">
        <v>68.606999999999999</v>
      </c>
      <c r="L54" s="88">
        <v>13.145</v>
      </c>
      <c r="M54" s="88">
        <v>145.32</v>
      </c>
      <c r="N54" s="88">
        <v>38.872</v>
      </c>
      <c r="O54" s="88">
        <v>19.739999999999998</v>
      </c>
      <c r="P54" s="88">
        <v>20.678999999999998</v>
      </c>
      <c r="Q54" s="88">
        <v>3.173</v>
      </c>
      <c r="R54" s="88">
        <v>0.42</v>
      </c>
      <c r="S54" s="88">
        <v>38.207999999999998</v>
      </c>
      <c r="T54" s="88">
        <v>9.6210000000000004</v>
      </c>
      <c r="U54" s="88">
        <v>0.51100000000000001</v>
      </c>
      <c r="V54" s="88" t="s">
        <v>276</v>
      </c>
      <c r="W54" s="88">
        <v>115.931</v>
      </c>
      <c r="X54" s="88">
        <v>2.3959999999999999</v>
      </c>
      <c r="Y54" s="88">
        <v>15.17</v>
      </c>
      <c r="Z54" s="88">
        <v>647.83399999999995</v>
      </c>
    </row>
    <row r="55" spans="1:26" ht="6" customHeight="1" x14ac:dyDescent="0.25">
      <c r="A55" s="15"/>
      <c r="B55" s="15"/>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5.25" customHeight="1" x14ac:dyDescent="0.25">
      <c r="A56" s="49"/>
      <c r="B56" s="49"/>
      <c r="C56" s="5"/>
      <c r="D56" s="40"/>
      <c r="E56" s="5"/>
      <c r="F56" s="5"/>
      <c r="G56" s="5"/>
      <c r="H56" s="40"/>
      <c r="I56" s="5"/>
      <c r="J56" s="5"/>
      <c r="K56" s="5"/>
      <c r="L56" s="40"/>
      <c r="M56" s="5"/>
      <c r="N56" s="5"/>
      <c r="O56" s="5"/>
      <c r="P56" s="40"/>
      <c r="Q56" s="5"/>
      <c r="R56" s="5"/>
      <c r="S56" s="40"/>
      <c r="T56" s="5"/>
    </row>
    <row r="57" spans="1:26" ht="11.25" customHeight="1" x14ac:dyDescent="0.25">
      <c r="A57" s="178" t="s">
        <v>150</v>
      </c>
      <c r="B57" s="178"/>
      <c r="C57" s="178"/>
    </row>
    <row r="58" spans="1:26" ht="11.25" customHeight="1" x14ac:dyDescent="0.25">
      <c r="A58" s="456" t="s">
        <v>22</v>
      </c>
      <c r="B58" s="456"/>
      <c r="C58" s="1"/>
      <c r="D58" s="1"/>
      <c r="E58" s="1"/>
      <c r="F58" s="100" t="s">
        <v>276</v>
      </c>
      <c r="G58" s="100" t="s">
        <v>276</v>
      </c>
      <c r="H58" s="100" t="s">
        <v>276</v>
      </c>
      <c r="I58" s="100" t="s">
        <v>276</v>
      </c>
      <c r="J58" s="100" t="s">
        <v>276</v>
      </c>
      <c r="K58" s="100" t="s">
        <v>276</v>
      </c>
      <c r="L58" s="100" t="s">
        <v>276</v>
      </c>
      <c r="M58" s="100">
        <v>2.6240000000000001</v>
      </c>
      <c r="N58" s="100" t="s">
        <v>276</v>
      </c>
      <c r="O58" s="100" t="s">
        <v>276</v>
      </c>
      <c r="P58" s="100" t="s">
        <v>276</v>
      </c>
      <c r="Q58" s="100" t="s">
        <v>276</v>
      </c>
      <c r="R58" s="100">
        <v>0.61899999999999999</v>
      </c>
      <c r="S58" s="100" t="s">
        <v>276</v>
      </c>
      <c r="T58" s="100" t="s">
        <v>276</v>
      </c>
      <c r="U58" s="100" t="s">
        <v>276</v>
      </c>
      <c r="V58" s="100" t="s">
        <v>276</v>
      </c>
      <c r="W58" s="100">
        <v>2.4929999999999999</v>
      </c>
      <c r="X58" s="100" t="s">
        <v>276</v>
      </c>
      <c r="Y58" s="100" t="s">
        <v>276</v>
      </c>
      <c r="Z58" s="100">
        <v>5.7350000000000003</v>
      </c>
    </row>
    <row r="59" spans="1:26" ht="5.25" customHeight="1" x14ac:dyDescent="0.25">
      <c r="A59" s="15"/>
      <c r="B59" s="15"/>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5.25" customHeight="1" x14ac:dyDescent="0.25">
      <c r="A60" s="49"/>
      <c r="B60" s="49"/>
      <c r="C60" s="5"/>
      <c r="D60" s="40"/>
      <c r="E60" s="5"/>
      <c r="F60" s="5"/>
      <c r="G60" s="5"/>
      <c r="H60" s="40"/>
      <c r="I60" s="5"/>
      <c r="J60" s="5"/>
      <c r="K60" s="5"/>
      <c r="L60" s="40"/>
      <c r="M60" s="5"/>
      <c r="N60" s="5"/>
      <c r="O60" s="5"/>
      <c r="P60" s="40"/>
      <c r="Q60" s="5"/>
      <c r="R60" s="5"/>
      <c r="S60" s="40"/>
      <c r="T60" s="5"/>
    </row>
    <row r="61" spans="1:26" ht="12" customHeight="1" x14ac:dyDescent="0.25">
      <c r="A61" s="470" t="s">
        <v>151</v>
      </c>
      <c r="B61" s="470"/>
      <c r="C61" s="116"/>
      <c r="D61" s="116"/>
      <c r="E61" s="116"/>
      <c r="F61" s="116"/>
      <c r="G61" s="29"/>
      <c r="H61" s="40"/>
      <c r="I61" s="29"/>
      <c r="J61" s="29"/>
      <c r="K61" s="29"/>
      <c r="L61" s="40"/>
      <c r="M61" s="29"/>
      <c r="N61" s="29"/>
      <c r="O61" s="29"/>
      <c r="P61" s="40"/>
      <c r="Q61" s="29"/>
      <c r="R61" s="29"/>
      <c r="S61" s="40"/>
      <c r="T61" s="29"/>
    </row>
    <row r="62" spans="1:26" ht="12" customHeight="1" x14ac:dyDescent="0.25">
      <c r="A62" s="456" t="s">
        <v>22</v>
      </c>
      <c r="B62" s="456"/>
      <c r="C62" s="1"/>
      <c r="D62" s="1"/>
      <c r="E62" s="1"/>
      <c r="F62" s="100" t="s">
        <v>276</v>
      </c>
      <c r="G62" s="100" t="s">
        <v>276</v>
      </c>
      <c r="H62" s="100" t="s">
        <v>276</v>
      </c>
      <c r="I62" s="100" t="s">
        <v>276</v>
      </c>
      <c r="J62" s="100" t="s">
        <v>276</v>
      </c>
      <c r="K62" s="100" t="s">
        <v>276</v>
      </c>
      <c r="L62" s="100" t="s">
        <v>276</v>
      </c>
      <c r="M62" s="100" t="s">
        <v>276</v>
      </c>
      <c r="N62" s="100" t="s">
        <v>276</v>
      </c>
      <c r="O62" s="100" t="s">
        <v>276</v>
      </c>
      <c r="P62" s="100" t="s">
        <v>276</v>
      </c>
      <c r="Q62" s="100" t="s">
        <v>276</v>
      </c>
      <c r="R62" s="100" t="s">
        <v>276</v>
      </c>
      <c r="S62" s="100" t="s">
        <v>276</v>
      </c>
      <c r="T62" s="100" t="s">
        <v>276</v>
      </c>
      <c r="U62" s="100" t="s">
        <v>276</v>
      </c>
      <c r="V62" s="100" t="s">
        <v>276</v>
      </c>
      <c r="W62" s="100" t="s">
        <v>276</v>
      </c>
      <c r="X62" s="100" t="s">
        <v>276</v>
      </c>
      <c r="Y62" s="100" t="s">
        <v>276</v>
      </c>
      <c r="Z62" s="100" t="s">
        <v>276</v>
      </c>
    </row>
    <row r="63" spans="1:26" ht="5.25" customHeight="1" thickBot="1" x14ac:dyDescent="0.3">
      <c r="A63" s="35"/>
      <c r="B63" s="35"/>
      <c r="C63" s="39"/>
      <c r="D63" s="39"/>
      <c r="E63" s="39"/>
      <c r="F63" s="39"/>
      <c r="G63" s="39"/>
      <c r="H63" s="39"/>
      <c r="I63" s="39"/>
      <c r="J63" s="39"/>
      <c r="K63" s="39"/>
      <c r="L63" s="39"/>
      <c r="M63" s="39"/>
      <c r="N63" s="39"/>
      <c r="O63" s="39"/>
      <c r="P63" s="39"/>
      <c r="Q63" s="39"/>
      <c r="R63" s="39"/>
      <c r="S63" s="39"/>
      <c r="T63" s="39"/>
      <c r="U63" s="39"/>
      <c r="V63" s="39"/>
      <c r="W63" s="39"/>
      <c r="X63" s="35"/>
      <c r="Y63" s="35"/>
      <c r="Z63" s="35"/>
    </row>
    <row r="64" spans="1:26" ht="12.75" customHeight="1" x14ac:dyDescent="0.25">
      <c r="A64" s="441" t="s">
        <v>430</v>
      </c>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row>
    <row r="65" spans="1:26" x14ac:dyDescent="0.25">
      <c r="A65" s="442"/>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row>
  </sheetData>
  <sheetProtection formatCells="0" formatColumns="0" formatRows="0"/>
  <mergeCells count="23">
    <mergeCell ref="A30:B30"/>
    <mergeCell ref="A24:B24"/>
    <mergeCell ref="A11:B11"/>
    <mergeCell ref="A13:B13"/>
    <mergeCell ref="A61:B61"/>
    <mergeCell ref="A33:B33"/>
    <mergeCell ref="A58:B58"/>
    <mergeCell ref="A64:Z65"/>
    <mergeCell ref="A34:B34"/>
    <mergeCell ref="A6:B6"/>
    <mergeCell ref="F6:Z6"/>
    <mergeCell ref="A8:B8"/>
    <mergeCell ref="A7:B7"/>
    <mergeCell ref="A14:B14"/>
    <mergeCell ref="A23:B23"/>
    <mergeCell ref="A62:B62"/>
    <mergeCell ref="A10:B10"/>
    <mergeCell ref="A38:B38"/>
    <mergeCell ref="A52:B52"/>
    <mergeCell ref="A42:B42"/>
    <mergeCell ref="A51:B51"/>
    <mergeCell ref="A41:B41"/>
    <mergeCell ref="A39:B39"/>
  </mergeCells>
  <phoneticPr fontId="6" type="noConversion"/>
  <pageMargins left="0.75" right="0.75" top="1" bottom="1" header="0.5" footer="0.5"/>
  <pageSetup paperSize="9" scale="80" orientation="portrait" r:id="rId1"/>
  <headerFooter alignWithMargins="0"/>
  <ignoredErrors>
    <ignoredError sqref="F7:N7"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23">
    <pageSetUpPr fitToPage="1"/>
  </sheetPr>
  <dimension ref="A1:O32"/>
  <sheetViews>
    <sheetView zoomScaleNormal="100" workbookViewId="0"/>
  </sheetViews>
  <sheetFormatPr defaultColWidth="9.33203125" defaultRowHeight="13.2" x14ac:dyDescent="0.25"/>
  <cols>
    <col min="1" max="1" width="55.5546875" style="1" customWidth="1"/>
    <col min="2" max="4" width="55.5546875" style="1" hidden="1" customWidth="1"/>
    <col min="5" max="5" width="3.33203125" style="1" customWidth="1"/>
    <col min="6" max="6" width="4" style="1" customWidth="1"/>
    <col min="7" max="7" width="2.6640625" style="1" customWidth="1"/>
    <col min="8" max="8" width="3.6640625" style="1" customWidth="1"/>
    <col min="9" max="9" width="1.5546875" style="1" customWidth="1"/>
    <col min="10" max="10" width="5" style="1" customWidth="1"/>
    <col min="11" max="11" width="2.6640625" style="1" customWidth="1"/>
    <col min="12" max="12" width="3.6640625" style="1" customWidth="1"/>
    <col min="13" max="14" width="9.33203125" style="1"/>
    <col min="15" max="15" width="82.33203125" style="234" bestFit="1" customWidth="1"/>
    <col min="16" max="16384" width="9.33203125" style="1"/>
  </cols>
  <sheetData>
    <row r="1" spans="1:15" ht="7.5" customHeight="1" x14ac:dyDescent="0.25"/>
    <row r="2" spans="1:15" ht="13.8" x14ac:dyDescent="0.25">
      <c r="A2" s="24" t="s">
        <v>286</v>
      </c>
      <c r="B2" s="77"/>
      <c r="C2" s="77"/>
      <c r="D2" s="77"/>
      <c r="E2" s="24"/>
    </row>
    <row r="3" spans="1:15" ht="13.8" x14ac:dyDescent="0.25">
      <c r="A3" s="24" t="s">
        <v>586</v>
      </c>
      <c r="B3" s="77"/>
      <c r="C3" s="77"/>
      <c r="D3" s="77"/>
      <c r="E3" s="24"/>
    </row>
    <row r="4" spans="1:15" ht="13.8" x14ac:dyDescent="0.25">
      <c r="A4" s="148" t="s">
        <v>287</v>
      </c>
      <c r="B4" s="148"/>
      <c r="C4" s="148"/>
      <c r="D4" s="148"/>
      <c r="E4" s="24"/>
    </row>
    <row r="5" spans="1:15" ht="14.4" thickBot="1" x14ac:dyDescent="0.3">
      <c r="A5" s="181" t="s">
        <v>587</v>
      </c>
      <c r="B5" s="36"/>
      <c r="C5" s="36"/>
      <c r="D5" s="36"/>
      <c r="E5" s="36"/>
      <c r="F5" s="35"/>
      <c r="G5" s="35"/>
      <c r="H5" s="35"/>
      <c r="I5" s="35"/>
      <c r="J5" s="35"/>
      <c r="K5" s="35"/>
      <c r="L5" s="35"/>
    </row>
    <row r="6" spans="1:15" x14ac:dyDescent="0.25">
      <c r="A6" s="99" t="s">
        <v>92</v>
      </c>
      <c r="B6" s="99"/>
      <c r="C6" s="99"/>
      <c r="D6" s="99"/>
      <c r="E6" s="479" t="s">
        <v>20</v>
      </c>
      <c r="F6" s="479"/>
      <c r="G6" s="479"/>
      <c r="H6" s="479"/>
      <c r="I6" s="118"/>
      <c r="J6" s="479" t="s">
        <v>18</v>
      </c>
      <c r="K6" s="480"/>
      <c r="L6" s="480"/>
    </row>
    <row r="7" spans="1:15" x14ac:dyDescent="0.25">
      <c r="A7" s="97" t="s">
        <v>93</v>
      </c>
      <c r="B7" s="97"/>
      <c r="C7" s="97"/>
      <c r="D7" s="97"/>
      <c r="E7" s="440" t="s">
        <v>240</v>
      </c>
      <c r="F7" s="440"/>
      <c r="G7" s="440"/>
      <c r="H7" s="440"/>
      <c r="I7" s="118"/>
      <c r="J7" s="440" t="s">
        <v>239</v>
      </c>
      <c r="K7" s="481"/>
      <c r="L7" s="481"/>
      <c r="O7" s="258" t="s">
        <v>277</v>
      </c>
    </row>
    <row r="8" spans="1:15" ht="13.8" thickBot="1" x14ac:dyDescent="0.3">
      <c r="A8" s="107"/>
      <c r="B8" s="107"/>
      <c r="C8" s="107"/>
      <c r="D8" s="107"/>
      <c r="E8" s="107"/>
      <c r="F8" s="108" t="s">
        <v>155</v>
      </c>
      <c r="G8" s="482" t="s">
        <v>153</v>
      </c>
      <c r="H8" s="482"/>
      <c r="I8" s="119"/>
      <c r="J8" s="108" t="s">
        <v>155</v>
      </c>
      <c r="K8" s="482" t="s">
        <v>153</v>
      </c>
      <c r="L8" s="482"/>
      <c r="O8" s="259" t="s">
        <v>277</v>
      </c>
    </row>
    <row r="9" spans="1:15" ht="11.25" customHeight="1" x14ac:dyDescent="0.25">
      <c r="A9" s="194"/>
      <c r="B9" s="194"/>
      <c r="C9" s="194"/>
      <c r="D9" s="194"/>
      <c r="E9" s="194"/>
      <c r="F9" s="12"/>
      <c r="G9" s="5"/>
      <c r="H9" s="5"/>
      <c r="I9" s="5"/>
      <c r="J9" s="12"/>
      <c r="K9" s="5"/>
      <c r="L9" s="5"/>
      <c r="O9" s="258" t="s">
        <v>277</v>
      </c>
    </row>
    <row r="10" spans="1:15" ht="11.25" customHeight="1" x14ac:dyDescent="0.25">
      <c r="A10" s="7" t="s">
        <v>412</v>
      </c>
      <c r="B10" s="13"/>
      <c r="C10" s="13"/>
      <c r="D10" s="13"/>
      <c r="E10" s="13"/>
      <c r="F10" s="264">
        <v>90.754999999999995</v>
      </c>
      <c r="G10" s="170" t="s">
        <v>4</v>
      </c>
      <c r="H10" s="9">
        <v>28.207999999999998</v>
      </c>
      <c r="I10" s="7" t="s">
        <v>277</v>
      </c>
      <c r="J10" s="264">
        <v>1357.7629999999999</v>
      </c>
      <c r="K10" s="170" t="s">
        <v>4</v>
      </c>
      <c r="L10" s="9">
        <v>465.392</v>
      </c>
      <c r="O10" s="258" t="s">
        <v>277</v>
      </c>
    </row>
    <row r="11" spans="1:15" ht="3" customHeight="1" x14ac:dyDescent="0.25">
      <c r="A11" s="15"/>
      <c r="B11" s="15"/>
      <c r="C11" s="15"/>
      <c r="D11" s="15"/>
      <c r="E11" s="15"/>
      <c r="F11" s="220"/>
      <c r="G11" s="15"/>
      <c r="H11" s="220"/>
      <c r="I11" s="15"/>
      <c r="J11" s="220"/>
      <c r="K11" s="15"/>
      <c r="L11" s="220"/>
      <c r="O11" s="259" t="s">
        <v>277</v>
      </c>
    </row>
    <row r="12" spans="1:15" ht="11.25" customHeight="1" x14ac:dyDescent="0.25">
      <c r="A12" s="99"/>
      <c r="B12" s="99"/>
      <c r="C12" s="99"/>
      <c r="D12" s="99"/>
      <c r="E12" s="99"/>
      <c r="F12" s="478"/>
      <c r="G12" s="465"/>
      <c r="H12" s="465"/>
      <c r="I12" s="234"/>
      <c r="J12" s="478"/>
      <c r="K12" s="465"/>
      <c r="L12" s="465"/>
      <c r="O12" s="258" t="s">
        <v>277</v>
      </c>
    </row>
    <row r="13" spans="1:15" ht="11.25" customHeight="1" x14ac:dyDescent="0.25">
      <c r="A13" s="99" t="s">
        <v>94</v>
      </c>
      <c r="B13" s="99"/>
      <c r="C13" s="99"/>
      <c r="D13" s="99"/>
      <c r="E13" s="99"/>
      <c r="F13" s="98"/>
      <c r="G13" s="98"/>
      <c r="H13" s="98"/>
      <c r="I13" s="98"/>
      <c r="J13" s="98"/>
      <c r="K13" s="98"/>
      <c r="L13" s="98"/>
      <c r="O13" s="258" t="s">
        <v>277</v>
      </c>
    </row>
    <row r="14" spans="1:15" ht="11.25" customHeight="1" x14ac:dyDescent="0.25">
      <c r="A14" s="260" t="s">
        <v>422</v>
      </c>
      <c r="B14" s="97"/>
      <c r="C14" s="97"/>
      <c r="D14" s="97"/>
      <c r="E14" s="97"/>
      <c r="F14" s="14">
        <v>16.713999999999999</v>
      </c>
      <c r="G14" s="110" t="s">
        <v>4</v>
      </c>
      <c r="H14" s="14">
        <v>10.082000000000001</v>
      </c>
      <c r="I14" s="5" t="s">
        <v>277</v>
      </c>
      <c r="J14" s="14">
        <v>275.39299999999997</v>
      </c>
      <c r="K14" s="110" t="s">
        <v>4</v>
      </c>
      <c r="L14" s="14">
        <v>170.547</v>
      </c>
      <c r="O14" s="260" t="s">
        <v>277</v>
      </c>
    </row>
    <row r="15" spans="1:15" ht="11.25" customHeight="1" x14ac:dyDescent="0.25">
      <c r="A15" s="260" t="s">
        <v>424</v>
      </c>
      <c r="B15" s="97"/>
      <c r="C15" s="97"/>
      <c r="D15" s="97"/>
      <c r="E15" s="97"/>
      <c r="F15" s="14">
        <v>13.711</v>
      </c>
      <c r="G15" s="110" t="s">
        <v>4</v>
      </c>
      <c r="H15" s="14">
        <v>14.864000000000001</v>
      </c>
      <c r="I15" s="5" t="s">
        <v>277</v>
      </c>
      <c r="J15" s="14">
        <v>230.18</v>
      </c>
      <c r="K15" s="110" t="s">
        <v>4</v>
      </c>
      <c r="L15" s="14">
        <v>234.72399999999999</v>
      </c>
      <c r="O15" s="260" t="s">
        <v>277</v>
      </c>
    </row>
    <row r="16" spans="1:15" ht="11.25" customHeight="1" x14ac:dyDescent="0.25">
      <c r="A16" s="260" t="s">
        <v>421</v>
      </c>
      <c r="B16" s="97"/>
      <c r="C16" s="97"/>
      <c r="D16" s="97"/>
      <c r="E16" s="97"/>
      <c r="F16" s="14">
        <v>9.7889999999999997</v>
      </c>
      <c r="G16" s="110" t="s">
        <v>4</v>
      </c>
      <c r="H16" s="14">
        <v>5.0410000000000004</v>
      </c>
      <c r="I16" s="5" t="s">
        <v>277</v>
      </c>
      <c r="J16" s="14">
        <v>171.57400000000001</v>
      </c>
      <c r="K16" s="110" t="s">
        <v>4</v>
      </c>
      <c r="L16" s="14">
        <v>96.331999999999994</v>
      </c>
      <c r="O16" s="260" t="s">
        <v>277</v>
      </c>
    </row>
    <row r="17" spans="1:15" ht="11.25" customHeight="1" x14ac:dyDescent="0.25">
      <c r="A17" s="260" t="s">
        <v>423</v>
      </c>
      <c r="B17" s="97"/>
      <c r="C17" s="97"/>
      <c r="D17" s="97"/>
      <c r="E17" s="97"/>
      <c r="F17" s="14">
        <v>8.625</v>
      </c>
      <c r="G17" s="110" t="s">
        <v>4</v>
      </c>
      <c r="H17" s="14">
        <v>9.8079999999999998</v>
      </c>
      <c r="I17" s="5" t="s">
        <v>277</v>
      </c>
      <c r="J17" s="14">
        <v>217.61099999999999</v>
      </c>
      <c r="K17" s="110" t="s">
        <v>4</v>
      </c>
      <c r="L17" s="14">
        <v>265.21600000000001</v>
      </c>
      <c r="O17" s="260" t="s">
        <v>277</v>
      </c>
    </row>
    <row r="18" spans="1:15" ht="11.25" customHeight="1" x14ac:dyDescent="0.25">
      <c r="A18" s="260" t="s">
        <v>420</v>
      </c>
      <c r="B18" s="97"/>
      <c r="C18" s="97"/>
      <c r="D18" s="97"/>
      <c r="E18" s="97"/>
      <c r="F18" s="14">
        <v>5.5990000000000002</v>
      </c>
      <c r="G18" s="110" t="s">
        <v>4</v>
      </c>
      <c r="H18" s="14">
        <v>5.5620000000000003</v>
      </c>
      <c r="I18" s="5" t="s">
        <v>277</v>
      </c>
      <c r="J18" s="14">
        <v>106.48699999999999</v>
      </c>
      <c r="K18" s="110" t="s">
        <v>4</v>
      </c>
      <c r="L18" s="14">
        <v>148.08000000000001</v>
      </c>
      <c r="O18" s="260" t="s">
        <v>277</v>
      </c>
    </row>
    <row r="19" spans="1:15" ht="11.25" customHeight="1" x14ac:dyDescent="0.25">
      <c r="A19" s="260" t="s">
        <v>547</v>
      </c>
      <c r="B19" s="97"/>
      <c r="C19" s="97"/>
      <c r="D19" s="97"/>
      <c r="E19" s="97"/>
      <c r="F19" s="14">
        <v>5.0229999999999997</v>
      </c>
      <c r="G19" s="110" t="s">
        <v>4</v>
      </c>
      <c r="H19" s="14">
        <v>4.3659999999999997</v>
      </c>
      <c r="I19" s="5" t="s">
        <v>277</v>
      </c>
      <c r="J19" s="14">
        <v>74.164000000000001</v>
      </c>
      <c r="K19" s="110" t="s">
        <v>4</v>
      </c>
      <c r="L19" s="14">
        <v>77.477000000000004</v>
      </c>
      <c r="O19" s="260" t="s">
        <v>277</v>
      </c>
    </row>
    <row r="20" spans="1:15" ht="11.25" customHeight="1" x14ac:dyDescent="0.25">
      <c r="A20" s="260" t="s">
        <v>548</v>
      </c>
      <c r="B20" s="97"/>
      <c r="C20" s="97"/>
      <c r="D20" s="97"/>
      <c r="E20" s="97"/>
      <c r="F20" s="14">
        <v>3.9569999999999999</v>
      </c>
      <c r="G20" s="110" t="s">
        <v>4</v>
      </c>
      <c r="H20" s="14">
        <v>4.4790000000000001</v>
      </c>
      <c r="I20" s="5" t="s">
        <v>277</v>
      </c>
      <c r="J20" s="14">
        <v>92.298000000000002</v>
      </c>
      <c r="K20" s="110" t="s">
        <v>4</v>
      </c>
      <c r="L20" s="14">
        <v>116.361</v>
      </c>
      <c r="O20" s="260" t="s">
        <v>277</v>
      </c>
    </row>
    <row r="21" spans="1:15" ht="11.25" customHeight="1" x14ac:dyDescent="0.25">
      <c r="A21" s="260" t="s">
        <v>549</v>
      </c>
      <c r="B21" s="97"/>
      <c r="C21" s="97"/>
      <c r="D21" s="97"/>
      <c r="E21" s="97"/>
      <c r="F21" s="14">
        <v>2.5920000000000001</v>
      </c>
      <c r="G21" s="110" t="s">
        <v>4</v>
      </c>
      <c r="H21" s="14">
        <v>5.0750000000000002</v>
      </c>
      <c r="I21" s="5" t="s">
        <v>277</v>
      </c>
      <c r="J21" s="14">
        <v>3.24</v>
      </c>
      <c r="K21" s="110" t="s">
        <v>4</v>
      </c>
      <c r="L21" s="14">
        <v>6.3440000000000003</v>
      </c>
      <c r="O21" s="260" t="s">
        <v>277</v>
      </c>
    </row>
    <row r="22" spans="1:15" ht="11.25" customHeight="1" x14ac:dyDescent="0.25">
      <c r="A22" s="260" t="s">
        <v>550</v>
      </c>
      <c r="B22" s="97"/>
      <c r="C22" s="97"/>
      <c r="D22" s="97"/>
      <c r="E22" s="97"/>
      <c r="F22" s="14">
        <v>1.7969999999999999</v>
      </c>
      <c r="G22" s="110" t="s">
        <v>4</v>
      </c>
      <c r="H22" s="14">
        <v>1.8660000000000001</v>
      </c>
      <c r="I22" s="5" t="s">
        <v>277</v>
      </c>
      <c r="J22" s="14">
        <v>18.239000000000001</v>
      </c>
      <c r="K22" s="110" t="s">
        <v>4</v>
      </c>
      <c r="L22" s="14">
        <v>19.975999999999999</v>
      </c>
      <c r="O22" s="260" t="s">
        <v>277</v>
      </c>
    </row>
    <row r="23" spans="1:15" ht="11.25" customHeight="1" x14ac:dyDescent="0.25">
      <c r="B23" s="97"/>
      <c r="C23" s="97"/>
      <c r="D23" s="97"/>
      <c r="E23" s="97"/>
      <c r="F23" s="14"/>
      <c r="G23" s="110"/>
      <c r="H23" s="14"/>
      <c r="I23" s="5"/>
      <c r="J23" s="14"/>
      <c r="K23" s="110"/>
      <c r="L23" s="14"/>
      <c r="O23" s="260" t="s">
        <v>277</v>
      </c>
    </row>
    <row r="24" spans="1:15" ht="11.25" customHeight="1" x14ac:dyDescent="0.25">
      <c r="A24" s="15"/>
      <c r="B24" s="15"/>
      <c r="C24" s="15"/>
      <c r="D24" s="15"/>
      <c r="E24" s="15"/>
      <c r="F24" s="220"/>
      <c r="G24" s="15"/>
      <c r="H24" s="220"/>
      <c r="I24" s="15"/>
      <c r="J24" s="220"/>
      <c r="K24" s="15"/>
      <c r="L24" s="220"/>
      <c r="O24" s="234" t="s">
        <v>277</v>
      </c>
    </row>
    <row r="25" spans="1:15" ht="11.25" customHeight="1" x14ac:dyDescent="0.25">
      <c r="A25" s="97"/>
      <c r="B25" s="97"/>
      <c r="C25" s="97"/>
      <c r="D25" s="97"/>
      <c r="E25" s="97"/>
      <c r="F25" s="14"/>
      <c r="G25" s="12"/>
      <c r="H25" s="14"/>
      <c r="I25" s="5"/>
      <c r="J25" s="14"/>
      <c r="K25" s="12"/>
      <c r="L25" s="14"/>
    </row>
    <row r="26" spans="1:15" ht="12" customHeight="1" x14ac:dyDescent="0.25">
      <c r="A26" s="99" t="s">
        <v>156</v>
      </c>
      <c r="B26" s="99"/>
      <c r="C26" s="99"/>
      <c r="D26" s="99"/>
      <c r="E26" s="99"/>
      <c r="F26" s="187"/>
      <c r="G26" s="98"/>
      <c r="H26" s="221"/>
      <c r="I26" s="98"/>
      <c r="J26" s="187"/>
      <c r="K26" s="98"/>
      <c r="L26" s="221"/>
    </row>
    <row r="27" spans="1:15" x14ac:dyDescent="0.25">
      <c r="A27" s="260" t="s">
        <v>241</v>
      </c>
      <c r="B27" s="97"/>
      <c r="C27" s="97"/>
      <c r="D27" s="97"/>
      <c r="E27" s="97"/>
      <c r="F27" s="14">
        <v>9.4060000000000006</v>
      </c>
      <c r="G27" s="110" t="s">
        <v>4</v>
      </c>
      <c r="H27" s="14">
        <v>6.4870000000000001</v>
      </c>
      <c r="I27" s="5" t="s">
        <v>277</v>
      </c>
      <c r="J27" s="14">
        <v>79.03</v>
      </c>
      <c r="K27" s="110" t="s">
        <v>4</v>
      </c>
      <c r="L27" s="14">
        <v>54.268000000000001</v>
      </c>
      <c r="O27" s="260" t="s">
        <v>277</v>
      </c>
    </row>
    <row r="28" spans="1:15" x14ac:dyDescent="0.25">
      <c r="A28" s="260" t="s">
        <v>551</v>
      </c>
      <c r="B28" s="97"/>
      <c r="C28" s="97"/>
      <c r="D28" s="97"/>
      <c r="E28" s="97"/>
      <c r="F28" s="14">
        <v>0.68899999999999995</v>
      </c>
      <c r="G28" s="110" t="s">
        <v>4</v>
      </c>
      <c r="H28" s="14">
        <v>1.347</v>
      </c>
      <c r="I28" s="5" t="s">
        <v>277</v>
      </c>
      <c r="J28" s="14">
        <v>6.8879999999999999</v>
      </c>
      <c r="K28" s="110" t="s">
        <v>4</v>
      </c>
      <c r="L28" s="14">
        <v>13.468</v>
      </c>
      <c r="O28" s="260" t="s">
        <v>277</v>
      </c>
    </row>
    <row r="29" spans="1:15" ht="13.8" thickBot="1" x14ac:dyDescent="0.3">
      <c r="A29" s="109"/>
      <c r="B29" s="109"/>
      <c r="C29" s="109"/>
      <c r="D29" s="109"/>
      <c r="E29" s="109"/>
      <c r="F29" s="3"/>
      <c r="G29" s="3"/>
      <c r="H29" s="3"/>
      <c r="I29" s="3"/>
      <c r="J29" s="3"/>
      <c r="K29" s="3"/>
      <c r="L29" s="3"/>
    </row>
    <row r="30" spans="1:15" ht="12.75" customHeight="1" x14ac:dyDescent="0.25">
      <c r="A30" s="441" t="s">
        <v>456</v>
      </c>
      <c r="B30" s="441"/>
      <c r="C30" s="441"/>
      <c r="D30" s="441"/>
      <c r="E30" s="441"/>
      <c r="F30" s="441"/>
      <c r="G30" s="441"/>
      <c r="H30" s="441"/>
      <c r="I30" s="441"/>
      <c r="J30" s="441"/>
      <c r="K30" s="441"/>
      <c r="L30" s="441"/>
    </row>
    <row r="31" spans="1:15" x14ac:dyDescent="0.25">
      <c r="A31" s="442"/>
      <c r="B31" s="442"/>
      <c r="C31" s="442"/>
      <c r="D31" s="442"/>
      <c r="E31" s="442"/>
      <c r="F31" s="442"/>
      <c r="G31" s="442"/>
      <c r="H31" s="442"/>
      <c r="I31" s="442"/>
      <c r="J31" s="442"/>
      <c r="K31" s="442"/>
      <c r="L31" s="442"/>
    </row>
    <row r="32" spans="1:15" x14ac:dyDescent="0.25">
      <c r="A32" s="442"/>
      <c r="B32" s="442"/>
      <c r="C32" s="442"/>
      <c r="D32" s="442"/>
      <c r="E32" s="442"/>
      <c r="F32" s="442"/>
      <c r="G32" s="442"/>
      <c r="H32" s="442"/>
      <c r="I32" s="442"/>
      <c r="J32" s="442"/>
      <c r="K32" s="442"/>
      <c r="L32" s="442"/>
    </row>
  </sheetData>
  <sheetProtection formatCells="0" formatColumns="0" formatRows="0"/>
  <mergeCells count="9">
    <mergeCell ref="A30:L32"/>
    <mergeCell ref="J12:L12"/>
    <mergeCell ref="E6:H6"/>
    <mergeCell ref="E7:H7"/>
    <mergeCell ref="J6:L6"/>
    <mergeCell ref="J7:L7"/>
    <mergeCell ref="K8:L8"/>
    <mergeCell ref="F12:H12"/>
    <mergeCell ref="G8:H8"/>
  </mergeCells>
  <phoneticPr fontId="14" type="noConversion"/>
  <pageMargins left="0.70866141732283472" right="0.70866141732283472" top="0.59055118110236227" bottom="0.59055118110236227" header="0.31496062992125984" footer="0.31496062992125984"/>
  <pageSetup paperSize="9" scale="97" orientation="portrait" r:id="rId1"/>
  <headerFooter>
    <oddFooter>&amp;L&amp;G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9">
    <pageSetUpPr fitToPage="1"/>
  </sheetPr>
  <dimension ref="A1:IT79"/>
  <sheetViews>
    <sheetView zoomScaleNormal="100" workbookViewId="0"/>
  </sheetViews>
  <sheetFormatPr defaultColWidth="9.33203125" defaultRowHeight="13.2" x14ac:dyDescent="0.25"/>
  <cols>
    <col min="1" max="1" width="8.6640625" style="246" customWidth="1"/>
    <col min="2" max="9" width="7.5546875" style="246" customWidth="1"/>
    <col min="10" max="10" width="7.6640625" style="246" customWidth="1"/>
    <col min="11" max="11" width="9" style="246" customWidth="1"/>
    <col min="12" max="12" width="4.5546875" style="246" customWidth="1"/>
    <col min="13" max="22" width="7.6640625" style="246" customWidth="1"/>
    <col min="23" max="26" width="9.33203125" style="246"/>
    <col min="27" max="27" width="6.5546875" style="246" bestFit="1" customWidth="1"/>
    <col min="28" max="28" width="5.5546875" style="246" bestFit="1" customWidth="1"/>
    <col min="29" max="29" width="9" style="246" bestFit="1" customWidth="1"/>
    <col min="30" max="32" width="9.44140625" style="246" bestFit="1" customWidth="1"/>
    <col min="33" max="33" width="9.44140625" style="246" customWidth="1"/>
    <col min="34" max="34" width="9" style="246" customWidth="1"/>
    <col min="35" max="254" width="9.33203125" style="246"/>
    <col min="255" max="16384" width="9.33203125" style="238"/>
  </cols>
  <sheetData>
    <row r="1" spans="1:254" ht="6.75" customHeight="1" x14ac:dyDescent="0.25"/>
    <row r="2" spans="1:254" ht="31.35" customHeight="1" x14ac:dyDescent="0.25">
      <c r="A2" s="486" t="s">
        <v>409</v>
      </c>
      <c r="B2" s="486"/>
      <c r="C2" s="486"/>
      <c r="D2" s="486"/>
      <c r="E2" s="486"/>
      <c r="F2" s="486"/>
      <c r="G2" s="486"/>
      <c r="H2" s="486"/>
      <c r="I2" s="486"/>
      <c r="J2" s="486"/>
      <c r="K2" s="486"/>
    </row>
    <row r="3" spans="1:254" ht="13.8" x14ac:dyDescent="0.25">
      <c r="A3" s="371" t="s">
        <v>588</v>
      </c>
      <c r="B3" s="371"/>
      <c r="C3" s="371"/>
      <c r="D3" s="371"/>
      <c r="E3" s="371"/>
      <c r="F3" s="371"/>
      <c r="G3" s="371"/>
      <c r="H3" s="371"/>
      <c r="I3" s="371"/>
      <c r="J3" s="371"/>
      <c r="K3" s="372"/>
    </row>
    <row r="4" spans="1:254" ht="26.25" customHeight="1" x14ac:dyDescent="0.25">
      <c r="A4" s="487" t="s">
        <v>533</v>
      </c>
      <c r="B4" s="487"/>
      <c r="C4" s="487"/>
      <c r="D4" s="487"/>
      <c r="E4" s="487"/>
      <c r="F4" s="487"/>
      <c r="G4" s="487"/>
      <c r="H4" s="487"/>
      <c r="I4" s="487"/>
      <c r="J4" s="487"/>
      <c r="K4" s="487"/>
    </row>
    <row r="5" spans="1:254" ht="15" customHeight="1" thickBot="1" x14ac:dyDescent="0.3">
      <c r="A5" s="263" t="s">
        <v>589</v>
      </c>
      <c r="B5" s="262"/>
      <c r="C5" s="262"/>
      <c r="D5" s="262"/>
      <c r="E5" s="262"/>
      <c r="F5" s="262"/>
      <c r="G5" s="262"/>
      <c r="H5" s="262"/>
      <c r="I5" s="262"/>
      <c r="J5" s="262"/>
      <c r="K5" s="262"/>
    </row>
    <row r="6" spans="1:254" x14ac:dyDescent="0.25">
      <c r="A6" s="483" t="s">
        <v>361</v>
      </c>
      <c r="B6" s="483"/>
      <c r="C6" s="483"/>
      <c r="D6" s="483"/>
      <c r="E6" s="483"/>
      <c r="F6" s="483"/>
      <c r="G6" s="483"/>
      <c r="H6" s="483"/>
      <c r="I6" s="483"/>
      <c r="J6" s="483"/>
      <c r="K6" s="483"/>
    </row>
    <row r="7" spans="1:254" x14ac:dyDescent="0.25">
      <c r="A7" s="255"/>
      <c r="B7" s="484" t="s">
        <v>350</v>
      </c>
      <c r="C7" s="484"/>
      <c r="D7" s="484" t="s">
        <v>351</v>
      </c>
      <c r="E7" s="484"/>
      <c r="F7" s="484" t="s">
        <v>352</v>
      </c>
      <c r="G7" s="484"/>
      <c r="H7" s="484" t="s">
        <v>353</v>
      </c>
      <c r="I7" s="484"/>
      <c r="J7" s="484" t="s">
        <v>354</v>
      </c>
      <c r="K7" s="484"/>
    </row>
    <row r="8" spans="1:254" ht="13.8" thickBot="1" x14ac:dyDescent="0.3">
      <c r="A8" s="256"/>
      <c r="B8" s="254" t="s">
        <v>355</v>
      </c>
      <c r="C8" s="254" t="s">
        <v>356</v>
      </c>
      <c r="D8" s="254" t="s">
        <v>355</v>
      </c>
      <c r="E8" s="254" t="s">
        <v>356</v>
      </c>
      <c r="F8" s="254" t="s">
        <v>355</v>
      </c>
      <c r="G8" s="254" t="s">
        <v>356</v>
      </c>
      <c r="H8" s="254" t="s">
        <v>355</v>
      </c>
      <c r="I8" s="254" t="s">
        <v>356</v>
      </c>
      <c r="J8" s="254" t="s">
        <v>355</v>
      </c>
      <c r="K8" s="254" t="s">
        <v>356</v>
      </c>
    </row>
    <row r="9" spans="1:254" s="327" customFormat="1" x14ac:dyDescent="0.25">
      <c r="A9" s="250">
        <v>2013</v>
      </c>
      <c r="B9" s="249">
        <v>6551.7370000000001</v>
      </c>
      <c r="C9" s="257">
        <v>8226.2649999999994</v>
      </c>
      <c r="D9" s="249">
        <v>7524.4129999999996</v>
      </c>
      <c r="E9" s="257">
        <v>9679.348</v>
      </c>
      <c r="F9" s="249">
        <v>6680.7550000000001</v>
      </c>
      <c r="G9" s="257">
        <v>9918.9179999999997</v>
      </c>
      <c r="H9" s="249">
        <v>7093.1719999999996</v>
      </c>
      <c r="I9" s="257">
        <v>8979.4740000000002</v>
      </c>
      <c r="J9" s="249">
        <v>27850.075000000001</v>
      </c>
      <c r="K9" s="257">
        <v>36804.004999999997</v>
      </c>
    </row>
    <row r="10" spans="1:254" s="327" customFormat="1" x14ac:dyDescent="0.25">
      <c r="A10" s="250">
        <v>2014</v>
      </c>
      <c r="B10" s="249">
        <v>6193.0519999999997</v>
      </c>
      <c r="C10" s="257">
        <v>8267.5010000000002</v>
      </c>
      <c r="D10" s="249">
        <v>7349.94</v>
      </c>
      <c r="E10" s="257">
        <v>10076.67</v>
      </c>
      <c r="F10" s="249">
        <v>6197.4110000000001</v>
      </c>
      <c r="G10" s="257">
        <v>9946.0030000000006</v>
      </c>
      <c r="H10" s="249">
        <v>7052.6760000000004</v>
      </c>
      <c r="I10" s="257">
        <v>9650.0159999999996</v>
      </c>
      <c r="J10" s="249">
        <v>26793.079000000002</v>
      </c>
      <c r="K10" s="257">
        <v>37940.19</v>
      </c>
    </row>
    <row r="11" spans="1:254" s="327" customFormat="1" x14ac:dyDescent="0.25">
      <c r="A11" s="250">
        <v>2015</v>
      </c>
      <c r="B11" s="249" t="s">
        <v>277</v>
      </c>
      <c r="C11" s="249">
        <v>8553.107</v>
      </c>
      <c r="D11" s="249" t="s">
        <v>277</v>
      </c>
      <c r="E11" s="249">
        <v>10119.912</v>
      </c>
      <c r="F11" s="249" t="s">
        <v>277</v>
      </c>
      <c r="G11" s="249">
        <v>9488.5889999999999</v>
      </c>
      <c r="H11" s="249" t="s">
        <v>277</v>
      </c>
      <c r="I11" s="249">
        <v>10838.546</v>
      </c>
      <c r="J11" s="249" t="s">
        <v>277</v>
      </c>
      <c r="K11" s="249">
        <v>39000.154000000002</v>
      </c>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row>
    <row r="12" spans="1:254" s="327" customFormat="1" x14ac:dyDescent="0.25">
      <c r="A12" s="250">
        <v>2016</v>
      </c>
      <c r="B12" s="249" t="s">
        <v>277</v>
      </c>
      <c r="C12" s="249">
        <v>9592.3729999999996</v>
      </c>
      <c r="D12" s="249" t="s">
        <v>277</v>
      </c>
      <c r="E12" s="249">
        <v>11384.793</v>
      </c>
      <c r="F12" s="249" t="s">
        <v>277</v>
      </c>
      <c r="G12" s="249">
        <v>8465.0329999999994</v>
      </c>
      <c r="H12" s="249" t="s">
        <v>277</v>
      </c>
      <c r="I12" s="249">
        <v>10177.168</v>
      </c>
      <c r="J12" s="249" t="s">
        <v>277</v>
      </c>
      <c r="K12" s="249">
        <v>39619.366999999998</v>
      </c>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c r="HV12" s="246"/>
      <c r="HW12" s="246"/>
      <c r="HX12" s="246"/>
      <c r="HY12" s="246"/>
      <c r="HZ12" s="246"/>
      <c r="IA12" s="246"/>
      <c r="IB12" s="246"/>
      <c r="IC12" s="246"/>
      <c r="ID12" s="246"/>
      <c r="IE12" s="246"/>
      <c r="IF12" s="246"/>
      <c r="IG12" s="246"/>
      <c r="IH12" s="246"/>
      <c r="II12" s="246"/>
      <c r="IJ12" s="246"/>
      <c r="IK12" s="246"/>
      <c r="IL12" s="246"/>
      <c r="IM12" s="246"/>
      <c r="IN12" s="246"/>
      <c r="IO12" s="246"/>
      <c r="IP12" s="246"/>
      <c r="IQ12" s="246"/>
      <c r="IR12" s="246"/>
      <c r="IS12" s="246"/>
      <c r="IT12" s="246"/>
    </row>
    <row r="13" spans="1:254" s="327" customFormat="1" x14ac:dyDescent="0.25">
      <c r="A13" s="250">
        <v>2017</v>
      </c>
      <c r="B13" s="249" t="s">
        <v>277</v>
      </c>
      <c r="C13" s="249">
        <v>9829.0550000000003</v>
      </c>
      <c r="D13" s="249" t="s">
        <v>277</v>
      </c>
      <c r="E13" s="249">
        <v>11075.8</v>
      </c>
      <c r="F13" s="249" t="s">
        <v>277</v>
      </c>
      <c r="G13" s="249">
        <v>9804.8580000000002</v>
      </c>
      <c r="H13" s="249" t="s">
        <v>277</v>
      </c>
      <c r="I13" s="249">
        <v>10909.348</v>
      </c>
      <c r="J13" s="249" t="s">
        <v>277</v>
      </c>
      <c r="K13" s="249">
        <v>41619.061000000002</v>
      </c>
    </row>
    <row r="14" spans="1:254" s="327" customFormat="1" x14ac:dyDescent="0.25">
      <c r="A14" s="250">
        <v>2018</v>
      </c>
      <c r="B14" s="251" t="s">
        <v>277</v>
      </c>
      <c r="C14" s="249">
        <v>11315.936</v>
      </c>
      <c r="D14" s="251" t="s">
        <v>277</v>
      </c>
      <c r="E14" s="249">
        <v>11275.112999999999</v>
      </c>
      <c r="F14" s="251" t="s">
        <v>277</v>
      </c>
      <c r="G14" s="249">
        <v>11272.529</v>
      </c>
      <c r="H14" s="251" t="s">
        <v>277</v>
      </c>
      <c r="I14" s="249">
        <v>11583.62</v>
      </c>
      <c r="J14" s="249" t="s">
        <v>277</v>
      </c>
      <c r="K14" s="249">
        <v>45447.197</v>
      </c>
    </row>
    <row r="15" spans="1:254" s="327" customFormat="1" x14ac:dyDescent="0.25">
      <c r="A15" s="250">
        <v>2019</v>
      </c>
      <c r="B15" s="251" t="s">
        <v>277</v>
      </c>
      <c r="C15" s="249">
        <v>10027.733</v>
      </c>
      <c r="D15" s="251" t="s">
        <v>277</v>
      </c>
      <c r="E15" s="249">
        <v>11724.42</v>
      </c>
      <c r="F15" s="251" t="s">
        <v>277</v>
      </c>
      <c r="G15" s="249">
        <v>10505.793</v>
      </c>
      <c r="H15" s="251" t="s">
        <v>277</v>
      </c>
      <c r="I15" s="249">
        <v>10297.235000000001</v>
      </c>
      <c r="J15" s="249" t="s">
        <v>277</v>
      </c>
      <c r="K15" s="249">
        <v>42555.180999999997</v>
      </c>
    </row>
    <row r="16" spans="1:254" s="327" customFormat="1" x14ac:dyDescent="0.25">
      <c r="A16" s="250">
        <v>2020</v>
      </c>
      <c r="B16" s="251" t="s">
        <v>277</v>
      </c>
      <c r="C16" s="249">
        <v>9992.4419999999991</v>
      </c>
      <c r="D16" s="251" t="s">
        <v>277</v>
      </c>
      <c r="E16" s="249">
        <v>11396.582</v>
      </c>
      <c r="F16" s="251" t="s">
        <v>277</v>
      </c>
      <c r="G16" s="249">
        <v>10256.409</v>
      </c>
      <c r="H16" s="251" t="s">
        <v>277</v>
      </c>
      <c r="I16" s="249">
        <v>10945.775</v>
      </c>
      <c r="J16" s="249" t="s">
        <v>277</v>
      </c>
      <c r="K16" s="249">
        <v>42591.207999999999</v>
      </c>
    </row>
    <row r="17" spans="1:254" s="327" customFormat="1" x14ac:dyDescent="0.25">
      <c r="A17" s="250">
        <v>2021</v>
      </c>
      <c r="B17" s="251" t="s">
        <v>277</v>
      </c>
      <c r="C17" s="249">
        <v>10174.315000000001</v>
      </c>
      <c r="D17" s="251" t="s">
        <v>277</v>
      </c>
      <c r="E17" s="249">
        <v>11956.352999999999</v>
      </c>
      <c r="F17" s="251" t="s">
        <v>277</v>
      </c>
      <c r="G17" s="249">
        <v>10791.718999999999</v>
      </c>
      <c r="H17" s="251" t="s">
        <v>277</v>
      </c>
      <c r="I17" s="249">
        <v>11100.695</v>
      </c>
      <c r="J17" s="249" t="s">
        <v>277</v>
      </c>
      <c r="K17" s="249">
        <v>44023.082000000002</v>
      </c>
    </row>
    <row r="18" spans="1:254" s="327" customFormat="1" x14ac:dyDescent="0.25">
      <c r="A18" s="250">
        <v>2022</v>
      </c>
      <c r="B18" s="251" t="s">
        <v>277</v>
      </c>
      <c r="C18" s="249">
        <v>10383.773999999999</v>
      </c>
      <c r="D18" s="251" t="s">
        <v>277</v>
      </c>
      <c r="E18" s="249">
        <v>11189.619000000001</v>
      </c>
      <c r="F18" s="251" t="s">
        <v>277</v>
      </c>
      <c r="G18" s="249">
        <v>9909.2970000000005</v>
      </c>
      <c r="H18" s="251" t="s">
        <v>277</v>
      </c>
      <c r="I18" s="249">
        <v>11483.746999999999</v>
      </c>
      <c r="J18" s="249" t="s">
        <v>277</v>
      </c>
      <c r="K18" s="249">
        <v>42966.436999999998</v>
      </c>
    </row>
    <row r="19" spans="1:254" s="327" customFormat="1" x14ac:dyDescent="0.25">
      <c r="A19" s="250">
        <v>2023</v>
      </c>
      <c r="B19" s="249" t="s">
        <v>277</v>
      </c>
      <c r="C19" s="249">
        <v>10202.611999999999</v>
      </c>
      <c r="D19" s="249" t="s">
        <v>277</v>
      </c>
      <c r="E19" s="249">
        <v>10595.617</v>
      </c>
      <c r="F19" s="249" t="s">
        <v>277</v>
      </c>
      <c r="G19" s="249">
        <v>9101.1990000000005</v>
      </c>
      <c r="H19" s="249" t="s">
        <v>277</v>
      </c>
      <c r="I19" s="249">
        <v>10669.79</v>
      </c>
      <c r="J19" s="249" t="s">
        <v>277</v>
      </c>
      <c r="K19" s="249">
        <v>40569.218000000001</v>
      </c>
    </row>
    <row r="20" spans="1:254" s="327" customFormat="1" x14ac:dyDescent="0.25">
      <c r="A20" s="250">
        <v>2024</v>
      </c>
      <c r="B20" s="249" t="s">
        <v>277</v>
      </c>
      <c r="C20" s="249">
        <v>9943.8359999999993</v>
      </c>
      <c r="D20" s="249" t="s">
        <v>277</v>
      </c>
      <c r="E20" s="249">
        <v>11377.125</v>
      </c>
      <c r="F20" s="249" t="s">
        <v>277</v>
      </c>
      <c r="G20" s="249">
        <v>9203.5210000000006</v>
      </c>
      <c r="H20" s="249" t="s">
        <v>277</v>
      </c>
      <c r="I20" s="249">
        <v>9905.5409999999993</v>
      </c>
      <c r="J20" s="249" t="s">
        <v>277</v>
      </c>
      <c r="K20" s="249">
        <v>40430.023000000001</v>
      </c>
    </row>
    <row r="21" spans="1:254" s="327" customFormat="1" ht="13.8" thickBot="1" x14ac:dyDescent="0.3">
      <c r="A21" s="252">
        <v>2025</v>
      </c>
      <c r="B21" s="253" t="s">
        <v>277</v>
      </c>
      <c r="C21" s="253">
        <v>9750.4249999999993</v>
      </c>
      <c r="D21" s="253" t="s">
        <v>277</v>
      </c>
      <c r="E21" s="253">
        <v>9990.2900000000009</v>
      </c>
      <c r="F21" s="253" t="s">
        <v>277</v>
      </c>
      <c r="G21" s="253">
        <v>9039.0660000000007</v>
      </c>
      <c r="H21" s="253" t="s">
        <v>277</v>
      </c>
      <c r="I21" s="253">
        <v>9995.5609999999997</v>
      </c>
      <c r="J21" s="253" t="s">
        <v>277</v>
      </c>
      <c r="K21" s="253">
        <v>38775.341999999997</v>
      </c>
    </row>
    <row r="23" spans="1:254" ht="13.8" thickBot="1" x14ac:dyDescent="0.3">
      <c r="A23" s="252"/>
      <c r="B23" s="253"/>
      <c r="C23" s="253"/>
      <c r="D23" s="253"/>
      <c r="E23" s="253"/>
      <c r="F23" s="253"/>
      <c r="G23" s="253"/>
      <c r="H23" s="253"/>
      <c r="I23" s="253"/>
      <c r="J23" s="253"/>
      <c r="K23" s="253"/>
    </row>
    <row r="24" spans="1:254" x14ac:dyDescent="0.25">
      <c r="A24" s="483" t="s">
        <v>362</v>
      </c>
      <c r="B24" s="483"/>
      <c r="C24" s="483"/>
      <c r="D24" s="483"/>
      <c r="E24" s="483"/>
      <c r="F24" s="483"/>
      <c r="G24" s="483"/>
      <c r="H24" s="483"/>
      <c r="I24" s="483"/>
      <c r="J24" s="483"/>
      <c r="K24" s="483"/>
    </row>
    <row r="25" spans="1:254" x14ac:dyDescent="0.25">
      <c r="A25" s="255"/>
      <c r="B25" s="484" t="s">
        <v>350</v>
      </c>
      <c r="C25" s="484"/>
      <c r="D25" s="484" t="s">
        <v>351</v>
      </c>
      <c r="E25" s="484"/>
      <c r="F25" s="484" t="s">
        <v>352</v>
      </c>
      <c r="G25" s="484"/>
      <c r="H25" s="484" t="s">
        <v>353</v>
      </c>
      <c r="I25" s="484"/>
      <c r="J25" s="484" t="s">
        <v>354</v>
      </c>
      <c r="K25" s="484"/>
    </row>
    <row r="26" spans="1:254" ht="13.8" thickBot="1" x14ac:dyDescent="0.3">
      <c r="A26" s="256"/>
      <c r="B26" s="254" t="s">
        <v>355</v>
      </c>
      <c r="C26" s="254" t="s">
        <v>356</v>
      </c>
      <c r="D26" s="254" t="s">
        <v>355</v>
      </c>
      <c r="E26" s="254" t="s">
        <v>356</v>
      </c>
      <c r="F26" s="254" t="s">
        <v>355</v>
      </c>
      <c r="G26" s="254" t="s">
        <v>356</v>
      </c>
      <c r="H26" s="254" t="s">
        <v>355</v>
      </c>
      <c r="I26" s="254" t="s">
        <v>356</v>
      </c>
      <c r="J26" s="254" t="s">
        <v>355</v>
      </c>
      <c r="K26" s="254" t="s">
        <v>356</v>
      </c>
    </row>
    <row r="27" spans="1:254" s="327" customFormat="1" x14ac:dyDescent="0.25">
      <c r="A27" s="250">
        <v>2013</v>
      </c>
      <c r="B27" s="249">
        <v>601332.16099999996</v>
      </c>
      <c r="C27" s="257">
        <v>736734.21</v>
      </c>
      <c r="D27" s="249">
        <v>649569.21699999995</v>
      </c>
      <c r="E27" s="257">
        <v>809163.223</v>
      </c>
      <c r="F27" s="249">
        <v>558922.63300000003</v>
      </c>
      <c r="G27" s="257">
        <v>785943.12600000005</v>
      </c>
      <c r="H27" s="249">
        <v>607886.97</v>
      </c>
      <c r="I27" s="257">
        <v>728185.87800000003</v>
      </c>
      <c r="J27" s="249">
        <v>2417710.9819999998</v>
      </c>
      <c r="K27" s="257">
        <v>3060026.4369999999</v>
      </c>
    </row>
    <row r="28" spans="1:254" x14ac:dyDescent="0.25">
      <c r="A28" s="250">
        <v>2014</v>
      </c>
      <c r="B28" s="249">
        <v>533081.90399999998</v>
      </c>
      <c r="C28" s="257">
        <v>684386.37699999998</v>
      </c>
      <c r="D28" s="249">
        <v>608271.54799999995</v>
      </c>
      <c r="E28" s="257">
        <v>781062.18400000001</v>
      </c>
      <c r="F28" s="249">
        <v>549602.5</v>
      </c>
      <c r="G28" s="257">
        <v>811835.40099999995</v>
      </c>
      <c r="H28" s="249">
        <v>585094.62399999995</v>
      </c>
      <c r="I28" s="257">
        <v>754149.02399999998</v>
      </c>
      <c r="J28" s="249">
        <v>2276050.5759999999</v>
      </c>
      <c r="K28" s="257">
        <v>3031432.986</v>
      </c>
    </row>
    <row r="29" spans="1:254" s="327" customFormat="1" x14ac:dyDescent="0.25">
      <c r="A29" s="250">
        <v>2015</v>
      </c>
      <c r="B29" s="249" t="s">
        <v>277</v>
      </c>
      <c r="C29" s="249">
        <v>674197.05500000005</v>
      </c>
      <c r="D29" s="249" t="s">
        <v>277</v>
      </c>
      <c r="E29" s="249">
        <v>833280.18799999997</v>
      </c>
      <c r="F29" s="249" t="s">
        <v>277</v>
      </c>
      <c r="G29" s="249">
        <v>746698.24300000002</v>
      </c>
      <c r="H29" s="249" t="s">
        <v>277</v>
      </c>
      <c r="I29" s="249">
        <v>788976.49399999995</v>
      </c>
      <c r="J29" s="249" t="s">
        <v>277</v>
      </c>
      <c r="K29" s="249">
        <v>3043151.98</v>
      </c>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c r="DD29" s="246"/>
      <c r="DE29" s="246"/>
      <c r="DF29" s="246"/>
      <c r="DG29" s="246"/>
      <c r="DH29" s="246"/>
      <c r="DI29" s="246"/>
      <c r="DJ29" s="246"/>
      <c r="DK29" s="246"/>
      <c r="DL29" s="246"/>
      <c r="DM29" s="246"/>
      <c r="DN29" s="246"/>
      <c r="DO29" s="246"/>
      <c r="DP29" s="246"/>
      <c r="DQ29" s="246"/>
      <c r="DR29" s="246"/>
      <c r="DS29" s="246"/>
      <c r="DT29" s="246"/>
      <c r="DU29" s="246"/>
      <c r="DV29" s="246"/>
      <c r="DW29" s="246"/>
      <c r="DX29" s="246"/>
      <c r="DY29" s="246"/>
      <c r="DZ29" s="246"/>
      <c r="EA29" s="246"/>
      <c r="EB29" s="246"/>
      <c r="EC29" s="246"/>
      <c r="ED29" s="246"/>
      <c r="EE29" s="246"/>
      <c r="EF29" s="246"/>
      <c r="EG29" s="246"/>
      <c r="EH29" s="246"/>
      <c r="EI29" s="246"/>
      <c r="EJ29" s="246"/>
      <c r="EK29" s="246"/>
      <c r="EL29" s="246"/>
      <c r="EM29" s="246"/>
      <c r="EN29" s="246"/>
      <c r="EO29" s="246"/>
      <c r="EP29" s="246"/>
      <c r="EQ29" s="246"/>
      <c r="ER29" s="246"/>
      <c r="ES29" s="246"/>
      <c r="ET29" s="246"/>
      <c r="EU29" s="246"/>
      <c r="EV29" s="246"/>
      <c r="EW29" s="246"/>
      <c r="EX29" s="246"/>
      <c r="EY29" s="246"/>
      <c r="EZ29" s="246"/>
      <c r="FA29" s="246"/>
      <c r="FB29" s="246"/>
      <c r="FC29" s="246"/>
      <c r="FD29" s="246"/>
      <c r="FE29" s="246"/>
      <c r="FF29" s="246"/>
      <c r="FG29" s="246"/>
      <c r="FH29" s="246"/>
      <c r="FI29" s="246"/>
      <c r="FJ29" s="246"/>
      <c r="FK29" s="246"/>
      <c r="FL29" s="246"/>
      <c r="FM29" s="246"/>
      <c r="FN29" s="246"/>
      <c r="FO29" s="246"/>
      <c r="FP29" s="246"/>
      <c r="FQ29" s="246"/>
      <c r="FR29" s="246"/>
      <c r="FS29" s="246"/>
      <c r="FT29" s="246"/>
      <c r="FU29" s="246"/>
      <c r="FV29" s="246"/>
      <c r="FW29" s="246"/>
      <c r="FX29" s="246"/>
      <c r="FY29" s="246"/>
      <c r="FZ29" s="246"/>
      <c r="GA29" s="246"/>
      <c r="GB29" s="246"/>
      <c r="GC29" s="246"/>
      <c r="GD29" s="246"/>
      <c r="GE29" s="246"/>
      <c r="GF29" s="246"/>
      <c r="GG29" s="246"/>
      <c r="GH29" s="246"/>
      <c r="GI29" s="246"/>
      <c r="GJ29" s="246"/>
      <c r="GK29" s="246"/>
      <c r="GL29" s="246"/>
      <c r="GM29" s="246"/>
      <c r="GN29" s="246"/>
      <c r="GO29" s="246"/>
      <c r="GP29" s="246"/>
      <c r="GQ29" s="246"/>
      <c r="GR29" s="246"/>
      <c r="GS29" s="246"/>
      <c r="GT29" s="246"/>
      <c r="GU29" s="246"/>
      <c r="GV29" s="246"/>
      <c r="GW29" s="246"/>
      <c r="GX29" s="246"/>
      <c r="GY29" s="246"/>
      <c r="GZ29" s="246"/>
      <c r="HA29" s="246"/>
      <c r="HB29" s="246"/>
      <c r="HC29" s="246"/>
      <c r="HD29" s="246"/>
      <c r="HE29" s="246"/>
      <c r="HF29" s="246"/>
      <c r="HG29" s="246"/>
      <c r="HH29" s="246"/>
      <c r="HI29" s="246"/>
      <c r="HJ29" s="246"/>
      <c r="HK29" s="246"/>
      <c r="HL29" s="246"/>
      <c r="HM29" s="246"/>
      <c r="HN29" s="246"/>
      <c r="HO29" s="246"/>
      <c r="HP29" s="246"/>
      <c r="HQ29" s="246"/>
      <c r="HR29" s="246"/>
      <c r="HS29" s="246"/>
      <c r="HT29" s="246"/>
      <c r="HU29" s="246"/>
      <c r="HV29" s="246"/>
      <c r="HW29" s="246"/>
      <c r="HX29" s="246"/>
      <c r="HY29" s="246"/>
      <c r="HZ29" s="246"/>
      <c r="IA29" s="246"/>
      <c r="IB29" s="246"/>
      <c r="IC29" s="246"/>
      <c r="ID29" s="246"/>
      <c r="IE29" s="246"/>
      <c r="IF29" s="246"/>
      <c r="IG29" s="246"/>
      <c r="IH29" s="246"/>
      <c r="II29" s="246"/>
      <c r="IJ29" s="246"/>
      <c r="IK29" s="246"/>
      <c r="IL29" s="246"/>
      <c r="IM29" s="246"/>
      <c r="IN29" s="246"/>
      <c r="IO29" s="246"/>
      <c r="IP29" s="246"/>
      <c r="IQ29" s="246"/>
      <c r="IR29" s="246"/>
      <c r="IS29" s="246"/>
      <c r="IT29" s="246"/>
    </row>
    <row r="30" spans="1:254" s="327" customFormat="1" x14ac:dyDescent="0.25">
      <c r="A30" s="250">
        <v>2016</v>
      </c>
      <c r="B30" s="249" t="s">
        <v>277</v>
      </c>
      <c r="C30" s="249">
        <v>718171.022</v>
      </c>
      <c r="D30" s="249" t="s">
        <v>277</v>
      </c>
      <c r="E30" s="249">
        <v>828836.02099999995</v>
      </c>
      <c r="F30" s="249" t="s">
        <v>277</v>
      </c>
      <c r="G30" s="249">
        <v>749066.36300000001</v>
      </c>
      <c r="H30" s="249" t="s">
        <v>277</v>
      </c>
      <c r="I30" s="249">
        <v>736151.46100000001</v>
      </c>
      <c r="J30" s="249" t="s">
        <v>277</v>
      </c>
      <c r="K30" s="249">
        <v>3032224.8670000001</v>
      </c>
    </row>
    <row r="31" spans="1:254" s="327" customFormat="1" x14ac:dyDescent="0.25">
      <c r="A31" s="250">
        <v>2017</v>
      </c>
      <c r="B31" s="251" t="s">
        <v>277</v>
      </c>
      <c r="C31" s="249">
        <v>722972.95700000005</v>
      </c>
      <c r="D31" s="251" t="s">
        <v>277</v>
      </c>
      <c r="E31" s="249">
        <v>856949.10499999998</v>
      </c>
      <c r="F31" s="251" t="s">
        <v>277</v>
      </c>
      <c r="G31" s="249">
        <v>717188.14500000002</v>
      </c>
      <c r="H31" s="251" t="s">
        <v>277</v>
      </c>
      <c r="I31" s="249">
        <v>773984.424</v>
      </c>
      <c r="J31" s="249" t="s">
        <v>277</v>
      </c>
      <c r="K31" s="249">
        <v>3071094.6320000002</v>
      </c>
    </row>
    <row r="32" spans="1:254" s="327" customFormat="1" x14ac:dyDescent="0.25">
      <c r="A32" s="250">
        <v>2018</v>
      </c>
      <c r="B32" s="251" t="s">
        <v>277</v>
      </c>
      <c r="C32" s="249">
        <v>779422.40099999995</v>
      </c>
      <c r="D32" s="251" t="s">
        <v>277</v>
      </c>
      <c r="E32" s="249">
        <v>835579.70400000003</v>
      </c>
      <c r="F32" s="251" t="s">
        <v>277</v>
      </c>
      <c r="G32" s="249">
        <v>737333.75699999998</v>
      </c>
      <c r="H32" s="251" t="s">
        <v>277</v>
      </c>
      <c r="I32" s="249">
        <v>787533.08</v>
      </c>
      <c r="J32" s="249" t="s">
        <v>277</v>
      </c>
      <c r="K32" s="249">
        <v>3139868.943</v>
      </c>
    </row>
    <row r="33" spans="1:254" s="327" customFormat="1" x14ac:dyDescent="0.25">
      <c r="A33" s="250">
        <v>2019</v>
      </c>
      <c r="B33" s="251" t="s">
        <v>277</v>
      </c>
      <c r="C33" s="249">
        <v>777854.29200000002</v>
      </c>
      <c r="D33" s="251" t="s">
        <v>277</v>
      </c>
      <c r="E33" s="249">
        <v>780346.33799999999</v>
      </c>
      <c r="F33" s="251" t="s">
        <v>277</v>
      </c>
      <c r="G33" s="249">
        <v>779707.42700000003</v>
      </c>
      <c r="H33" s="251" t="s">
        <v>277</v>
      </c>
      <c r="I33" s="249">
        <v>782665.76699999999</v>
      </c>
      <c r="J33" s="249" t="s">
        <v>277</v>
      </c>
      <c r="K33" s="249">
        <v>3120573.824</v>
      </c>
    </row>
    <row r="34" spans="1:254" s="327" customFormat="1" x14ac:dyDescent="0.25">
      <c r="A34" s="250">
        <v>2020</v>
      </c>
      <c r="B34" s="251" t="s">
        <v>277</v>
      </c>
      <c r="C34" s="249">
        <v>770390.63300000003</v>
      </c>
      <c r="D34" s="251" t="s">
        <v>277</v>
      </c>
      <c r="E34" s="249">
        <v>825128.64199999999</v>
      </c>
      <c r="F34" s="251" t="s">
        <v>277</v>
      </c>
      <c r="G34" s="249">
        <v>751005.54200000002</v>
      </c>
      <c r="H34" s="251" t="s">
        <v>277</v>
      </c>
      <c r="I34" s="249">
        <v>769391.18299999996</v>
      </c>
      <c r="J34" s="249" t="s">
        <v>277</v>
      </c>
      <c r="K34" s="249">
        <v>3115916</v>
      </c>
    </row>
    <row r="35" spans="1:254" s="327" customFormat="1" x14ac:dyDescent="0.25">
      <c r="A35" s="250">
        <v>2021</v>
      </c>
      <c r="B35" s="251" t="s">
        <v>277</v>
      </c>
      <c r="C35" s="249">
        <v>779739.12</v>
      </c>
      <c r="D35" s="251" t="s">
        <v>277</v>
      </c>
      <c r="E35" s="249">
        <v>855062.68</v>
      </c>
      <c r="F35" s="251" t="s">
        <v>277</v>
      </c>
      <c r="G35" s="249">
        <v>853812.375</v>
      </c>
      <c r="H35" s="251" t="s">
        <v>277</v>
      </c>
      <c r="I35" s="249">
        <v>864487.38500000001</v>
      </c>
      <c r="J35" s="249" t="s">
        <v>277</v>
      </c>
      <c r="K35" s="249">
        <v>3353101.56</v>
      </c>
    </row>
    <row r="36" spans="1:254" s="327" customFormat="1" x14ac:dyDescent="0.25">
      <c r="A36" s="250">
        <v>2022</v>
      </c>
      <c r="B36" s="249" t="s">
        <v>277</v>
      </c>
      <c r="C36" s="249">
        <v>886502.63199999998</v>
      </c>
      <c r="D36" s="249" t="s">
        <v>277</v>
      </c>
      <c r="E36" s="249">
        <v>906701.11100000003</v>
      </c>
      <c r="F36" s="249" t="s">
        <v>277</v>
      </c>
      <c r="G36" s="249">
        <v>802557.326</v>
      </c>
      <c r="H36" s="249" t="s">
        <v>277</v>
      </c>
      <c r="I36" s="249">
        <v>953466.41</v>
      </c>
      <c r="J36" s="249" t="s">
        <v>277</v>
      </c>
      <c r="K36" s="249">
        <v>3549227.4789999998</v>
      </c>
    </row>
    <row r="37" spans="1:254" s="327" customFormat="1" x14ac:dyDescent="0.25">
      <c r="A37" s="250">
        <v>2023</v>
      </c>
      <c r="B37" s="249" t="s">
        <v>277</v>
      </c>
      <c r="C37" s="249">
        <v>825175.77500000002</v>
      </c>
      <c r="D37" s="249" t="s">
        <v>277</v>
      </c>
      <c r="E37" s="249">
        <v>813272.29299999995</v>
      </c>
      <c r="F37" s="249" t="s">
        <v>277</v>
      </c>
      <c r="G37" s="249">
        <v>785384.11300000001</v>
      </c>
      <c r="H37" s="249" t="s">
        <v>277</v>
      </c>
      <c r="I37" s="249">
        <v>858493.85400000005</v>
      </c>
      <c r="J37" s="249" t="s">
        <v>277</v>
      </c>
      <c r="K37" s="249">
        <v>3282326.034</v>
      </c>
    </row>
    <row r="38" spans="1:254" s="327" customFormat="1" x14ac:dyDescent="0.25">
      <c r="A38" s="250">
        <v>2024</v>
      </c>
      <c r="B38" s="249" t="s">
        <v>277</v>
      </c>
      <c r="C38" s="249">
        <v>801253.79799999995</v>
      </c>
      <c r="D38" s="249" t="s">
        <v>277</v>
      </c>
      <c r="E38" s="249">
        <v>792816.87399999995</v>
      </c>
      <c r="F38" s="249" t="s">
        <v>277</v>
      </c>
      <c r="G38" s="249">
        <v>749743.36199999996</v>
      </c>
      <c r="H38" s="249" t="s">
        <v>277</v>
      </c>
      <c r="I38" s="249">
        <v>856760.35499999998</v>
      </c>
      <c r="J38" s="249" t="s">
        <v>277</v>
      </c>
      <c r="K38" s="249">
        <v>3200574.389</v>
      </c>
    </row>
    <row r="39" spans="1:254" s="327" customFormat="1" ht="13.8" thickBot="1" x14ac:dyDescent="0.3">
      <c r="A39" s="252">
        <v>2025</v>
      </c>
      <c r="B39" s="253" t="s">
        <v>277</v>
      </c>
      <c r="C39" s="253">
        <v>787887.19200000004</v>
      </c>
      <c r="D39" s="253" t="s">
        <v>277</v>
      </c>
      <c r="E39" s="253">
        <v>810275.49300000002</v>
      </c>
      <c r="F39" s="253" t="s">
        <v>277</v>
      </c>
      <c r="G39" s="253">
        <v>797802.55799999996</v>
      </c>
      <c r="H39" s="253" t="s">
        <v>277</v>
      </c>
      <c r="I39" s="253">
        <v>783044.13600000006</v>
      </c>
      <c r="J39" s="253" t="s">
        <v>277</v>
      </c>
      <c r="K39" s="253">
        <v>3179009.3790000002</v>
      </c>
    </row>
    <row r="40" spans="1:254" x14ac:dyDescent="0.25">
      <c r="A40" s="238"/>
      <c r="B40" s="238"/>
      <c r="C40" s="238"/>
      <c r="D40" s="238"/>
      <c r="E40" s="238"/>
      <c r="F40" s="238"/>
      <c r="G40" s="238"/>
      <c r="H40" s="238"/>
      <c r="I40" s="238"/>
      <c r="J40" s="238"/>
      <c r="K40" s="238"/>
    </row>
    <row r="41" spans="1:254" ht="13.8" thickBot="1" x14ac:dyDescent="0.3">
      <c r="A41" s="252"/>
      <c r="B41" s="253"/>
      <c r="C41" s="253"/>
      <c r="D41" s="253"/>
      <c r="E41" s="253"/>
      <c r="F41" s="253"/>
      <c r="G41" s="253"/>
      <c r="H41" s="253"/>
      <c r="I41" s="253"/>
      <c r="J41" s="253"/>
      <c r="K41" s="253"/>
    </row>
    <row r="42" spans="1:254" x14ac:dyDescent="0.25">
      <c r="A42" s="483" t="s">
        <v>364</v>
      </c>
      <c r="B42" s="483"/>
      <c r="C42" s="483"/>
      <c r="D42" s="483"/>
      <c r="E42" s="483"/>
      <c r="F42" s="483"/>
      <c r="G42" s="483"/>
      <c r="H42" s="483"/>
      <c r="I42" s="483"/>
      <c r="J42" s="483"/>
      <c r="K42" s="483"/>
    </row>
    <row r="43" spans="1:254" x14ac:dyDescent="0.25">
      <c r="A43" s="255"/>
      <c r="B43" s="484" t="s">
        <v>350</v>
      </c>
      <c r="C43" s="484"/>
      <c r="D43" s="484" t="s">
        <v>351</v>
      </c>
      <c r="E43" s="484"/>
      <c r="F43" s="484" t="s">
        <v>352</v>
      </c>
      <c r="G43" s="484"/>
      <c r="H43" s="484" t="s">
        <v>353</v>
      </c>
      <c r="I43" s="484"/>
      <c r="J43" s="484" t="s">
        <v>354</v>
      </c>
      <c r="K43" s="484"/>
    </row>
    <row r="44" spans="1:254" ht="13.8" thickBot="1" x14ac:dyDescent="0.3">
      <c r="A44" s="256"/>
      <c r="B44" s="254" t="s">
        <v>355</v>
      </c>
      <c r="C44" s="254" t="s">
        <v>356</v>
      </c>
      <c r="D44" s="254" t="s">
        <v>355</v>
      </c>
      <c r="E44" s="254" t="s">
        <v>356</v>
      </c>
      <c r="F44" s="254" t="s">
        <v>355</v>
      </c>
      <c r="G44" s="254" t="s">
        <v>356</v>
      </c>
      <c r="H44" s="254" t="s">
        <v>355</v>
      </c>
      <c r="I44" s="254" t="s">
        <v>356</v>
      </c>
      <c r="J44" s="254" t="s">
        <v>355</v>
      </c>
      <c r="K44" s="254" t="s">
        <v>356</v>
      </c>
    </row>
    <row r="45" spans="1:254" s="327" customFormat="1" x14ac:dyDescent="0.25">
      <c r="A45" s="250">
        <v>2013</v>
      </c>
      <c r="B45" s="249">
        <v>68958.584000000003</v>
      </c>
      <c r="C45" s="257">
        <v>86343.115000000005</v>
      </c>
      <c r="D45" s="249">
        <v>70856.591</v>
      </c>
      <c r="E45" s="257">
        <v>90405.918999999994</v>
      </c>
      <c r="F45" s="249">
        <v>68598.762000000002</v>
      </c>
      <c r="G45" s="257">
        <v>102075.50199999999</v>
      </c>
      <c r="H45" s="249">
        <v>72715.286999999997</v>
      </c>
      <c r="I45" s="257">
        <v>90896.361999999994</v>
      </c>
      <c r="J45" s="249">
        <v>281129.22399999999</v>
      </c>
      <c r="K45" s="257">
        <v>369720.89799999999</v>
      </c>
    </row>
    <row r="46" spans="1:254" x14ac:dyDescent="0.25">
      <c r="A46" s="250">
        <v>2014</v>
      </c>
      <c r="B46" s="249">
        <v>62305.995000000003</v>
      </c>
      <c r="C46" s="257">
        <v>83026.339000000007</v>
      </c>
      <c r="D46" s="249">
        <v>76309.504000000001</v>
      </c>
      <c r="E46" s="257">
        <v>103111.067</v>
      </c>
      <c r="F46" s="249">
        <v>65498.89</v>
      </c>
      <c r="G46" s="257">
        <v>104313.533</v>
      </c>
      <c r="H46" s="249">
        <v>68196.774999999994</v>
      </c>
      <c r="I46" s="257">
        <v>90748.807000000001</v>
      </c>
      <c r="J46" s="249">
        <v>272311.16399999999</v>
      </c>
      <c r="K46" s="257">
        <v>381199.74599999998</v>
      </c>
    </row>
    <row r="47" spans="1:254" s="327" customFormat="1" x14ac:dyDescent="0.25">
      <c r="A47" s="250">
        <v>2015</v>
      </c>
      <c r="B47" s="249" t="s">
        <v>277</v>
      </c>
      <c r="C47" s="249">
        <v>94048.595000000001</v>
      </c>
      <c r="D47" s="249" t="s">
        <v>277</v>
      </c>
      <c r="E47" s="249">
        <v>108602.478</v>
      </c>
      <c r="F47" s="249" t="s">
        <v>277</v>
      </c>
      <c r="G47" s="249">
        <v>100979.053</v>
      </c>
      <c r="H47" s="249" t="s">
        <v>277</v>
      </c>
      <c r="I47" s="249">
        <v>119234.55499999999</v>
      </c>
      <c r="J47" s="249" t="s">
        <v>277</v>
      </c>
      <c r="K47" s="249">
        <v>422864.68099999998</v>
      </c>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c r="CU47" s="246"/>
      <c r="CV47" s="246"/>
      <c r="CW47" s="246"/>
      <c r="CX47" s="246"/>
      <c r="CY47" s="246"/>
      <c r="CZ47" s="246"/>
      <c r="DA47" s="246"/>
      <c r="DB47" s="246"/>
      <c r="DC47" s="246"/>
      <c r="DD47" s="246"/>
      <c r="DE47" s="246"/>
      <c r="DF47" s="246"/>
      <c r="DG47" s="246"/>
      <c r="DH47" s="246"/>
      <c r="DI47" s="246"/>
      <c r="DJ47" s="246"/>
      <c r="DK47" s="246"/>
      <c r="DL47" s="246"/>
      <c r="DM47" s="246"/>
      <c r="DN47" s="246"/>
      <c r="DO47" s="246"/>
      <c r="DP47" s="246"/>
      <c r="DQ47" s="246"/>
      <c r="DR47" s="246"/>
      <c r="DS47" s="246"/>
      <c r="DT47" s="246"/>
      <c r="DU47" s="246"/>
      <c r="DV47" s="246"/>
      <c r="DW47" s="246"/>
      <c r="DX47" s="246"/>
      <c r="DY47" s="246"/>
      <c r="DZ47" s="246"/>
      <c r="EA47" s="246"/>
      <c r="EB47" s="246"/>
      <c r="EC47" s="246"/>
      <c r="ED47" s="246"/>
      <c r="EE47" s="246"/>
      <c r="EF47" s="246"/>
      <c r="EG47" s="246"/>
      <c r="EH47" s="246"/>
      <c r="EI47" s="246"/>
      <c r="EJ47" s="246"/>
      <c r="EK47" s="246"/>
      <c r="EL47" s="246"/>
      <c r="EM47" s="246"/>
      <c r="EN47" s="246"/>
      <c r="EO47" s="246"/>
      <c r="EP47" s="246"/>
      <c r="EQ47" s="246"/>
      <c r="ER47" s="246"/>
      <c r="ES47" s="246"/>
      <c r="ET47" s="246"/>
      <c r="EU47" s="246"/>
      <c r="EV47" s="246"/>
      <c r="EW47" s="246"/>
      <c r="EX47" s="246"/>
      <c r="EY47" s="246"/>
      <c r="EZ47" s="246"/>
      <c r="FA47" s="246"/>
      <c r="FB47" s="246"/>
      <c r="FC47" s="246"/>
      <c r="FD47" s="246"/>
      <c r="FE47" s="246"/>
      <c r="FF47" s="246"/>
      <c r="FG47" s="246"/>
      <c r="FH47" s="246"/>
      <c r="FI47" s="246"/>
      <c r="FJ47" s="246"/>
      <c r="FK47" s="246"/>
      <c r="FL47" s="246"/>
      <c r="FM47" s="246"/>
      <c r="FN47" s="246"/>
      <c r="FO47" s="246"/>
      <c r="FP47" s="246"/>
      <c r="FQ47" s="246"/>
      <c r="FR47" s="246"/>
      <c r="FS47" s="246"/>
      <c r="FT47" s="246"/>
      <c r="FU47" s="246"/>
      <c r="FV47" s="246"/>
      <c r="FW47" s="246"/>
      <c r="FX47" s="246"/>
      <c r="FY47" s="246"/>
      <c r="FZ47" s="246"/>
      <c r="GA47" s="246"/>
      <c r="GB47" s="246"/>
      <c r="GC47" s="246"/>
      <c r="GD47" s="246"/>
      <c r="GE47" s="246"/>
      <c r="GF47" s="246"/>
      <c r="GG47" s="246"/>
      <c r="GH47" s="246"/>
      <c r="GI47" s="246"/>
      <c r="GJ47" s="246"/>
      <c r="GK47" s="246"/>
      <c r="GL47" s="246"/>
      <c r="GM47" s="246"/>
      <c r="GN47" s="246"/>
      <c r="GO47" s="246"/>
      <c r="GP47" s="246"/>
      <c r="GQ47" s="246"/>
      <c r="GR47" s="246"/>
      <c r="GS47" s="246"/>
      <c r="GT47" s="246"/>
      <c r="GU47" s="246"/>
      <c r="GV47" s="246"/>
      <c r="GW47" s="246"/>
      <c r="GX47" s="246"/>
      <c r="GY47" s="246"/>
      <c r="GZ47" s="246"/>
      <c r="HA47" s="246"/>
      <c r="HB47" s="246"/>
      <c r="HC47" s="246"/>
      <c r="HD47" s="246"/>
      <c r="HE47" s="246"/>
      <c r="HF47" s="246"/>
      <c r="HG47" s="246"/>
      <c r="HH47" s="246"/>
      <c r="HI47" s="246"/>
      <c r="HJ47" s="246"/>
      <c r="HK47" s="246"/>
      <c r="HL47" s="246"/>
      <c r="HM47" s="246"/>
      <c r="HN47" s="246"/>
      <c r="HO47" s="246"/>
      <c r="HP47" s="246"/>
      <c r="HQ47" s="246"/>
      <c r="HR47" s="246"/>
      <c r="HS47" s="246"/>
      <c r="HT47" s="246"/>
      <c r="HU47" s="246"/>
      <c r="HV47" s="246"/>
      <c r="HW47" s="246"/>
      <c r="HX47" s="246"/>
      <c r="HY47" s="246"/>
      <c r="HZ47" s="246"/>
      <c r="IA47" s="246"/>
      <c r="IB47" s="246"/>
      <c r="IC47" s="246"/>
      <c r="ID47" s="246"/>
      <c r="IE47" s="246"/>
      <c r="IF47" s="246"/>
      <c r="IG47" s="246"/>
      <c r="IH47" s="246"/>
      <c r="II47" s="246"/>
      <c r="IJ47" s="246"/>
      <c r="IK47" s="246"/>
      <c r="IL47" s="246"/>
      <c r="IM47" s="246"/>
      <c r="IN47" s="246"/>
      <c r="IO47" s="246"/>
      <c r="IP47" s="246"/>
      <c r="IQ47" s="246"/>
      <c r="IR47" s="246"/>
      <c r="IS47" s="246"/>
      <c r="IT47" s="246"/>
    </row>
    <row r="48" spans="1:254" s="327" customFormat="1" x14ac:dyDescent="0.25">
      <c r="A48" s="250">
        <v>2016</v>
      </c>
      <c r="B48" s="249" t="s">
        <v>277</v>
      </c>
      <c r="C48" s="249">
        <v>106749.01700000001</v>
      </c>
      <c r="D48" s="249" t="s">
        <v>277</v>
      </c>
      <c r="E48" s="249">
        <v>123852.463</v>
      </c>
      <c r="F48" s="249" t="s">
        <v>277</v>
      </c>
      <c r="G48" s="249">
        <v>93134.535999999993</v>
      </c>
      <c r="H48" s="249" t="s">
        <v>277</v>
      </c>
      <c r="I48" s="249">
        <v>109731.811</v>
      </c>
      <c r="J48" s="249" t="s">
        <v>277</v>
      </c>
      <c r="K48" s="249">
        <v>433467.82799999998</v>
      </c>
    </row>
    <row r="49" spans="1:11" s="327" customFormat="1" x14ac:dyDescent="0.25">
      <c r="A49" s="250">
        <v>2017</v>
      </c>
      <c r="B49" s="251" t="s">
        <v>277</v>
      </c>
      <c r="C49" s="249">
        <v>107457.60000000001</v>
      </c>
      <c r="D49" s="251" t="s">
        <v>277</v>
      </c>
      <c r="E49" s="249">
        <v>126133.401</v>
      </c>
      <c r="F49" s="251" t="s">
        <v>277</v>
      </c>
      <c r="G49" s="249">
        <v>103390.126</v>
      </c>
      <c r="H49" s="251" t="s">
        <v>277</v>
      </c>
      <c r="I49" s="249">
        <v>118470.561</v>
      </c>
      <c r="J49" s="249" t="s">
        <v>277</v>
      </c>
      <c r="K49" s="249">
        <v>455451.68800000002</v>
      </c>
    </row>
    <row r="50" spans="1:11" s="327" customFormat="1" x14ac:dyDescent="0.25">
      <c r="A50" s="250">
        <v>2018</v>
      </c>
      <c r="B50" s="251" t="s">
        <v>277</v>
      </c>
      <c r="C50" s="249">
        <v>121382.906</v>
      </c>
      <c r="D50" s="251" t="s">
        <v>277</v>
      </c>
      <c r="E50" s="249">
        <v>123344.147</v>
      </c>
      <c r="F50" s="251" t="s">
        <v>277</v>
      </c>
      <c r="G50" s="249">
        <v>113817.751</v>
      </c>
      <c r="H50" s="251" t="s">
        <v>277</v>
      </c>
      <c r="I50" s="249">
        <v>122737.495</v>
      </c>
      <c r="J50" s="249" t="s">
        <v>277</v>
      </c>
      <c r="K50" s="249">
        <v>481282.29800000001</v>
      </c>
    </row>
    <row r="51" spans="1:11" s="327" customFormat="1" x14ac:dyDescent="0.25">
      <c r="A51" s="250">
        <v>2019</v>
      </c>
      <c r="B51" s="251" t="s">
        <v>277</v>
      </c>
      <c r="C51" s="249">
        <v>110554.501</v>
      </c>
      <c r="D51" s="251" t="s">
        <v>277</v>
      </c>
      <c r="E51" s="249">
        <v>121027.633</v>
      </c>
      <c r="F51" s="251" t="s">
        <v>277</v>
      </c>
      <c r="G51" s="249">
        <v>112635.976</v>
      </c>
      <c r="H51" s="251" t="s">
        <v>277</v>
      </c>
      <c r="I51" s="249">
        <v>105111.31299999999</v>
      </c>
      <c r="J51" s="249" t="s">
        <v>277</v>
      </c>
      <c r="K51" s="249">
        <v>449329.42300000001</v>
      </c>
    </row>
    <row r="52" spans="1:11" s="327" customFormat="1" x14ac:dyDescent="0.25">
      <c r="A52" s="250">
        <v>2020</v>
      </c>
      <c r="B52" s="251" t="s">
        <v>277</v>
      </c>
      <c r="C52" s="249">
        <v>114451.52099999999</v>
      </c>
      <c r="D52" s="251" t="s">
        <v>277</v>
      </c>
      <c r="E52" s="249">
        <v>127664.17200000001</v>
      </c>
      <c r="F52" s="251" t="s">
        <v>277</v>
      </c>
      <c r="G52" s="249">
        <v>106608.251</v>
      </c>
      <c r="H52" s="251" t="s">
        <v>277</v>
      </c>
      <c r="I52" s="249">
        <v>126476.52800000001</v>
      </c>
      <c r="J52" s="249" t="s">
        <v>277</v>
      </c>
      <c r="K52" s="249">
        <v>475200.47200000001</v>
      </c>
    </row>
    <row r="53" spans="1:11" s="327" customFormat="1" x14ac:dyDescent="0.25">
      <c r="A53" s="250">
        <v>2021</v>
      </c>
      <c r="B53" s="251" t="s">
        <v>277</v>
      </c>
      <c r="C53" s="249">
        <v>109055.14599999999</v>
      </c>
      <c r="D53" s="251" t="s">
        <v>277</v>
      </c>
      <c r="E53" s="249">
        <v>125752.86500000001</v>
      </c>
      <c r="F53" s="251" t="s">
        <v>277</v>
      </c>
      <c r="G53" s="249">
        <v>132610.644</v>
      </c>
      <c r="H53" s="251" t="s">
        <v>277</v>
      </c>
      <c r="I53" s="249">
        <v>125045.317</v>
      </c>
      <c r="J53" s="249" t="s">
        <v>277</v>
      </c>
      <c r="K53" s="249">
        <v>492463.97100000002</v>
      </c>
    </row>
    <row r="54" spans="1:11" s="327" customFormat="1" x14ac:dyDescent="0.25">
      <c r="A54" s="250">
        <v>2022</v>
      </c>
      <c r="B54" s="249" t="s">
        <v>277</v>
      </c>
      <c r="C54" s="249">
        <v>114695.38</v>
      </c>
      <c r="D54" s="249" t="s">
        <v>277</v>
      </c>
      <c r="E54" s="249">
        <v>118750.60799999999</v>
      </c>
      <c r="F54" s="249" t="s">
        <v>277</v>
      </c>
      <c r="G54" s="249">
        <v>112241.45699999999</v>
      </c>
      <c r="H54" s="249" t="s">
        <v>277</v>
      </c>
      <c r="I54" s="249">
        <v>131281.82199999999</v>
      </c>
      <c r="J54" s="249" t="s">
        <v>277</v>
      </c>
      <c r="K54" s="249">
        <v>476969.26699999999</v>
      </c>
    </row>
    <row r="55" spans="1:11" s="327" customFormat="1" x14ac:dyDescent="0.25">
      <c r="A55" s="250">
        <v>2023</v>
      </c>
      <c r="B55" s="249" t="s">
        <v>277</v>
      </c>
      <c r="C55" s="249">
        <v>108663.755</v>
      </c>
      <c r="D55" s="249" t="s">
        <v>277</v>
      </c>
      <c r="E55" s="249">
        <v>114041.58</v>
      </c>
      <c r="F55" s="249" t="s">
        <v>277</v>
      </c>
      <c r="G55" s="249">
        <v>100139.783</v>
      </c>
      <c r="H55" s="249" t="s">
        <v>277</v>
      </c>
      <c r="I55" s="249">
        <v>123655.599</v>
      </c>
      <c r="J55" s="249" t="s">
        <v>277</v>
      </c>
      <c r="K55" s="249">
        <v>446500.71799999999</v>
      </c>
    </row>
    <row r="56" spans="1:11" s="327" customFormat="1" x14ac:dyDescent="0.25">
      <c r="A56" s="250">
        <v>2024</v>
      </c>
      <c r="B56" s="249" t="s">
        <v>277</v>
      </c>
      <c r="C56" s="249">
        <v>102711.88800000001</v>
      </c>
      <c r="D56" s="249" t="s">
        <v>277</v>
      </c>
      <c r="E56" s="249">
        <v>113679.973</v>
      </c>
      <c r="F56" s="249" t="s">
        <v>277</v>
      </c>
      <c r="G56" s="249">
        <v>100066.14599999999</v>
      </c>
      <c r="H56" s="249" t="s">
        <v>277</v>
      </c>
      <c r="I56" s="249">
        <v>109032.046</v>
      </c>
      <c r="J56" s="249" t="s">
        <v>277</v>
      </c>
      <c r="K56" s="249">
        <v>425490.054</v>
      </c>
    </row>
    <row r="57" spans="1:11" s="327" customFormat="1" ht="13.8" thickBot="1" x14ac:dyDescent="0.3">
      <c r="A57" s="252">
        <v>2025</v>
      </c>
      <c r="B57" s="253" t="s">
        <v>277</v>
      </c>
      <c r="C57" s="253">
        <v>112208.913</v>
      </c>
      <c r="D57" s="253" t="s">
        <v>277</v>
      </c>
      <c r="E57" s="253">
        <v>108703.508</v>
      </c>
      <c r="F57" s="253" t="s">
        <v>277</v>
      </c>
      <c r="G57" s="253">
        <v>97529.020999999993</v>
      </c>
      <c r="H57" s="253" t="s">
        <v>277</v>
      </c>
      <c r="I57" s="253">
        <v>107933.734</v>
      </c>
      <c r="J57" s="253" t="s">
        <v>277</v>
      </c>
      <c r="K57" s="253">
        <v>426375.17599999998</v>
      </c>
    </row>
    <row r="59" spans="1:11" ht="13.8" thickBot="1" x14ac:dyDescent="0.3">
      <c r="A59" s="252"/>
      <c r="B59" s="253"/>
      <c r="C59" s="253"/>
      <c r="D59" s="253"/>
      <c r="E59" s="253"/>
      <c r="F59" s="253"/>
      <c r="G59" s="253"/>
      <c r="H59" s="253"/>
      <c r="I59" s="253"/>
      <c r="J59" s="253"/>
      <c r="K59" s="253"/>
    </row>
    <row r="60" spans="1:11" x14ac:dyDescent="0.25">
      <c r="A60" s="483" t="s">
        <v>363</v>
      </c>
      <c r="B60" s="483"/>
      <c r="C60" s="483"/>
      <c r="D60" s="483"/>
      <c r="E60" s="483"/>
      <c r="F60" s="483"/>
      <c r="G60" s="483"/>
      <c r="H60" s="483"/>
      <c r="I60" s="483"/>
      <c r="J60" s="483"/>
      <c r="K60" s="483"/>
    </row>
    <row r="61" spans="1:11" x14ac:dyDescent="0.25">
      <c r="A61" s="255"/>
      <c r="B61" s="484" t="s">
        <v>350</v>
      </c>
      <c r="C61" s="484"/>
      <c r="D61" s="484" t="s">
        <v>351</v>
      </c>
      <c r="E61" s="484"/>
      <c r="F61" s="484" t="s">
        <v>352</v>
      </c>
      <c r="G61" s="484"/>
      <c r="H61" s="484" t="s">
        <v>353</v>
      </c>
      <c r="I61" s="484"/>
      <c r="J61" s="484" t="s">
        <v>354</v>
      </c>
      <c r="K61" s="484"/>
    </row>
    <row r="62" spans="1:11" ht="13.8" thickBot="1" x14ac:dyDescent="0.3">
      <c r="A62" s="256"/>
      <c r="B62" s="254" t="s">
        <v>355</v>
      </c>
      <c r="C62" s="254" t="s">
        <v>356</v>
      </c>
      <c r="D62" s="254" t="s">
        <v>355</v>
      </c>
      <c r="E62" s="254" t="s">
        <v>356</v>
      </c>
      <c r="F62" s="254" t="s">
        <v>355</v>
      </c>
      <c r="G62" s="254" t="s">
        <v>356</v>
      </c>
      <c r="H62" s="254" t="s">
        <v>355</v>
      </c>
      <c r="I62" s="254" t="s">
        <v>356</v>
      </c>
      <c r="J62" s="254" t="s">
        <v>355</v>
      </c>
      <c r="K62" s="254" t="s">
        <v>356</v>
      </c>
    </row>
    <row r="63" spans="1:11" s="327" customFormat="1" x14ac:dyDescent="0.25">
      <c r="A63" s="250">
        <v>2013</v>
      </c>
      <c r="B63" s="249">
        <v>8403.973</v>
      </c>
      <c r="C63" s="257">
        <v>10230.651</v>
      </c>
      <c r="D63" s="249">
        <v>8649.143</v>
      </c>
      <c r="E63" s="257">
        <v>10660.869000000001</v>
      </c>
      <c r="F63" s="249">
        <v>7892.5429999999997</v>
      </c>
      <c r="G63" s="257">
        <v>11101.657999999999</v>
      </c>
      <c r="H63" s="249">
        <v>8575.73</v>
      </c>
      <c r="I63" s="257">
        <v>10096.938</v>
      </c>
      <c r="J63" s="249">
        <v>33521.389000000003</v>
      </c>
      <c r="K63" s="257">
        <v>42090.116000000002</v>
      </c>
    </row>
    <row r="64" spans="1:11" x14ac:dyDescent="0.25">
      <c r="A64" s="250">
        <v>2014</v>
      </c>
      <c r="B64" s="249">
        <v>7207.7120000000004</v>
      </c>
      <c r="C64" s="257">
        <v>9232.3559999999998</v>
      </c>
      <c r="D64" s="249">
        <v>8534.6129999999994</v>
      </c>
      <c r="E64" s="257">
        <v>10750.716</v>
      </c>
      <c r="F64" s="249">
        <v>8264.6579999999994</v>
      </c>
      <c r="G64" s="257">
        <v>12023.541999999999</v>
      </c>
      <c r="H64" s="249">
        <v>7980.1109999999999</v>
      </c>
      <c r="I64" s="257">
        <v>9949.08</v>
      </c>
      <c r="J64" s="249">
        <v>31987.093000000001</v>
      </c>
      <c r="K64" s="257">
        <v>41955.694000000003</v>
      </c>
    </row>
    <row r="65" spans="1:254" s="327" customFormat="1" x14ac:dyDescent="0.25">
      <c r="A65" s="250">
        <v>2015</v>
      </c>
      <c r="B65" s="249" t="s">
        <v>277</v>
      </c>
      <c r="C65" s="249">
        <v>9401.8549999999996</v>
      </c>
      <c r="D65" s="249" t="s">
        <v>277</v>
      </c>
      <c r="E65" s="249">
        <v>11291.200999999999</v>
      </c>
      <c r="F65" s="249" t="s">
        <v>277</v>
      </c>
      <c r="G65" s="249">
        <v>10064.062</v>
      </c>
      <c r="H65" s="249" t="s">
        <v>277</v>
      </c>
      <c r="I65" s="249">
        <v>10741.358</v>
      </c>
      <c r="J65" s="249" t="s">
        <v>277</v>
      </c>
      <c r="K65" s="249">
        <v>41498.476000000002</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6"/>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c r="CU65" s="246"/>
      <c r="CV65" s="246"/>
      <c r="CW65" s="246"/>
      <c r="CX65" s="246"/>
      <c r="CY65" s="246"/>
      <c r="CZ65" s="246"/>
      <c r="DA65" s="246"/>
      <c r="DB65" s="246"/>
      <c r="DC65" s="246"/>
      <c r="DD65" s="246"/>
      <c r="DE65" s="246"/>
      <c r="DF65" s="246"/>
      <c r="DG65" s="246"/>
      <c r="DH65" s="246"/>
      <c r="DI65" s="246"/>
      <c r="DJ65" s="246"/>
      <c r="DK65" s="246"/>
      <c r="DL65" s="246"/>
      <c r="DM65" s="246"/>
      <c r="DN65" s="246"/>
      <c r="DO65" s="246"/>
      <c r="DP65" s="246"/>
      <c r="DQ65" s="246"/>
      <c r="DR65" s="246"/>
      <c r="DS65" s="246"/>
      <c r="DT65" s="246"/>
      <c r="DU65" s="246"/>
      <c r="DV65" s="246"/>
      <c r="DW65" s="246"/>
      <c r="DX65" s="246"/>
      <c r="DY65" s="246"/>
      <c r="DZ65" s="246"/>
      <c r="EA65" s="246"/>
      <c r="EB65" s="246"/>
      <c r="EC65" s="246"/>
      <c r="ED65" s="246"/>
      <c r="EE65" s="246"/>
      <c r="EF65" s="246"/>
      <c r="EG65" s="246"/>
      <c r="EH65" s="246"/>
      <c r="EI65" s="246"/>
      <c r="EJ65" s="246"/>
      <c r="EK65" s="246"/>
      <c r="EL65" s="246"/>
      <c r="EM65" s="246"/>
      <c r="EN65" s="246"/>
      <c r="EO65" s="246"/>
      <c r="EP65" s="246"/>
      <c r="EQ65" s="246"/>
      <c r="ER65" s="246"/>
      <c r="ES65" s="246"/>
      <c r="ET65" s="246"/>
      <c r="EU65" s="246"/>
      <c r="EV65" s="246"/>
      <c r="EW65" s="246"/>
      <c r="EX65" s="246"/>
      <c r="EY65" s="246"/>
      <c r="EZ65" s="246"/>
      <c r="FA65" s="246"/>
      <c r="FB65" s="246"/>
      <c r="FC65" s="246"/>
      <c r="FD65" s="246"/>
      <c r="FE65" s="246"/>
      <c r="FF65" s="246"/>
      <c r="FG65" s="246"/>
      <c r="FH65" s="246"/>
      <c r="FI65" s="246"/>
      <c r="FJ65" s="246"/>
      <c r="FK65" s="246"/>
      <c r="FL65" s="246"/>
      <c r="FM65" s="246"/>
      <c r="FN65" s="246"/>
      <c r="FO65" s="246"/>
      <c r="FP65" s="246"/>
      <c r="FQ65" s="246"/>
      <c r="FR65" s="246"/>
      <c r="FS65" s="246"/>
      <c r="FT65" s="246"/>
      <c r="FU65" s="246"/>
      <c r="FV65" s="246"/>
      <c r="FW65" s="246"/>
      <c r="FX65" s="246"/>
      <c r="FY65" s="246"/>
      <c r="FZ65" s="246"/>
      <c r="GA65" s="246"/>
      <c r="GB65" s="246"/>
      <c r="GC65" s="246"/>
      <c r="GD65" s="246"/>
      <c r="GE65" s="246"/>
      <c r="GF65" s="246"/>
      <c r="GG65" s="246"/>
      <c r="GH65" s="246"/>
      <c r="GI65" s="246"/>
      <c r="GJ65" s="246"/>
      <c r="GK65" s="246"/>
      <c r="GL65" s="246"/>
      <c r="GM65" s="246"/>
      <c r="GN65" s="246"/>
      <c r="GO65" s="246"/>
      <c r="GP65" s="246"/>
      <c r="GQ65" s="246"/>
      <c r="GR65" s="246"/>
      <c r="GS65" s="246"/>
      <c r="GT65" s="246"/>
      <c r="GU65" s="246"/>
      <c r="GV65" s="246"/>
      <c r="GW65" s="246"/>
      <c r="GX65" s="246"/>
      <c r="GY65" s="246"/>
      <c r="GZ65" s="246"/>
      <c r="HA65" s="246"/>
      <c r="HB65" s="246"/>
      <c r="HC65" s="246"/>
      <c r="HD65" s="246"/>
      <c r="HE65" s="246"/>
      <c r="HF65" s="246"/>
      <c r="HG65" s="246"/>
      <c r="HH65" s="246"/>
      <c r="HI65" s="246"/>
      <c r="HJ65" s="246"/>
      <c r="HK65" s="246"/>
      <c r="HL65" s="246"/>
      <c r="HM65" s="246"/>
      <c r="HN65" s="246"/>
      <c r="HO65" s="246"/>
      <c r="HP65" s="246"/>
      <c r="HQ65" s="246"/>
      <c r="HR65" s="246"/>
      <c r="HS65" s="246"/>
      <c r="HT65" s="246"/>
      <c r="HU65" s="246"/>
      <c r="HV65" s="246"/>
      <c r="HW65" s="246"/>
      <c r="HX65" s="246"/>
      <c r="HY65" s="246"/>
      <c r="HZ65" s="246"/>
      <c r="IA65" s="246"/>
      <c r="IB65" s="246"/>
      <c r="IC65" s="246"/>
      <c r="ID65" s="246"/>
      <c r="IE65" s="246"/>
      <c r="IF65" s="246"/>
      <c r="IG65" s="246"/>
      <c r="IH65" s="246"/>
      <c r="II65" s="246"/>
      <c r="IJ65" s="246"/>
      <c r="IK65" s="246"/>
      <c r="IL65" s="246"/>
      <c r="IM65" s="246"/>
      <c r="IN65" s="246"/>
      <c r="IO65" s="246"/>
      <c r="IP65" s="246"/>
      <c r="IQ65" s="246"/>
      <c r="IR65" s="246"/>
      <c r="IS65" s="246"/>
      <c r="IT65" s="246"/>
    </row>
    <row r="66" spans="1:254" s="327" customFormat="1" x14ac:dyDescent="0.25">
      <c r="A66" s="250">
        <v>2016</v>
      </c>
      <c r="B66" s="249" t="s">
        <v>277</v>
      </c>
      <c r="C66" s="249">
        <v>10171.579</v>
      </c>
      <c r="D66" s="249" t="s">
        <v>277</v>
      </c>
      <c r="E66" s="249">
        <v>11675.759</v>
      </c>
      <c r="F66" s="249" t="s">
        <v>277</v>
      </c>
      <c r="G66" s="249">
        <v>10095.228999999999</v>
      </c>
      <c r="H66" s="249" t="s">
        <v>277</v>
      </c>
      <c r="I66" s="249">
        <v>10742.909</v>
      </c>
      <c r="J66" s="249" t="s">
        <v>277</v>
      </c>
      <c r="K66" s="249">
        <v>42685.476999999999</v>
      </c>
    </row>
    <row r="67" spans="1:254" s="327" customFormat="1" x14ac:dyDescent="0.25">
      <c r="A67" s="250">
        <v>2017</v>
      </c>
      <c r="B67" s="251" t="s">
        <v>277</v>
      </c>
      <c r="C67" s="249">
        <v>9988.9089999999997</v>
      </c>
      <c r="D67" s="251" t="s">
        <v>277</v>
      </c>
      <c r="E67" s="249">
        <v>12184.7</v>
      </c>
      <c r="F67" s="251" t="s">
        <v>277</v>
      </c>
      <c r="G67" s="249">
        <v>9248.8729999999996</v>
      </c>
      <c r="H67" s="251" t="s">
        <v>277</v>
      </c>
      <c r="I67" s="249">
        <v>10425.431</v>
      </c>
      <c r="J67" s="249" t="s">
        <v>277</v>
      </c>
      <c r="K67" s="249">
        <v>41847.911999999997</v>
      </c>
    </row>
    <row r="68" spans="1:254" s="327" customFormat="1" x14ac:dyDescent="0.25">
      <c r="A68" s="250">
        <v>2018</v>
      </c>
      <c r="B68" s="251" t="s">
        <v>277</v>
      </c>
      <c r="C68" s="249">
        <v>10154.198</v>
      </c>
      <c r="D68" s="251" t="s">
        <v>277</v>
      </c>
      <c r="E68" s="249">
        <v>11612.611999999999</v>
      </c>
      <c r="F68" s="251" t="s">
        <v>277</v>
      </c>
      <c r="G68" s="249">
        <v>10405.262000000001</v>
      </c>
      <c r="H68" s="251" t="s">
        <v>277</v>
      </c>
      <c r="I68" s="249">
        <v>11301.987999999999</v>
      </c>
      <c r="J68" s="249" t="s">
        <v>277</v>
      </c>
      <c r="K68" s="249">
        <v>43474.061000000002</v>
      </c>
    </row>
    <row r="69" spans="1:254" s="327" customFormat="1" x14ac:dyDescent="0.25">
      <c r="A69" s="250">
        <v>2019</v>
      </c>
      <c r="B69" s="251" t="s">
        <v>277</v>
      </c>
      <c r="C69" s="249">
        <v>11056.504000000001</v>
      </c>
      <c r="D69" s="251" t="s">
        <v>277</v>
      </c>
      <c r="E69" s="249">
        <v>10971.98</v>
      </c>
      <c r="F69" s="251" t="s">
        <v>277</v>
      </c>
      <c r="G69" s="249">
        <v>10763.237999999999</v>
      </c>
      <c r="H69" s="251" t="s">
        <v>277</v>
      </c>
      <c r="I69" s="249">
        <v>9808.9009999999998</v>
      </c>
      <c r="J69" s="249" t="s">
        <v>277</v>
      </c>
      <c r="K69" s="249">
        <v>42600.623</v>
      </c>
    </row>
    <row r="70" spans="1:254" s="327" customFormat="1" x14ac:dyDescent="0.25">
      <c r="A70" s="250">
        <v>2020</v>
      </c>
      <c r="B70" s="251" t="s">
        <v>277</v>
      </c>
      <c r="C70" s="249">
        <v>10670.634</v>
      </c>
      <c r="D70" s="251" t="s">
        <v>277</v>
      </c>
      <c r="E70" s="249">
        <v>11320.145</v>
      </c>
      <c r="F70" s="251" t="s">
        <v>277</v>
      </c>
      <c r="G70" s="249">
        <v>10012.33</v>
      </c>
      <c r="H70" s="251" t="s">
        <v>277</v>
      </c>
      <c r="I70" s="249">
        <v>11180.175999999999</v>
      </c>
      <c r="J70" s="249" t="s">
        <v>277</v>
      </c>
      <c r="K70" s="249">
        <v>43183.286</v>
      </c>
    </row>
    <row r="71" spans="1:254" s="327" customFormat="1" x14ac:dyDescent="0.25">
      <c r="A71" s="250">
        <v>2021</v>
      </c>
      <c r="B71" s="251" t="s">
        <v>277</v>
      </c>
      <c r="C71" s="249">
        <v>10978.135</v>
      </c>
      <c r="D71" s="251" t="s">
        <v>277</v>
      </c>
      <c r="E71" s="249">
        <v>11808.275</v>
      </c>
      <c r="F71" s="251" t="s">
        <v>277</v>
      </c>
      <c r="G71" s="249">
        <v>12663.141</v>
      </c>
      <c r="H71" s="251" t="s">
        <v>277</v>
      </c>
      <c r="I71" s="249">
        <v>12031.647000000001</v>
      </c>
      <c r="J71" s="249" t="s">
        <v>277</v>
      </c>
      <c r="K71" s="249">
        <v>47481.199000000001</v>
      </c>
    </row>
    <row r="72" spans="1:254" s="327" customFormat="1" x14ac:dyDescent="0.25">
      <c r="A72" s="250">
        <v>2022</v>
      </c>
      <c r="B72" s="249" t="s">
        <v>277</v>
      </c>
      <c r="C72" s="249">
        <v>11848.848</v>
      </c>
      <c r="D72" s="249" t="s">
        <v>277</v>
      </c>
      <c r="E72" s="249">
        <v>12244.966</v>
      </c>
      <c r="F72" s="249" t="s">
        <v>277</v>
      </c>
      <c r="G72" s="249">
        <v>10872.285</v>
      </c>
      <c r="H72" s="249" t="s">
        <v>277</v>
      </c>
      <c r="I72" s="249">
        <v>12903.851000000001</v>
      </c>
      <c r="J72" s="249" t="s">
        <v>277</v>
      </c>
      <c r="K72" s="249">
        <v>47869.951000000001</v>
      </c>
    </row>
    <row r="73" spans="1:254" s="327" customFormat="1" x14ac:dyDescent="0.25">
      <c r="A73" s="250">
        <v>2023</v>
      </c>
      <c r="B73" s="249" t="s">
        <v>277</v>
      </c>
      <c r="C73" s="249">
        <v>10841.282999999999</v>
      </c>
      <c r="D73" s="249" t="s">
        <v>277</v>
      </c>
      <c r="E73" s="249">
        <v>10283.415000000001</v>
      </c>
      <c r="F73" s="249" t="s">
        <v>277</v>
      </c>
      <c r="G73" s="249">
        <v>9341.5540000000001</v>
      </c>
      <c r="H73" s="249" t="s">
        <v>277</v>
      </c>
      <c r="I73" s="249">
        <v>11907.147999999999</v>
      </c>
      <c r="J73" s="249" t="s">
        <v>277</v>
      </c>
      <c r="K73" s="249">
        <v>42373.4</v>
      </c>
    </row>
    <row r="74" spans="1:254" s="327" customFormat="1" x14ac:dyDescent="0.25">
      <c r="A74" s="250">
        <v>2024</v>
      </c>
      <c r="B74" s="249" t="s">
        <v>277</v>
      </c>
      <c r="C74" s="249">
        <v>10078.625</v>
      </c>
      <c r="D74" s="249" t="s">
        <v>277</v>
      </c>
      <c r="E74" s="249">
        <v>9660.9150000000009</v>
      </c>
      <c r="F74" s="249" t="s">
        <v>277</v>
      </c>
      <c r="G74" s="249">
        <v>10095.581</v>
      </c>
      <c r="H74" s="249" t="s">
        <v>277</v>
      </c>
      <c r="I74" s="249">
        <v>11107.259</v>
      </c>
      <c r="J74" s="249" t="s">
        <v>277</v>
      </c>
      <c r="K74" s="249">
        <v>40942.379999999997</v>
      </c>
    </row>
    <row r="75" spans="1:254" s="327" customFormat="1" ht="13.8" thickBot="1" x14ac:dyDescent="0.3">
      <c r="A75" s="252">
        <v>2025</v>
      </c>
      <c r="B75" s="253" t="s">
        <v>277</v>
      </c>
      <c r="C75" s="253">
        <v>11022.217000000001</v>
      </c>
      <c r="D75" s="253" t="s">
        <v>277</v>
      </c>
      <c r="E75" s="253">
        <v>10669.61</v>
      </c>
      <c r="F75" s="253" t="s">
        <v>277</v>
      </c>
      <c r="G75" s="253">
        <v>10210.794</v>
      </c>
      <c r="H75" s="253" t="s">
        <v>277</v>
      </c>
      <c r="I75" s="253">
        <v>10117.382</v>
      </c>
      <c r="J75" s="253" t="s">
        <v>277</v>
      </c>
      <c r="K75" s="253">
        <v>42020.002999999997</v>
      </c>
    </row>
    <row r="76" spans="1:254" x14ac:dyDescent="0.25">
      <c r="A76" s="238"/>
      <c r="B76" s="238"/>
      <c r="C76" s="238"/>
      <c r="D76" s="238"/>
      <c r="E76" s="238"/>
      <c r="F76" s="238"/>
      <c r="G76" s="238"/>
      <c r="H76" s="238"/>
      <c r="I76" s="238"/>
      <c r="J76" s="238"/>
      <c r="K76" s="238"/>
    </row>
    <row r="77" spans="1:254" ht="11.25" customHeight="1" x14ac:dyDescent="0.25">
      <c r="A77" s="485" t="s">
        <v>425</v>
      </c>
      <c r="B77" s="485"/>
      <c r="C77" s="485"/>
      <c r="D77" s="485"/>
      <c r="E77" s="485"/>
      <c r="F77" s="485"/>
      <c r="G77" s="485"/>
      <c r="H77" s="485"/>
      <c r="I77" s="485"/>
      <c r="J77" s="485"/>
      <c r="K77" s="485"/>
    </row>
    <row r="78" spans="1:254" ht="11.25" customHeight="1" x14ac:dyDescent="0.25">
      <c r="A78" s="485"/>
      <c r="B78" s="485"/>
      <c r="C78" s="485"/>
      <c r="D78" s="485"/>
      <c r="E78" s="485"/>
      <c r="F78" s="485"/>
      <c r="G78" s="485"/>
      <c r="H78" s="485"/>
      <c r="I78" s="485"/>
      <c r="J78" s="485"/>
      <c r="K78" s="485"/>
    </row>
    <row r="79" spans="1:254" ht="11.25" customHeight="1" x14ac:dyDescent="0.25">
      <c r="A79" s="485"/>
      <c r="B79" s="485"/>
      <c r="C79" s="485"/>
      <c r="D79" s="485"/>
      <c r="E79" s="485"/>
      <c r="F79" s="485"/>
      <c r="G79" s="485"/>
      <c r="H79" s="485"/>
      <c r="I79" s="485"/>
      <c r="J79" s="485"/>
      <c r="K79" s="485"/>
    </row>
  </sheetData>
  <mergeCells count="27">
    <mergeCell ref="A77:K79"/>
    <mergeCell ref="J7:K7"/>
    <mergeCell ref="A24:K24"/>
    <mergeCell ref="A60:K60"/>
    <mergeCell ref="A2:K2"/>
    <mergeCell ref="A4:K4"/>
    <mergeCell ref="B61:C61"/>
    <mergeCell ref="D61:E61"/>
    <mergeCell ref="F61:G61"/>
    <mergeCell ref="H61:I61"/>
    <mergeCell ref="J61:K61"/>
    <mergeCell ref="J25:K25"/>
    <mergeCell ref="B43:C43"/>
    <mergeCell ref="D43:E43"/>
    <mergeCell ref="J43:K43"/>
    <mergeCell ref="F7:G7"/>
    <mergeCell ref="A6:K6"/>
    <mergeCell ref="A42:K42"/>
    <mergeCell ref="B7:C7"/>
    <mergeCell ref="D7:E7"/>
    <mergeCell ref="F43:G43"/>
    <mergeCell ref="H43:I43"/>
    <mergeCell ref="H25:I25"/>
    <mergeCell ref="H7:I7"/>
    <mergeCell ref="B25:C25"/>
    <mergeCell ref="D25:E25"/>
    <mergeCell ref="F25:G25"/>
  </mergeCells>
  <pageMargins left="0.70866141732283472" right="0.70866141732283472" top="0.59055118110236227" bottom="0.59055118110236227" header="0.31496062992125984" footer="0.31496062992125984"/>
  <pageSetup paperSize="9" scale="83" orientation="portrait" r:id="rId1"/>
  <headerFooter>
    <oddFooter>&amp;L&amp;G</oddFooter>
  </headerFooter>
  <colBreaks count="2" manualBreakCount="2">
    <brk id="11" max="60" man="1"/>
    <brk id="21" max="37" man="1"/>
  </colBreaks>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0">
    <pageSetUpPr fitToPage="1"/>
  </sheetPr>
  <dimension ref="A1:IT80"/>
  <sheetViews>
    <sheetView zoomScaleNormal="100" workbookViewId="0"/>
  </sheetViews>
  <sheetFormatPr defaultColWidth="9.33203125" defaultRowHeight="13.2" x14ac:dyDescent="0.25"/>
  <cols>
    <col min="1" max="1" width="4.33203125" style="246" customWidth="1"/>
    <col min="2" max="9" width="7.5546875" style="246" customWidth="1"/>
    <col min="10" max="10" width="7.6640625" style="246" customWidth="1"/>
    <col min="11" max="11" width="8.6640625" style="246" customWidth="1"/>
    <col min="12" max="22" width="7.6640625" style="246" customWidth="1"/>
    <col min="23" max="26" width="9.33203125" style="246"/>
    <col min="27" max="27" width="6.5546875" style="246" bestFit="1" customWidth="1"/>
    <col min="28" max="28" width="5.5546875" style="246" bestFit="1" customWidth="1"/>
    <col min="29" max="29" width="9" style="246" bestFit="1" customWidth="1"/>
    <col min="30" max="32" width="9.44140625" style="246" bestFit="1" customWidth="1"/>
    <col min="33" max="33" width="9.44140625" style="246" customWidth="1"/>
    <col min="34" max="34" width="9" style="246" customWidth="1"/>
    <col min="35" max="254" width="9.33203125" style="246"/>
    <col min="255" max="16384" width="9.33203125" style="238"/>
  </cols>
  <sheetData>
    <row r="1" spans="1:254" ht="6.75" customHeight="1" x14ac:dyDescent="0.25"/>
    <row r="2" spans="1:254" ht="31.35" customHeight="1" x14ac:dyDescent="0.25">
      <c r="A2" s="486" t="s">
        <v>536</v>
      </c>
      <c r="B2" s="486"/>
      <c r="C2" s="486"/>
      <c r="D2" s="486"/>
      <c r="E2" s="486"/>
      <c r="F2" s="486"/>
      <c r="G2" s="486"/>
      <c r="H2" s="486"/>
      <c r="I2" s="486"/>
      <c r="J2" s="486"/>
      <c r="K2" s="486"/>
      <c r="N2" s="488"/>
      <c r="O2" s="488"/>
      <c r="P2" s="488"/>
      <c r="Q2" s="488"/>
      <c r="R2" s="488"/>
      <c r="S2" s="488"/>
      <c r="T2" s="488"/>
      <c r="U2" s="488"/>
      <c r="V2" s="488"/>
      <c r="W2" s="488"/>
      <c r="X2" s="488"/>
    </row>
    <row r="3" spans="1:254" ht="15" customHeight="1" x14ac:dyDescent="0.25">
      <c r="A3" s="382" t="s">
        <v>588</v>
      </c>
      <c r="B3" s="382"/>
      <c r="C3" s="382"/>
      <c r="D3" s="382"/>
      <c r="E3" s="382"/>
      <c r="F3" s="382"/>
      <c r="G3" s="382"/>
      <c r="H3" s="382"/>
      <c r="I3" s="382"/>
      <c r="J3" s="382"/>
      <c r="K3" s="382"/>
      <c r="N3" s="380"/>
      <c r="O3" s="380"/>
      <c r="P3" s="380"/>
      <c r="Q3" s="380"/>
      <c r="R3" s="380"/>
      <c r="S3" s="380"/>
      <c r="T3" s="380"/>
      <c r="U3" s="380"/>
      <c r="V3" s="380"/>
      <c r="W3" s="380"/>
      <c r="X3" s="380"/>
    </row>
    <row r="4" spans="1:254" ht="26.25" customHeight="1" x14ac:dyDescent="0.25">
      <c r="A4" s="487" t="s">
        <v>410</v>
      </c>
      <c r="B4" s="487"/>
      <c r="C4" s="487"/>
      <c r="D4" s="487"/>
      <c r="E4" s="487"/>
      <c r="F4" s="487"/>
      <c r="G4" s="487"/>
      <c r="H4" s="487"/>
      <c r="I4" s="487"/>
      <c r="J4" s="487"/>
      <c r="K4" s="487"/>
      <c r="O4" s="261"/>
      <c r="P4" s="261"/>
      <c r="Q4" s="261"/>
      <c r="R4" s="261"/>
      <c r="S4" s="261"/>
      <c r="T4" s="261"/>
      <c r="U4" s="261"/>
      <c r="V4" s="261"/>
      <c r="W4" s="261"/>
      <c r="X4" s="261"/>
    </row>
    <row r="5" spans="1:254" ht="15" customHeight="1" thickBot="1" x14ac:dyDescent="0.3">
      <c r="A5" s="263" t="s">
        <v>590</v>
      </c>
      <c r="B5" s="262"/>
      <c r="C5" s="262"/>
      <c r="D5" s="262"/>
      <c r="E5" s="262"/>
      <c r="F5" s="262"/>
      <c r="G5" s="262"/>
      <c r="H5" s="262"/>
      <c r="I5" s="262"/>
      <c r="J5" s="262"/>
      <c r="K5" s="262"/>
      <c r="O5" s="261"/>
      <c r="P5" s="261"/>
      <c r="Q5" s="261"/>
      <c r="R5" s="261"/>
      <c r="S5" s="261"/>
      <c r="T5" s="261"/>
      <c r="U5" s="261"/>
      <c r="V5" s="261"/>
      <c r="W5" s="261"/>
      <c r="X5" s="261"/>
    </row>
    <row r="6" spans="1:254" x14ac:dyDescent="0.25">
      <c r="A6" s="483" t="s">
        <v>359</v>
      </c>
      <c r="B6" s="483"/>
      <c r="C6" s="483"/>
      <c r="D6" s="483"/>
      <c r="E6" s="483"/>
      <c r="F6" s="483"/>
      <c r="G6" s="483"/>
      <c r="H6" s="483"/>
      <c r="I6" s="483"/>
      <c r="J6" s="483"/>
      <c r="K6" s="483"/>
      <c r="W6" s="247"/>
      <c r="X6" s="247"/>
    </row>
    <row r="7" spans="1:254" x14ac:dyDescent="0.25">
      <c r="A7" s="255"/>
      <c r="B7" s="484" t="s">
        <v>350</v>
      </c>
      <c r="C7" s="484"/>
      <c r="D7" s="484" t="s">
        <v>351</v>
      </c>
      <c r="E7" s="484"/>
      <c r="F7" s="484" t="s">
        <v>352</v>
      </c>
      <c r="G7" s="484"/>
      <c r="H7" s="484" t="s">
        <v>353</v>
      </c>
      <c r="I7" s="484"/>
      <c r="J7" s="484" t="s">
        <v>354</v>
      </c>
      <c r="K7" s="484"/>
      <c r="W7" s="248"/>
      <c r="X7" s="248"/>
    </row>
    <row r="8" spans="1:254" ht="13.8" thickBot="1" x14ac:dyDescent="0.3">
      <c r="A8" s="256"/>
      <c r="B8" s="254" t="s">
        <v>355</v>
      </c>
      <c r="C8" s="254" t="s">
        <v>356</v>
      </c>
      <c r="D8" s="254" t="s">
        <v>355</v>
      </c>
      <c r="E8" s="254" t="s">
        <v>356</v>
      </c>
      <c r="F8" s="254" t="s">
        <v>355</v>
      </c>
      <c r="G8" s="254" t="s">
        <v>356</v>
      </c>
      <c r="H8" s="254" t="s">
        <v>355</v>
      </c>
      <c r="I8" s="254" t="s">
        <v>356</v>
      </c>
      <c r="J8" s="254" t="s">
        <v>355</v>
      </c>
      <c r="K8" s="254" t="s">
        <v>356</v>
      </c>
      <c r="W8" s="248"/>
      <c r="X8" s="248"/>
    </row>
    <row r="9" spans="1:254" s="327" customFormat="1" x14ac:dyDescent="0.25">
      <c r="A9" s="250">
        <v>2013</v>
      </c>
      <c r="B9" s="249">
        <v>6444.2920000000004</v>
      </c>
      <c r="C9" s="257">
        <v>8093.1369999999997</v>
      </c>
      <c r="D9" s="249">
        <v>7406.97</v>
      </c>
      <c r="E9" s="257">
        <v>9535.2240000000002</v>
      </c>
      <c r="F9" s="249">
        <v>6605.2120000000004</v>
      </c>
      <c r="G9" s="257">
        <v>9815.9519999999993</v>
      </c>
      <c r="H9" s="249">
        <v>7007.4539999999997</v>
      </c>
      <c r="I9" s="257">
        <v>8873.9130000000005</v>
      </c>
      <c r="J9" s="249">
        <v>27463.927</v>
      </c>
      <c r="K9" s="257">
        <v>36318.226000000002</v>
      </c>
      <c r="L9" s="246"/>
      <c r="M9" s="246"/>
      <c r="N9" s="246"/>
      <c r="O9" s="246"/>
      <c r="P9" s="246"/>
      <c r="Q9" s="246"/>
      <c r="R9" s="246"/>
      <c r="S9" s="246"/>
      <c r="T9" s="246"/>
      <c r="U9" s="246"/>
      <c r="V9" s="246"/>
      <c r="W9" s="249"/>
      <c r="X9" s="247"/>
    </row>
    <row r="10" spans="1:254" s="327" customFormat="1" x14ac:dyDescent="0.25">
      <c r="A10" s="250">
        <v>2014</v>
      </c>
      <c r="B10" s="249">
        <v>6101.3559999999998</v>
      </c>
      <c r="C10" s="257">
        <v>8152.4579999999996</v>
      </c>
      <c r="D10" s="249">
        <v>7260.3959999999997</v>
      </c>
      <c r="E10" s="257">
        <v>9966.1239999999998</v>
      </c>
      <c r="F10" s="249">
        <v>6109.866</v>
      </c>
      <c r="G10" s="257">
        <v>9815.0619999999999</v>
      </c>
      <c r="H10" s="249">
        <v>6965.51</v>
      </c>
      <c r="I10" s="257">
        <v>9535.9120000000003</v>
      </c>
      <c r="J10" s="249">
        <v>26437.128000000001</v>
      </c>
      <c r="K10" s="257">
        <v>37469.555999999997</v>
      </c>
      <c r="L10" s="246"/>
      <c r="M10" s="246"/>
      <c r="N10" s="246"/>
      <c r="O10" s="246"/>
      <c r="P10" s="246"/>
      <c r="Q10" s="246"/>
      <c r="R10" s="246"/>
      <c r="S10" s="246"/>
      <c r="T10" s="246"/>
      <c r="U10" s="246"/>
      <c r="V10" s="246"/>
      <c r="W10" s="249"/>
      <c r="X10" s="247"/>
    </row>
    <row r="11" spans="1:254" s="327" customFormat="1" x14ac:dyDescent="0.25">
      <c r="A11" s="250">
        <v>2015</v>
      </c>
      <c r="B11" s="249" t="s">
        <v>277</v>
      </c>
      <c r="C11" s="249">
        <v>8384.4549999999999</v>
      </c>
      <c r="D11" s="249" t="s">
        <v>277</v>
      </c>
      <c r="E11" s="249">
        <v>9996.1219999999994</v>
      </c>
      <c r="F11" s="249" t="s">
        <v>277</v>
      </c>
      <c r="G11" s="249">
        <v>9380.9150000000009</v>
      </c>
      <c r="H11" s="249" t="s">
        <v>277</v>
      </c>
      <c r="I11" s="249">
        <v>10739.079</v>
      </c>
      <c r="J11" s="249" t="s">
        <v>277</v>
      </c>
      <c r="K11" s="249">
        <v>38500.572</v>
      </c>
      <c r="L11" s="246"/>
      <c r="M11" s="246"/>
      <c r="N11" s="246"/>
      <c r="O11" s="246"/>
      <c r="P11" s="246"/>
      <c r="Q11" s="246"/>
      <c r="R11" s="246"/>
      <c r="S11" s="246"/>
      <c r="T11" s="246"/>
      <c r="U11" s="246"/>
      <c r="V11" s="246"/>
      <c r="W11" s="249"/>
      <c r="X11" s="247"/>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row>
    <row r="12" spans="1:254" s="327" customFormat="1" x14ac:dyDescent="0.25">
      <c r="A12" s="250">
        <v>2016</v>
      </c>
      <c r="B12" s="249" t="s">
        <v>277</v>
      </c>
      <c r="C12" s="249">
        <v>9477.2189999999991</v>
      </c>
      <c r="D12" s="249" t="s">
        <v>277</v>
      </c>
      <c r="E12" s="249">
        <v>11248.733</v>
      </c>
      <c r="F12" s="249" t="s">
        <v>277</v>
      </c>
      <c r="G12" s="249">
        <v>8319.3690000000006</v>
      </c>
      <c r="H12" s="249" t="s">
        <v>277</v>
      </c>
      <c r="I12" s="249">
        <v>10095.382</v>
      </c>
      <c r="J12" s="249" t="s">
        <v>277</v>
      </c>
      <c r="K12" s="249">
        <v>39140.703000000001</v>
      </c>
      <c r="L12" s="246"/>
      <c r="M12" s="246"/>
      <c r="N12" s="246"/>
      <c r="O12" s="246"/>
      <c r="P12" s="246"/>
      <c r="Q12" s="246"/>
      <c r="R12" s="246"/>
      <c r="S12" s="246"/>
      <c r="T12" s="246"/>
      <c r="U12" s="246"/>
      <c r="V12" s="246"/>
      <c r="W12" s="249"/>
      <c r="X12" s="247"/>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c r="HV12" s="246"/>
      <c r="HW12" s="246"/>
      <c r="HX12" s="246"/>
      <c r="HY12" s="246"/>
      <c r="HZ12" s="246"/>
      <c r="IA12" s="246"/>
      <c r="IB12" s="246"/>
      <c r="IC12" s="246"/>
      <c r="ID12" s="246"/>
      <c r="IE12" s="246"/>
      <c r="IF12" s="246"/>
      <c r="IG12" s="246"/>
      <c r="IH12" s="246"/>
      <c r="II12" s="246"/>
      <c r="IJ12" s="246"/>
      <c r="IK12" s="246"/>
      <c r="IL12" s="246"/>
      <c r="IM12" s="246"/>
      <c r="IN12" s="246"/>
      <c r="IO12" s="246"/>
      <c r="IP12" s="246"/>
      <c r="IQ12" s="246"/>
      <c r="IR12" s="246"/>
      <c r="IS12" s="246"/>
      <c r="IT12" s="246"/>
    </row>
    <row r="13" spans="1:254" s="327" customFormat="1" x14ac:dyDescent="0.25">
      <c r="A13" s="250">
        <v>2017</v>
      </c>
      <c r="B13" s="249" t="s">
        <v>277</v>
      </c>
      <c r="C13" s="249">
        <v>9704.5259999999998</v>
      </c>
      <c r="D13" s="249" t="s">
        <v>277</v>
      </c>
      <c r="E13" s="249">
        <v>10967.79</v>
      </c>
      <c r="F13" s="249" t="s">
        <v>277</v>
      </c>
      <c r="G13" s="249">
        <v>9679.5789999999997</v>
      </c>
      <c r="H13" s="249" t="s">
        <v>277</v>
      </c>
      <c r="I13" s="249">
        <v>10776.648999999999</v>
      </c>
      <c r="J13" s="249" t="s">
        <v>277</v>
      </c>
      <c r="K13" s="249">
        <v>41128.542999999998</v>
      </c>
      <c r="L13" s="246"/>
      <c r="M13" s="246"/>
      <c r="N13" s="246"/>
      <c r="O13" s="246"/>
      <c r="P13" s="246"/>
      <c r="Q13" s="246"/>
      <c r="R13" s="246"/>
      <c r="S13" s="246"/>
      <c r="T13" s="246"/>
      <c r="U13" s="246"/>
      <c r="V13" s="246"/>
      <c r="W13" s="249"/>
      <c r="X13" s="247"/>
    </row>
    <row r="14" spans="1:254" s="327" customFormat="1" x14ac:dyDescent="0.25">
      <c r="A14" s="250">
        <v>2018</v>
      </c>
      <c r="B14" s="251" t="s">
        <v>277</v>
      </c>
      <c r="C14" s="249">
        <v>11214.705</v>
      </c>
      <c r="D14" s="251" t="s">
        <v>277</v>
      </c>
      <c r="E14" s="249">
        <v>11177.995999999999</v>
      </c>
      <c r="F14" s="251" t="s">
        <v>277</v>
      </c>
      <c r="G14" s="249">
        <v>11174.281999999999</v>
      </c>
      <c r="H14" s="251" t="s">
        <v>277</v>
      </c>
      <c r="I14" s="249">
        <v>11436.713</v>
      </c>
      <c r="J14" s="249" t="s">
        <v>277</v>
      </c>
      <c r="K14" s="249">
        <v>45003.695</v>
      </c>
      <c r="L14" s="246"/>
      <c r="M14" s="246"/>
      <c r="N14" s="246"/>
      <c r="O14" s="246"/>
      <c r="P14" s="246"/>
      <c r="Q14" s="246"/>
      <c r="R14" s="246"/>
      <c r="S14" s="246"/>
      <c r="T14" s="246"/>
      <c r="U14" s="246"/>
      <c r="V14" s="246"/>
      <c r="W14" s="249"/>
      <c r="X14" s="247"/>
    </row>
    <row r="15" spans="1:254" s="327" customFormat="1" x14ac:dyDescent="0.25">
      <c r="A15" s="250">
        <v>2019</v>
      </c>
      <c r="B15" s="251" t="s">
        <v>277</v>
      </c>
      <c r="C15" s="249">
        <v>9942.2669999999998</v>
      </c>
      <c r="D15" s="251" t="s">
        <v>277</v>
      </c>
      <c r="E15" s="249">
        <v>11634.888000000001</v>
      </c>
      <c r="F15" s="251" t="s">
        <v>277</v>
      </c>
      <c r="G15" s="249">
        <v>10410.450000000001</v>
      </c>
      <c r="H15" s="251" t="s">
        <v>277</v>
      </c>
      <c r="I15" s="249">
        <v>10164.513000000001</v>
      </c>
      <c r="J15" s="249" t="s">
        <v>277</v>
      </c>
      <c r="K15" s="249">
        <v>42152.118000000002</v>
      </c>
      <c r="L15" s="246"/>
      <c r="M15" s="246"/>
      <c r="N15" s="246"/>
      <c r="O15" s="246"/>
      <c r="P15" s="246"/>
      <c r="Q15" s="246"/>
      <c r="R15" s="246"/>
      <c r="S15" s="246"/>
      <c r="T15" s="246"/>
      <c r="U15" s="246"/>
      <c r="V15" s="246"/>
      <c r="W15" s="249"/>
      <c r="X15" s="247"/>
    </row>
    <row r="16" spans="1:254" s="327" customFormat="1" x14ac:dyDescent="0.25">
      <c r="A16" s="250">
        <v>2020</v>
      </c>
      <c r="B16" s="251" t="s">
        <v>277</v>
      </c>
      <c r="C16" s="249">
        <v>9862.6260000000002</v>
      </c>
      <c r="D16" s="251" t="s">
        <v>277</v>
      </c>
      <c r="E16" s="249">
        <v>11300.222</v>
      </c>
      <c r="F16" s="251" t="s">
        <v>277</v>
      </c>
      <c r="G16" s="249">
        <v>10171.957</v>
      </c>
      <c r="H16" s="251" t="s">
        <v>277</v>
      </c>
      <c r="I16" s="249">
        <v>10875.718000000001</v>
      </c>
      <c r="J16" s="249" t="s">
        <v>277</v>
      </c>
      <c r="K16" s="249">
        <v>42210.521999999997</v>
      </c>
      <c r="L16" s="246"/>
      <c r="M16" s="246"/>
      <c r="N16" s="246"/>
      <c r="O16" s="246"/>
      <c r="P16" s="246"/>
      <c r="Q16" s="246"/>
      <c r="R16" s="246"/>
      <c r="S16" s="246"/>
      <c r="T16" s="246"/>
      <c r="U16" s="246"/>
      <c r="V16" s="246"/>
      <c r="W16" s="249"/>
      <c r="X16" s="247"/>
    </row>
    <row r="17" spans="1:254" s="327" customFormat="1" x14ac:dyDescent="0.25">
      <c r="A17" s="250">
        <v>2021</v>
      </c>
      <c r="B17" s="251" t="s">
        <v>277</v>
      </c>
      <c r="C17" s="249">
        <v>10068.349</v>
      </c>
      <c r="D17" s="251" t="s">
        <v>277</v>
      </c>
      <c r="E17" s="249">
        <v>11851.834999999999</v>
      </c>
      <c r="F17" s="251" t="s">
        <v>277</v>
      </c>
      <c r="G17" s="249">
        <v>10663.307000000001</v>
      </c>
      <c r="H17" s="251" t="s">
        <v>277</v>
      </c>
      <c r="I17" s="249">
        <v>10986.361000000001</v>
      </c>
      <c r="J17" s="249" t="s">
        <v>277</v>
      </c>
      <c r="K17" s="249">
        <v>43569.851999999999</v>
      </c>
      <c r="L17" s="246"/>
      <c r="M17" s="246"/>
      <c r="N17" s="246"/>
      <c r="O17" s="246"/>
      <c r="P17" s="246"/>
      <c r="Q17" s="246"/>
      <c r="R17" s="246"/>
      <c r="S17" s="246"/>
      <c r="T17" s="246"/>
      <c r="U17" s="246"/>
      <c r="V17" s="246"/>
      <c r="W17" s="249"/>
      <c r="X17" s="247"/>
    </row>
    <row r="18" spans="1:254" s="327" customFormat="1" x14ac:dyDescent="0.25">
      <c r="A18" s="250">
        <v>2022</v>
      </c>
      <c r="B18" s="251" t="s">
        <v>277</v>
      </c>
      <c r="C18" s="249">
        <v>10240.617</v>
      </c>
      <c r="D18" s="251" t="s">
        <v>277</v>
      </c>
      <c r="E18" s="249">
        <v>11099.267</v>
      </c>
      <c r="F18" s="251" t="s">
        <v>277</v>
      </c>
      <c r="G18" s="249">
        <v>9795.3130000000001</v>
      </c>
      <c r="H18" s="251" t="s">
        <v>277</v>
      </c>
      <c r="I18" s="249">
        <v>11414.92</v>
      </c>
      <c r="J18" s="249" t="s">
        <v>277</v>
      </c>
      <c r="K18" s="249">
        <v>42550.116999999998</v>
      </c>
    </row>
    <row r="19" spans="1:254" s="327" customFormat="1" x14ac:dyDescent="0.25">
      <c r="A19" s="250">
        <v>2023</v>
      </c>
      <c r="B19" s="249" t="s">
        <v>277</v>
      </c>
      <c r="C19" s="249">
        <v>10076.066000000001</v>
      </c>
      <c r="D19" s="249" t="s">
        <v>277</v>
      </c>
      <c r="E19" s="249">
        <v>10522.029</v>
      </c>
      <c r="F19" s="249" t="s">
        <v>277</v>
      </c>
      <c r="G19" s="249">
        <v>9024.3559999999998</v>
      </c>
      <c r="H19" s="249" t="s">
        <v>277</v>
      </c>
      <c r="I19" s="249">
        <v>10571.571</v>
      </c>
      <c r="J19" s="249" t="s">
        <v>277</v>
      </c>
      <c r="K19" s="249">
        <v>40194.021999999997</v>
      </c>
    </row>
    <row r="20" spans="1:254" s="327" customFormat="1" x14ac:dyDescent="0.25">
      <c r="A20" s="250">
        <v>2024</v>
      </c>
      <c r="B20" s="249" t="s">
        <v>277</v>
      </c>
      <c r="C20" s="249">
        <v>9859.0419999999995</v>
      </c>
      <c r="D20" s="249" t="s">
        <v>277</v>
      </c>
      <c r="E20" s="249">
        <v>11306.681</v>
      </c>
      <c r="F20" s="249" t="s">
        <v>277</v>
      </c>
      <c r="G20" s="249">
        <v>9112.4760000000006</v>
      </c>
      <c r="H20" s="249" t="s">
        <v>277</v>
      </c>
      <c r="I20" s="249">
        <v>9830.7810000000009</v>
      </c>
      <c r="J20" s="249" t="s">
        <v>277</v>
      </c>
      <c r="K20" s="249">
        <v>40108.978999999999</v>
      </c>
    </row>
    <row r="21" spans="1:254" s="327" customFormat="1" ht="13.8" thickBot="1" x14ac:dyDescent="0.3">
      <c r="A21" s="252">
        <v>2025</v>
      </c>
      <c r="B21" s="253" t="s">
        <v>277</v>
      </c>
      <c r="C21" s="253">
        <v>9643.6380000000008</v>
      </c>
      <c r="D21" s="253" t="s">
        <v>277</v>
      </c>
      <c r="E21" s="253">
        <v>9909.7749999999996</v>
      </c>
      <c r="F21" s="253" t="s">
        <v>277</v>
      </c>
      <c r="G21" s="253">
        <v>8939.1129999999994</v>
      </c>
      <c r="H21" s="253" t="s">
        <v>277</v>
      </c>
      <c r="I21" s="253">
        <v>9878.8799999999992</v>
      </c>
      <c r="J21" s="253" t="s">
        <v>277</v>
      </c>
      <c r="K21" s="253">
        <v>38371.404999999999</v>
      </c>
    </row>
    <row r="23" spans="1:254" ht="13.8" thickBot="1" x14ac:dyDescent="0.3">
      <c r="A23" s="252"/>
      <c r="B23" s="253"/>
      <c r="C23" s="253"/>
      <c r="D23" s="253"/>
      <c r="E23" s="253"/>
      <c r="F23" s="253"/>
      <c r="G23" s="253"/>
      <c r="H23" s="253"/>
      <c r="I23" s="253"/>
      <c r="J23" s="253"/>
      <c r="K23" s="253"/>
    </row>
    <row r="24" spans="1:254" x14ac:dyDescent="0.25">
      <c r="A24" s="483" t="s">
        <v>360</v>
      </c>
      <c r="B24" s="483"/>
      <c r="C24" s="483"/>
      <c r="D24" s="483"/>
      <c r="E24" s="483"/>
      <c r="F24" s="483"/>
      <c r="G24" s="483"/>
      <c r="H24" s="483"/>
      <c r="I24" s="483"/>
      <c r="J24" s="483"/>
      <c r="K24" s="483"/>
    </row>
    <row r="25" spans="1:254" x14ac:dyDescent="0.25">
      <c r="A25" s="255"/>
      <c r="B25" s="484" t="s">
        <v>350</v>
      </c>
      <c r="C25" s="484"/>
      <c r="D25" s="484" t="s">
        <v>351</v>
      </c>
      <c r="E25" s="484"/>
      <c r="F25" s="484" t="s">
        <v>352</v>
      </c>
      <c r="G25" s="484"/>
      <c r="H25" s="484" t="s">
        <v>353</v>
      </c>
      <c r="I25" s="484"/>
      <c r="J25" s="484" t="s">
        <v>354</v>
      </c>
      <c r="K25" s="484"/>
    </row>
    <row r="26" spans="1:254" ht="13.8" thickBot="1" x14ac:dyDescent="0.3">
      <c r="A26" s="256"/>
      <c r="B26" s="254" t="s">
        <v>355</v>
      </c>
      <c r="C26" s="254" t="s">
        <v>356</v>
      </c>
      <c r="D26" s="254" t="s">
        <v>355</v>
      </c>
      <c r="E26" s="254" t="s">
        <v>356</v>
      </c>
      <c r="F26" s="254" t="s">
        <v>355</v>
      </c>
      <c r="G26" s="254" t="s">
        <v>356</v>
      </c>
      <c r="H26" s="254" t="s">
        <v>355</v>
      </c>
      <c r="I26" s="254" t="s">
        <v>356</v>
      </c>
      <c r="J26" s="254" t="s">
        <v>355</v>
      </c>
      <c r="K26" s="254" t="s">
        <v>356</v>
      </c>
    </row>
    <row r="27" spans="1:254" s="327" customFormat="1" x14ac:dyDescent="0.25">
      <c r="A27" s="250">
        <v>2013</v>
      </c>
      <c r="B27" s="249">
        <v>550961.88199999998</v>
      </c>
      <c r="C27" s="257">
        <v>676072.35</v>
      </c>
      <c r="D27" s="249">
        <v>597673.25100000005</v>
      </c>
      <c r="E27" s="257">
        <v>746677.65700000001</v>
      </c>
      <c r="F27" s="249">
        <v>519021.35200000001</v>
      </c>
      <c r="G27" s="257">
        <v>732403.98699999996</v>
      </c>
      <c r="H27" s="249">
        <v>564176.03799999994</v>
      </c>
      <c r="I27" s="257">
        <v>675174.54</v>
      </c>
      <c r="J27" s="249">
        <v>2231832.5240000002</v>
      </c>
      <c r="K27" s="257">
        <v>2830328.534</v>
      </c>
    </row>
    <row r="28" spans="1:254" x14ac:dyDescent="0.25">
      <c r="A28" s="250">
        <v>2014</v>
      </c>
      <c r="B28" s="249">
        <v>492577.49099999998</v>
      </c>
      <c r="C28" s="257">
        <v>634262.38399999996</v>
      </c>
      <c r="D28" s="249">
        <v>561562.04299999995</v>
      </c>
      <c r="E28" s="257">
        <v>724040.66399999999</v>
      </c>
      <c r="F28" s="249">
        <v>508836.18099999998</v>
      </c>
      <c r="G28" s="257">
        <v>753186.47</v>
      </c>
      <c r="H28" s="249">
        <v>547256.92200000002</v>
      </c>
      <c r="I28" s="257">
        <v>707009.147</v>
      </c>
      <c r="J28" s="249">
        <v>2110232.6370000001</v>
      </c>
      <c r="K28" s="257">
        <v>2818498.665</v>
      </c>
    </row>
    <row r="29" spans="1:254" s="327" customFormat="1" x14ac:dyDescent="0.25">
      <c r="A29" s="250">
        <v>2015</v>
      </c>
      <c r="B29" s="249" t="s">
        <v>277</v>
      </c>
      <c r="C29" s="249">
        <v>606106.34499999997</v>
      </c>
      <c r="D29" s="249" t="s">
        <v>277</v>
      </c>
      <c r="E29" s="249">
        <v>768652.26899999997</v>
      </c>
      <c r="F29" s="249" t="s">
        <v>277</v>
      </c>
      <c r="G29" s="249">
        <v>685238.14599999995</v>
      </c>
      <c r="H29" s="249" t="s">
        <v>277</v>
      </c>
      <c r="I29" s="249">
        <v>739740.36699999997</v>
      </c>
      <c r="J29" s="249" t="s">
        <v>277</v>
      </c>
      <c r="K29" s="249">
        <v>2799737.1269999999</v>
      </c>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c r="DD29" s="246"/>
      <c r="DE29" s="246"/>
      <c r="DF29" s="246"/>
      <c r="DG29" s="246"/>
      <c r="DH29" s="246"/>
      <c r="DI29" s="246"/>
      <c r="DJ29" s="246"/>
      <c r="DK29" s="246"/>
      <c r="DL29" s="246"/>
      <c r="DM29" s="246"/>
      <c r="DN29" s="246"/>
      <c r="DO29" s="246"/>
      <c r="DP29" s="246"/>
      <c r="DQ29" s="246"/>
      <c r="DR29" s="246"/>
      <c r="DS29" s="246"/>
      <c r="DT29" s="246"/>
      <c r="DU29" s="246"/>
      <c r="DV29" s="246"/>
      <c r="DW29" s="246"/>
      <c r="DX29" s="246"/>
      <c r="DY29" s="246"/>
      <c r="DZ29" s="246"/>
      <c r="EA29" s="246"/>
      <c r="EB29" s="246"/>
      <c r="EC29" s="246"/>
      <c r="ED29" s="246"/>
      <c r="EE29" s="246"/>
      <c r="EF29" s="246"/>
      <c r="EG29" s="246"/>
      <c r="EH29" s="246"/>
      <c r="EI29" s="246"/>
      <c r="EJ29" s="246"/>
      <c r="EK29" s="246"/>
      <c r="EL29" s="246"/>
      <c r="EM29" s="246"/>
      <c r="EN29" s="246"/>
      <c r="EO29" s="246"/>
      <c r="EP29" s="246"/>
      <c r="EQ29" s="246"/>
      <c r="ER29" s="246"/>
      <c r="ES29" s="246"/>
      <c r="ET29" s="246"/>
      <c r="EU29" s="246"/>
      <c r="EV29" s="246"/>
      <c r="EW29" s="246"/>
      <c r="EX29" s="246"/>
      <c r="EY29" s="246"/>
      <c r="EZ29" s="246"/>
      <c r="FA29" s="246"/>
      <c r="FB29" s="246"/>
      <c r="FC29" s="246"/>
      <c r="FD29" s="246"/>
      <c r="FE29" s="246"/>
      <c r="FF29" s="246"/>
      <c r="FG29" s="246"/>
      <c r="FH29" s="246"/>
      <c r="FI29" s="246"/>
      <c r="FJ29" s="246"/>
      <c r="FK29" s="246"/>
      <c r="FL29" s="246"/>
      <c r="FM29" s="246"/>
      <c r="FN29" s="246"/>
      <c r="FO29" s="246"/>
      <c r="FP29" s="246"/>
      <c r="FQ29" s="246"/>
      <c r="FR29" s="246"/>
      <c r="FS29" s="246"/>
      <c r="FT29" s="246"/>
      <c r="FU29" s="246"/>
      <c r="FV29" s="246"/>
      <c r="FW29" s="246"/>
      <c r="FX29" s="246"/>
      <c r="FY29" s="246"/>
      <c r="FZ29" s="246"/>
      <c r="GA29" s="246"/>
      <c r="GB29" s="246"/>
      <c r="GC29" s="246"/>
      <c r="GD29" s="246"/>
      <c r="GE29" s="246"/>
      <c r="GF29" s="246"/>
      <c r="GG29" s="246"/>
      <c r="GH29" s="246"/>
      <c r="GI29" s="246"/>
      <c r="GJ29" s="246"/>
      <c r="GK29" s="246"/>
      <c r="GL29" s="246"/>
      <c r="GM29" s="246"/>
      <c r="GN29" s="246"/>
      <c r="GO29" s="246"/>
      <c r="GP29" s="246"/>
      <c r="GQ29" s="246"/>
      <c r="GR29" s="246"/>
      <c r="GS29" s="246"/>
      <c r="GT29" s="246"/>
      <c r="GU29" s="246"/>
      <c r="GV29" s="246"/>
      <c r="GW29" s="246"/>
      <c r="GX29" s="246"/>
      <c r="GY29" s="246"/>
      <c r="GZ29" s="246"/>
      <c r="HA29" s="246"/>
      <c r="HB29" s="246"/>
      <c r="HC29" s="246"/>
      <c r="HD29" s="246"/>
      <c r="HE29" s="246"/>
      <c r="HF29" s="246"/>
      <c r="HG29" s="246"/>
      <c r="HH29" s="246"/>
      <c r="HI29" s="246"/>
      <c r="HJ29" s="246"/>
      <c r="HK29" s="246"/>
      <c r="HL29" s="246"/>
      <c r="HM29" s="246"/>
      <c r="HN29" s="246"/>
      <c r="HO29" s="246"/>
      <c r="HP29" s="246"/>
      <c r="HQ29" s="246"/>
      <c r="HR29" s="246"/>
      <c r="HS29" s="246"/>
      <c r="HT29" s="246"/>
      <c r="HU29" s="246"/>
      <c r="HV29" s="246"/>
      <c r="HW29" s="246"/>
      <c r="HX29" s="246"/>
      <c r="HY29" s="246"/>
      <c r="HZ29" s="246"/>
      <c r="IA29" s="246"/>
      <c r="IB29" s="246"/>
      <c r="IC29" s="246"/>
      <c r="ID29" s="246"/>
      <c r="IE29" s="246"/>
      <c r="IF29" s="246"/>
      <c r="IG29" s="246"/>
      <c r="IH29" s="246"/>
      <c r="II29" s="246"/>
      <c r="IJ29" s="246"/>
      <c r="IK29" s="246"/>
      <c r="IL29" s="246"/>
      <c r="IM29" s="246"/>
      <c r="IN29" s="246"/>
      <c r="IO29" s="246"/>
      <c r="IP29" s="246"/>
      <c r="IQ29" s="246"/>
      <c r="IR29" s="246"/>
      <c r="IS29" s="246"/>
      <c r="IT29" s="246"/>
    </row>
    <row r="30" spans="1:254" s="327" customFormat="1" x14ac:dyDescent="0.25">
      <c r="A30" s="250">
        <v>2016</v>
      </c>
      <c r="B30" s="249" t="s">
        <v>277</v>
      </c>
      <c r="C30" s="249">
        <v>658739.70400000003</v>
      </c>
      <c r="D30" s="249" t="s">
        <v>277</v>
      </c>
      <c r="E30" s="249">
        <v>767537.74300000002</v>
      </c>
      <c r="F30" s="249" t="s">
        <v>277</v>
      </c>
      <c r="G30" s="249">
        <v>684470.89800000004</v>
      </c>
      <c r="H30" s="249" t="s">
        <v>277</v>
      </c>
      <c r="I30" s="249">
        <v>698931.95600000001</v>
      </c>
      <c r="J30" s="249" t="s">
        <v>277</v>
      </c>
      <c r="K30" s="249">
        <v>2809680.301</v>
      </c>
    </row>
    <row r="31" spans="1:254" s="327" customFormat="1" x14ac:dyDescent="0.25">
      <c r="A31" s="250">
        <v>2017</v>
      </c>
      <c r="B31" s="251" t="s">
        <v>277</v>
      </c>
      <c r="C31" s="249">
        <v>663241.554</v>
      </c>
      <c r="D31" s="251" t="s">
        <v>277</v>
      </c>
      <c r="E31" s="249">
        <v>806405.16500000004</v>
      </c>
      <c r="F31" s="251" t="s">
        <v>277</v>
      </c>
      <c r="G31" s="249">
        <v>665191.23699999996</v>
      </c>
      <c r="H31" s="251" t="s">
        <v>277</v>
      </c>
      <c r="I31" s="249">
        <v>707142.23199999996</v>
      </c>
      <c r="J31" s="249" t="s">
        <v>277</v>
      </c>
      <c r="K31" s="249">
        <v>2841980.1869999999</v>
      </c>
    </row>
    <row r="32" spans="1:254" s="327" customFormat="1" x14ac:dyDescent="0.25">
      <c r="A32" s="250">
        <v>2018</v>
      </c>
      <c r="B32" s="251" t="s">
        <v>277</v>
      </c>
      <c r="C32" s="249">
        <v>733735.64500000002</v>
      </c>
      <c r="D32" s="251" t="s">
        <v>277</v>
      </c>
      <c r="E32" s="249">
        <v>789369.57400000002</v>
      </c>
      <c r="F32" s="251" t="s">
        <v>277</v>
      </c>
      <c r="G32" s="249">
        <v>691688.76699999999</v>
      </c>
      <c r="H32" s="251" t="s">
        <v>277</v>
      </c>
      <c r="I32" s="249">
        <v>743114.38699999999</v>
      </c>
      <c r="J32" s="249" t="s">
        <v>277</v>
      </c>
      <c r="K32" s="249">
        <v>2957908.3730000001</v>
      </c>
    </row>
    <row r="33" spans="1:254" s="327" customFormat="1" x14ac:dyDescent="0.25">
      <c r="A33" s="250">
        <v>2019</v>
      </c>
      <c r="B33" s="251" t="s">
        <v>277</v>
      </c>
      <c r="C33" s="249">
        <v>736139.85900000005</v>
      </c>
      <c r="D33" s="251" t="s">
        <v>277</v>
      </c>
      <c r="E33" s="249">
        <v>745628.9</v>
      </c>
      <c r="F33" s="251" t="s">
        <v>277</v>
      </c>
      <c r="G33" s="249">
        <v>740242.18299999996</v>
      </c>
      <c r="H33" s="251" t="s">
        <v>277</v>
      </c>
      <c r="I33" s="249">
        <v>722778.18299999996</v>
      </c>
      <c r="J33" s="249" t="s">
        <v>277</v>
      </c>
      <c r="K33" s="249">
        <v>2944789.125</v>
      </c>
    </row>
    <row r="34" spans="1:254" s="327" customFormat="1" x14ac:dyDescent="0.25">
      <c r="A34" s="250">
        <v>2020</v>
      </c>
      <c r="B34" s="251" t="s">
        <v>277</v>
      </c>
      <c r="C34" s="249">
        <v>724104.62100000004</v>
      </c>
      <c r="D34" s="251" t="s">
        <v>277</v>
      </c>
      <c r="E34" s="249">
        <v>784678.11899999995</v>
      </c>
      <c r="F34" s="251" t="s">
        <v>277</v>
      </c>
      <c r="G34" s="249">
        <v>706372.45400000003</v>
      </c>
      <c r="H34" s="251" t="s">
        <v>277</v>
      </c>
      <c r="I34" s="249">
        <v>733329.78</v>
      </c>
      <c r="J34" s="249" t="s">
        <v>277</v>
      </c>
      <c r="K34" s="249">
        <v>2948484.9739999999</v>
      </c>
    </row>
    <row r="35" spans="1:254" s="327" customFormat="1" x14ac:dyDescent="0.25">
      <c r="A35" s="250">
        <v>2021</v>
      </c>
      <c r="B35" s="251" t="s">
        <v>277</v>
      </c>
      <c r="C35" s="249">
        <v>734149.38500000001</v>
      </c>
      <c r="D35" s="251" t="s">
        <v>277</v>
      </c>
      <c r="E35" s="249">
        <v>807906.66700000002</v>
      </c>
      <c r="F35" s="251" t="s">
        <v>277</v>
      </c>
      <c r="G35" s="249">
        <v>798678.61600000004</v>
      </c>
      <c r="H35" s="251" t="s">
        <v>277</v>
      </c>
      <c r="I35" s="249">
        <v>814758.80099999998</v>
      </c>
      <c r="J35" s="249" t="s">
        <v>277</v>
      </c>
      <c r="K35" s="249">
        <v>3155493.4679999999</v>
      </c>
    </row>
    <row r="36" spans="1:254" s="327" customFormat="1" x14ac:dyDescent="0.25">
      <c r="A36" s="250">
        <v>2022</v>
      </c>
      <c r="B36" s="249" t="s">
        <v>277</v>
      </c>
      <c r="C36" s="249">
        <v>835488.81299999997</v>
      </c>
      <c r="D36" s="249" t="s">
        <v>277</v>
      </c>
      <c r="E36" s="249">
        <v>871879.41799999995</v>
      </c>
      <c r="F36" s="249" t="s">
        <v>277</v>
      </c>
      <c r="G36" s="249">
        <v>761201.84100000001</v>
      </c>
      <c r="H36" s="249" t="s">
        <v>277</v>
      </c>
      <c r="I36" s="249">
        <v>926299.60800000001</v>
      </c>
      <c r="J36" s="249" t="s">
        <v>277</v>
      </c>
      <c r="K36" s="249">
        <v>3394869.6809999999</v>
      </c>
    </row>
    <row r="37" spans="1:254" s="327" customFormat="1" x14ac:dyDescent="0.25">
      <c r="A37" s="250">
        <v>2023</v>
      </c>
      <c r="B37" s="249" t="s">
        <v>277</v>
      </c>
      <c r="C37" s="249">
        <v>771460.95400000003</v>
      </c>
      <c r="D37" s="249" t="s">
        <v>277</v>
      </c>
      <c r="E37" s="249">
        <v>773613.38300000003</v>
      </c>
      <c r="F37" s="249" t="s">
        <v>277</v>
      </c>
      <c r="G37" s="249">
        <v>741577.27500000002</v>
      </c>
      <c r="H37" s="249" t="s">
        <v>277</v>
      </c>
      <c r="I37" s="249">
        <v>823831.45200000005</v>
      </c>
      <c r="J37" s="249" t="s">
        <v>277</v>
      </c>
      <c r="K37" s="249">
        <v>3110483.0639999998</v>
      </c>
    </row>
    <row r="38" spans="1:254" s="327" customFormat="1" x14ac:dyDescent="0.25">
      <c r="A38" s="250">
        <v>2024</v>
      </c>
      <c r="B38" s="249" t="s">
        <v>277</v>
      </c>
      <c r="C38" s="249">
        <v>773998.61800000002</v>
      </c>
      <c r="D38" s="249" t="s">
        <v>277</v>
      </c>
      <c r="E38" s="249">
        <v>760499.43900000001</v>
      </c>
      <c r="F38" s="249" t="s">
        <v>277</v>
      </c>
      <c r="G38" s="249">
        <v>707585.08299999998</v>
      </c>
      <c r="H38" s="249" t="s">
        <v>277</v>
      </c>
      <c r="I38" s="249">
        <v>815771.90399999998</v>
      </c>
      <c r="J38" s="249" t="s">
        <v>277</v>
      </c>
      <c r="K38" s="249">
        <v>3057855.0449999999</v>
      </c>
    </row>
    <row r="39" spans="1:254" s="327" customFormat="1" ht="13.8" thickBot="1" x14ac:dyDescent="0.3">
      <c r="A39" s="252">
        <v>2025</v>
      </c>
      <c r="B39" s="253" t="s">
        <v>277</v>
      </c>
      <c r="C39" s="253">
        <v>740408.36800000002</v>
      </c>
      <c r="D39" s="253" t="s">
        <v>277</v>
      </c>
      <c r="E39" s="253">
        <v>778691.82900000003</v>
      </c>
      <c r="F39" s="253" t="s">
        <v>277</v>
      </c>
      <c r="G39" s="253">
        <v>759393.79099999997</v>
      </c>
      <c r="H39" s="253" t="s">
        <v>277</v>
      </c>
      <c r="I39" s="253">
        <v>739920.45700000005</v>
      </c>
      <c r="J39" s="253" t="s">
        <v>277</v>
      </c>
      <c r="K39" s="253">
        <v>3018414.446</v>
      </c>
    </row>
    <row r="40" spans="1:254" x14ac:dyDescent="0.25">
      <c r="A40" s="238"/>
      <c r="B40" s="238"/>
      <c r="C40" s="238"/>
      <c r="D40" s="238"/>
      <c r="E40" s="238"/>
      <c r="F40" s="238"/>
      <c r="G40" s="238"/>
      <c r="H40" s="238"/>
      <c r="I40" s="238"/>
      <c r="J40" s="238"/>
      <c r="K40" s="238"/>
    </row>
    <row r="41" spans="1:254" ht="13.8" thickBot="1" x14ac:dyDescent="0.3">
      <c r="A41" s="252"/>
      <c r="B41" s="253"/>
      <c r="C41" s="253"/>
      <c r="D41" s="253"/>
      <c r="E41" s="253"/>
      <c r="F41" s="253"/>
      <c r="G41" s="253"/>
      <c r="H41" s="253"/>
      <c r="I41" s="253"/>
      <c r="J41" s="253"/>
      <c r="K41" s="253"/>
    </row>
    <row r="42" spans="1:254" x14ac:dyDescent="0.25">
      <c r="A42" s="483" t="s">
        <v>365</v>
      </c>
      <c r="B42" s="483"/>
      <c r="C42" s="483"/>
      <c r="D42" s="483"/>
      <c r="E42" s="483"/>
      <c r="F42" s="483"/>
      <c r="G42" s="483"/>
      <c r="H42" s="483"/>
      <c r="I42" s="483"/>
      <c r="J42" s="483"/>
      <c r="K42" s="483"/>
    </row>
    <row r="43" spans="1:254" x14ac:dyDescent="0.25">
      <c r="A43" s="255"/>
      <c r="B43" s="484" t="s">
        <v>350</v>
      </c>
      <c r="C43" s="484"/>
      <c r="D43" s="484" t="s">
        <v>351</v>
      </c>
      <c r="E43" s="484"/>
      <c r="F43" s="484" t="s">
        <v>352</v>
      </c>
      <c r="G43" s="484"/>
      <c r="H43" s="484" t="s">
        <v>353</v>
      </c>
      <c r="I43" s="484"/>
      <c r="J43" s="484" t="s">
        <v>354</v>
      </c>
      <c r="K43" s="484"/>
    </row>
    <row r="44" spans="1:254" ht="13.8" thickBot="1" x14ac:dyDescent="0.3">
      <c r="A44" s="256"/>
      <c r="B44" s="254" t="s">
        <v>355</v>
      </c>
      <c r="C44" s="254" t="s">
        <v>356</v>
      </c>
      <c r="D44" s="254" t="s">
        <v>355</v>
      </c>
      <c r="E44" s="254" t="s">
        <v>356</v>
      </c>
      <c r="F44" s="254" t="s">
        <v>355</v>
      </c>
      <c r="G44" s="254" t="s">
        <v>356</v>
      </c>
      <c r="H44" s="254" t="s">
        <v>355</v>
      </c>
      <c r="I44" s="254" t="s">
        <v>356</v>
      </c>
      <c r="J44" s="254" t="s">
        <v>355</v>
      </c>
      <c r="K44" s="254" t="s">
        <v>356</v>
      </c>
    </row>
    <row r="45" spans="1:254" s="327" customFormat="1" x14ac:dyDescent="0.25">
      <c r="A45" s="250">
        <v>2013</v>
      </c>
      <c r="B45" s="249">
        <v>67594.520999999993</v>
      </c>
      <c r="C45" s="257">
        <v>84677.262000000002</v>
      </c>
      <c r="D45" s="249">
        <v>69395.755000000005</v>
      </c>
      <c r="E45" s="257">
        <v>88631.508000000002</v>
      </c>
      <c r="F45" s="249">
        <v>67596.233999999997</v>
      </c>
      <c r="G45" s="257">
        <v>100724.18799999999</v>
      </c>
      <c r="H45" s="249">
        <v>71662.168000000005</v>
      </c>
      <c r="I45" s="257">
        <v>89603.902000000002</v>
      </c>
      <c r="J45" s="249">
        <v>276248.679</v>
      </c>
      <c r="K45" s="257">
        <v>363636.86099999998</v>
      </c>
    </row>
    <row r="46" spans="1:254" x14ac:dyDescent="0.25">
      <c r="A46" s="250">
        <v>2014</v>
      </c>
      <c r="B46" s="249">
        <v>61153.936000000002</v>
      </c>
      <c r="C46" s="257">
        <v>81591.748000000007</v>
      </c>
      <c r="D46" s="249">
        <v>75093.801000000007</v>
      </c>
      <c r="E46" s="257">
        <v>101601.724</v>
      </c>
      <c r="F46" s="249">
        <v>64366.436000000002</v>
      </c>
      <c r="G46" s="257">
        <v>102601.863</v>
      </c>
      <c r="H46" s="249">
        <v>67165.759999999995</v>
      </c>
      <c r="I46" s="257">
        <v>89396.936000000002</v>
      </c>
      <c r="J46" s="249">
        <v>267779.93300000002</v>
      </c>
      <c r="K46" s="257">
        <v>375192.272</v>
      </c>
    </row>
    <row r="47" spans="1:254" s="327" customFormat="1" x14ac:dyDescent="0.25">
      <c r="A47" s="250">
        <v>2015</v>
      </c>
      <c r="B47" s="249" t="s">
        <v>277</v>
      </c>
      <c r="C47" s="249">
        <v>92001.664999999994</v>
      </c>
      <c r="D47" s="249" t="s">
        <v>277</v>
      </c>
      <c r="E47" s="249">
        <v>106860.166</v>
      </c>
      <c r="F47" s="249" t="s">
        <v>277</v>
      </c>
      <c r="G47" s="249">
        <v>99724.404999999999</v>
      </c>
      <c r="H47" s="249" t="s">
        <v>277</v>
      </c>
      <c r="I47" s="249">
        <v>118047.171</v>
      </c>
      <c r="J47" s="249" t="s">
        <v>277</v>
      </c>
      <c r="K47" s="249">
        <v>416633.408</v>
      </c>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c r="CU47" s="246"/>
      <c r="CV47" s="246"/>
      <c r="CW47" s="246"/>
      <c r="CX47" s="246"/>
      <c r="CY47" s="246"/>
      <c r="CZ47" s="246"/>
      <c r="DA47" s="246"/>
      <c r="DB47" s="246"/>
      <c r="DC47" s="246"/>
      <c r="DD47" s="246"/>
      <c r="DE47" s="246"/>
      <c r="DF47" s="246"/>
      <c r="DG47" s="246"/>
      <c r="DH47" s="246"/>
      <c r="DI47" s="246"/>
      <c r="DJ47" s="246"/>
      <c r="DK47" s="246"/>
      <c r="DL47" s="246"/>
      <c r="DM47" s="246"/>
      <c r="DN47" s="246"/>
      <c r="DO47" s="246"/>
      <c r="DP47" s="246"/>
      <c r="DQ47" s="246"/>
      <c r="DR47" s="246"/>
      <c r="DS47" s="246"/>
      <c r="DT47" s="246"/>
      <c r="DU47" s="246"/>
      <c r="DV47" s="246"/>
      <c r="DW47" s="246"/>
      <c r="DX47" s="246"/>
      <c r="DY47" s="246"/>
      <c r="DZ47" s="246"/>
      <c r="EA47" s="246"/>
      <c r="EB47" s="246"/>
      <c r="EC47" s="246"/>
      <c r="ED47" s="246"/>
      <c r="EE47" s="246"/>
      <c r="EF47" s="246"/>
      <c r="EG47" s="246"/>
      <c r="EH47" s="246"/>
      <c r="EI47" s="246"/>
      <c r="EJ47" s="246"/>
      <c r="EK47" s="246"/>
      <c r="EL47" s="246"/>
      <c r="EM47" s="246"/>
      <c r="EN47" s="246"/>
      <c r="EO47" s="246"/>
      <c r="EP47" s="246"/>
      <c r="EQ47" s="246"/>
      <c r="ER47" s="246"/>
      <c r="ES47" s="246"/>
      <c r="ET47" s="246"/>
      <c r="EU47" s="246"/>
      <c r="EV47" s="246"/>
      <c r="EW47" s="246"/>
      <c r="EX47" s="246"/>
      <c r="EY47" s="246"/>
      <c r="EZ47" s="246"/>
      <c r="FA47" s="246"/>
      <c r="FB47" s="246"/>
      <c r="FC47" s="246"/>
      <c r="FD47" s="246"/>
      <c r="FE47" s="246"/>
      <c r="FF47" s="246"/>
      <c r="FG47" s="246"/>
      <c r="FH47" s="246"/>
      <c r="FI47" s="246"/>
      <c r="FJ47" s="246"/>
      <c r="FK47" s="246"/>
      <c r="FL47" s="246"/>
      <c r="FM47" s="246"/>
      <c r="FN47" s="246"/>
      <c r="FO47" s="246"/>
      <c r="FP47" s="246"/>
      <c r="FQ47" s="246"/>
      <c r="FR47" s="246"/>
      <c r="FS47" s="246"/>
      <c r="FT47" s="246"/>
      <c r="FU47" s="246"/>
      <c r="FV47" s="246"/>
      <c r="FW47" s="246"/>
      <c r="FX47" s="246"/>
      <c r="FY47" s="246"/>
      <c r="FZ47" s="246"/>
      <c r="GA47" s="246"/>
      <c r="GB47" s="246"/>
      <c r="GC47" s="246"/>
      <c r="GD47" s="246"/>
      <c r="GE47" s="246"/>
      <c r="GF47" s="246"/>
      <c r="GG47" s="246"/>
      <c r="GH47" s="246"/>
      <c r="GI47" s="246"/>
      <c r="GJ47" s="246"/>
      <c r="GK47" s="246"/>
      <c r="GL47" s="246"/>
      <c r="GM47" s="246"/>
      <c r="GN47" s="246"/>
      <c r="GO47" s="246"/>
      <c r="GP47" s="246"/>
      <c r="GQ47" s="246"/>
      <c r="GR47" s="246"/>
      <c r="GS47" s="246"/>
      <c r="GT47" s="246"/>
      <c r="GU47" s="246"/>
      <c r="GV47" s="246"/>
      <c r="GW47" s="246"/>
      <c r="GX47" s="246"/>
      <c r="GY47" s="246"/>
      <c r="GZ47" s="246"/>
      <c r="HA47" s="246"/>
      <c r="HB47" s="246"/>
      <c r="HC47" s="246"/>
      <c r="HD47" s="246"/>
      <c r="HE47" s="246"/>
      <c r="HF47" s="246"/>
      <c r="HG47" s="246"/>
      <c r="HH47" s="246"/>
      <c r="HI47" s="246"/>
      <c r="HJ47" s="246"/>
      <c r="HK47" s="246"/>
      <c r="HL47" s="246"/>
      <c r="HM47" s="246"/>
      <c r="HN47" s="246"/>
      <c r="HO47" s="246"/>
      <c r="HP47" s="246"/>
      <c r="HQ47" s="246"/>
      <c r="HR47" s="246"/>
      <c r="HS47" s="246"/>
      <c r="HT47" s="246"/>
      <c r="HU47" s="246"/>
      <c r="HV47" s="246"/>
      <c r="HW47" s="246"/>
      <c r="HX47" s="246"/>
      <c r="HY47" s="246"/>
      <c r="HZ47" s="246"/>
      <c r="IA47" s="246"/>
      <c r="IB47" s="246"/>
      <c r="IC47" s="246"/>
      <c r="ID47" s="246"/>
      <c r="IE47" s="246"/>
      <c r="IF47" s="246"/>
      <c r="IG47" s="246"/>
      <c r="IH47" s="246"/>
      <c r="II47" s="246"/>
      <c r="IJ47" s="246"/>
      <c r="IK47" s="246"/>
      <c r="IL47" s="246"/>
      <c r="IM47" s="246"/>
      <c r="IN47" s="246"/>
      <c r="IO47" s="246"/>
      <c r="IP47" s="246"/>
      <c r="IQ47" s="246"/>
      <c r="IR47" s="246"/>
      <c r="IS47" s="246"/>
      <c r="IT47" s="246"/>
    </row>
    <row r="48" spans="1:254" s="327" customFormat="1" x14ac:dyDescent="0.25">
      <c r="A48" s="250">
        <v>2016</v>
      </c>
      <c r="B48" s="249" t="s">
        <v>277</v>
      </c>
      <c r="C48" s="249">
        <v>105134.59699999999</v>
      </c>
      <c r="D48" s="249" t="s">
        <v>277</v>
      </c>
      <c r="E48" s="249">
        <v>121988.192</v>
      </c>
      <c r="F48" s="249" t="s">
        <v>277</v>
      </c>
      <c r="G48" s="249">
        <v>91150.737999999998</v>
      </c>
      <c r="H48" s="249" t="s">
        <v>277</v>
      </c>
      <c r="I48" s="249">
        <v>108621.342</v>
      </c>
      <c r="J48" s="249" t="s">
        <v>277</v>
      </c>
      <c r="K48" s="249">
        <v>426894.86800000002</v>
      </c>
    </row>
    <row r="49" spans="1:11" s="327" customFormat="1" x14ac:dyDescent="0.25">
      <c r="A49" s="250">
        <v>2017</v>
      </c>
      <c r="B49" s="251" t="s">
        <v>277</v>
      </c>
      <c r="C49" s="249">
        <v>105988.77099999999</v>
      </c>
      <c r="D49" s="251" t="s">
        <v>277</v>
      </c>
      <c r="E49" s="249">
        <v>124570.667</v>
      </c>
      <c r="F49" s="251" t="s">
        <v>277</v>
      </c>
      <c r="G49" s="249">
        <v>102018.42200000001</v>
      </c>
      <c r="H49" s="251" t="s">
        <v>277</v>
      </c>
      <c r="I49" s="249">
        <v>116811.91099999999</v>
      </c>
      <c r="J49" s="249" t="s">
        <v>277</v>
      </c>
      <c r="K49" s="249">
        <v>449389.77100000001</v>
      </c>
    </row>
    <row r="50" spans="1:11" s="327" customFormat="1" x14ac:dyDescent="0.25">
      <c r="A50" s="250">
        <v>2018</v>
      </c>
      <c r="B50" s="251" t="s">
        <v>277</v>
      </c>
      <c r="C50" s="249">
        <v>120157.295</v>
      </c>
      <c r="D50" s="251" t="s">
        <v>277</v>
      </c>
      <c r="E50" s="249">
        <v>122240.745</v>
      </c>
      <c r="F50" s="251" t="s">
        <v>277</v>
      </c>
      <c r="G50" s="249">
        <v>112089.95</v>
      </c>
      <c r="H50" s="251" t="s">
        <v>277</v>
      </c>
      <c r="I50" s="249">
        <v>120718.724</v>
      </c>
      <c r="J50" s="249" t="s">
        <v>277</v>
      </c>
      <c r="K50" s="249">
        <v>475206.71399999998</v>
      </c>
    </row>
    <row r="51" spans="1:11" s="327" customFormat="1" x14ac:dyDescent="0.25">
      <c r="A51" s="250">
        <v>2019</v>
      </c>
      <c r="B51" s="251" t="s">
        <v>277</v>
      </c>
      <c r="C51" s="249">
        <v>109486.552</v>
      </c>
      <c r="D51" s="251" t="s">
        <v>277</v>
      </c>
      <c r="E51" s="249">
        <v>119746.179</v>
      </c>
      <c r="F51" s="251" t="s">
        <v>277</v>
      </c>
      <c r="G51" s="249">
        <v>111528.905</v>
      </c>
      <c r="H51" s="251" t="s">
        <v>277</v>
      </c>
      <c r="I51" s="249">
        <v>103430.713</v>
      </c>
      <c r="J51" s="249" t="s">
        <v>277</v>
      </c>
      <c r="K51" s="249">
        <v>444192.34899999999</v>
      </c>
    </row>
    <row r="52" spans="1:11" s="327" customFormat="1" x14ac:dyDescent="0.25">
      <c r="A52" s="250">
        <v>2020</v>
      </c>
      <c r="B52" s="251" t="s">
        <v>277</v>
      </c>
      <c r="C52" s="249">
        <v>112821.291</v>
      </c>
      <c r="D52" s="251" t="s">
        <v>277</v>
      </c>
      <c r="E52" s="249">
        <v>126404.299</v>
      </c>
      <c r="F52" s="251" t="s">
        <v>277</v>
      </c>
      <c r="G52" s="249">
        <v>105332.50199999999</v>
      </c>
      <c r="H52" s="251" t="s">
        <v>277</v>
      </c>
      <c r="I52" s="249">
        <v>125533.88400000001</v>
      </c>
      <c r="J52" s="249" t="s">
        <v>277</v>
      </c>
      <c r="K52" s="249">
        <v>470091.97499999998</v>
      </c>
    </row>
    <row r="53" spans="1:11" s="327" customFormat="1" x14ac:dyDescent="0.25">
      <c r="A53" s="250">
        <v>2021</v>
      </c>
      <c r="B53" s="251" t="s">
        <v>277</v>
      </c>
      <c r="C53" s="249">
        <v>107896.681</v>
      </c>
      <c r="D53" s="251" t="s">
        <v>277</v>
      </c>
      <c r="E53" s="249">
        <v>124495.99400000001</v>
      </c>
      <c r="F53" s="251" t="s">
        <v>277</v>
      </c>
      <c r="G53" s="249">
        <v>131147.19500000001</v>
      </c>
      <c r="H53" s="251" t="s">
        <v>277</v>
      </c>
      <c r="I53" s="249">
        <v>123422.806</v>
      </c>
      <c r="J53" s="249" t="s">
        <v>277</v>
      </c>
      <c r="K53" s="249">
        <v>486962.67599999998</v>
      </c>
    </row>
    <row r="54" spans="1:11" s="327" customFormat="1" x14ac:dyDescent="0.25">
      <c r="A54" s="250">
        <v>2022</v>
      </c>
      <c r="B54" s="249" t="s">
        <v>277</v>
      </c>
      <c r="C54" s="249">
        <v>113017.164</v>
      </c>
      <c r="D54" s="249" t="s">
        <v>277</v>
      </c>
      <c r="E54" s="249">
        <v>117615.049</v>
      </c>
      <c r="F54" s="249" t="s">
        <v>277</v>
      </c>
      <c r="G54" s="249">
        <v>110494.08</v>
      </c>
      <c r="H54" s="249" t="s">
        <v>277</v>
      </c>
      <c r="I54" s="249">
        <v>130438.534</v>
      </c>
      <c r="J54" s="249" t="s">
        <v>277</v>
      </c>
      <c r="K54" s="249">
        <v>471564.826</v>
      </c>
    </row>
    <row r="55" spans="1:11" s="327" customFormat="1" x14ac:dyDescent="0.25">
      <c r="A55" s="250">
        <v>2023</v>
      </c>
      <c r="B55" s="249" t="s">
        <v>277</v>
      </c>
      <c r="C55" s="249">
        <v>107365.552</v>
      </c>
      <c r="D55" s="249" t="s">
        <v>277</v>
      </c>
      <c r="E55" s="249">
        <v>113120.735</v>
      </c>
      <c r="F55" s="249" t="s">
        <v>277</v>
      </c>
      <c r="G55" s="249">
        <v>99096.076000000001</v>
      </c>
      <c r="H55" s="249" t="s">
        <v>277</v>
      </c>
      <c r="I55" s="249">
        <v>122595.586</v>
      </c>
      <c r="J55" s="249" t="s">
        <v>277</v>
      </c>
      <c r="K55" s="249">
        <v>442177.94900000002</v>
      </c>
    </row>
    <row r="56" spans="1:11" s="327" customFormat="1" x14ac:dyDescent="0.25">
      <c r="A56" s="250">
        <v>2024</v>
      </c>
      <c r="B56" s="249" t="s">
        <v>277</v>
      </c>
      <c r="C56" s="249">
        <v>101741.921</v>
      </c>
      <c r="D56" s="249" t="s">
        <v>277</v>
      </c>
      <c r="E56" s="249">
        <v>112927.539</v>
      </c>
      <c r="F56" s="249" t="s">
        <v>277</v>
      </c>
      <c r="G56" s="249">
        <v>98834.831000000006</v>
      </c>
      <c r="H56" s="249" t="s">
        <v>277</v>
      </c>
      <c r="I56" s="249">
        <v>108118.06600000001</v>
      </c>
      <c r="J56" s="249" t="s">
        <v>277</v>
      </c>
      <c r="K56" s="249">
        <v>421622.35700000002</v>
      </c>
    </row>
    <row r="57" spans="1:11" s="327" customFormat="1" ht="13.8" thickBot="1" x14ac:dyDescent="0.3">
      <c r="A57" s="252">
        <v>2025</v>
      </c>
      <c r="B57" s="253" t="s">
        <v>277</v>
      </c>
      <c r="C57" s="253">
        <v>110639.54300000001</v>
      </c>
      <c r="D57" s="253" t="s">
        <v>277</v>
      </c>
      <c r="E57" s="253">
        <v>107623.177</v>
      </c>
      <c r="F57" s="253" t="s">
        <v>277</v>
      </c>
      <c r="G57" s="253">
        <v>96446.260999999999</v>
      </c>
      <c r="H57" s="253" t="s">
        <v>277</v>
      </c>
      <c r="I57" s="253">
        <v>106668.00599999999</v>
      </c>
      <c r="J57" s="253" t="s">
        <v>277</v>
      </c>
      <c r="K57" s="253">
        <v>421376.98700000002</v>
      </c>
    </row>
    <row r="59" spans="1:11" ht="13.8" thickBot="1" x14ac:dyDescent="0.3">
      <c r="A59" s="252"/>
      <c r="B59" s="253"/>
      <c r="C59" s="253"/>
      <c r="D59" s="253"/>
      <c r="E59" s="253"/>
      <c r="F59" s="253"/>
      <c r="G59" s="253"/>
      <c r="H59" s="253"/>
      <c r="I59" s="253"/>
      <c r="J59" s="253"/>
      <c r="K59" s="253"/>
    </row>
    <row r="60" spans="1:11" x14ac:dyDescent="0.25">
      <c r="A60" s="483" t="s">
        <v>366</v>
      </c>
      <c r="B60" s="483"/>
      <c r="C60" s="483"/>
      <c r="D60" s="483"/>
      <c r="E60" s="483"/>
      <c r="F60" s="483"/>
      <c r="G60" s="483"/>
      <c r="H60" s="483"/>
      <c r="I60" s="483"/>
      <c r="J60" s="483"/>
      <c r="K60" s="483"/>
    </row>
    <row r="61" spans="1:11" x14ac:dyDescent="0.25">
      <c r="A61" s="255"/>
      <c r="B61" s="484" t="s">
        <v>350</v>
      </c>
      <c r="C61" s="484"/>
      <c r="D61" s="484" t="s">
        <v>351</v>
      </c>
      <c r="E61" s="484"/>
      <c r="F61" s="484" t="s">
        <v>352</v>
      </c>
      <c r="G61" s="484"/>
      <c r="H61" s="484" t="s">
        <v>353</v>
      </c>
      <c r="I61" s="484"/>
      <c r="J61" s="484" t="s">
        <v>354</v>
      </c>
      <c r="K61" s="484"/>
    </row>
    <row r="62" spans="1:11" ht="13.8" thickBot="1" x14ac:dyDescent="0.3">
      <c r="A62" s="256"/>
      <c r="B62" s="254" t="s">
        <v>355</v>
      </c>
      <c r="C62" s="254" t="s">
        <v>356</v>
      </c>
      <c r="D62" s="254" t="s">
        <v>355</v>
      </c>
      <c r="E62" s="254" t="s">
        <v>356</v>
      </c>
      <c r="F62" s="254" t="s">
        <v>355</v>
      </c>
      <c r="G62" s="254" t="s">
        <v>356</v>
      </c>
      <c r="H62" s="254" t="s">
        <v>355</v>
      </c>
      <c r="I62" s="254" t="s">
        <v>356</v>
      </c>
      <c r="J62" s="254" t="s">
        <v>355</v>
      </c>
      <c r="K62" s="254" t="s">
        <v>356</v>
      </c>
    </row>
    <row r="63" spans="1:11" s="327" customFormat="1" x14ac:dyDescent="0.25">
      <c r="A63" s="250">
        <v>2013</v>
      </c>
      <c r="B63" s="249">
        <v>7650.0240000000003</v>
      </c>
      <c r="C63" s="257">
        <v>9320.616</v>
      </c>
      <c r="D63" s="249">
        <v>7855.3819999999996</v>
      </c>
      <c r="E63" s="257">
        <v>9711.5779999999995</v>
      </c>
      <c r="F63" s="249">
        <v>7254.6620000000003</v>
      </c>
      <c r="G63" s="257">
        <v>10258.141</v>
      </c>
      <c r="H63" s="249">
        <v>7947.78</v>
      </c>
      <c r="I63" s="257">
        <v>9338.3619999999992</v>
      </c>
      <c r="J63" s="249">
        <v>30707.848000000002</v>
      </c>
      <c r="K63" s="257">
        <v>38628.697</v>
      </c>
    </row>
    <row r="64" spans="1:11" x14ac:dyDescent="0.25">
      <c r="A64" s="250">
        <v>2014</v>
      </c>
      <c r="B64" s="249">
        <v>6644.1019999999999</v>
      </c>
      <c r="C64" s="257">
        <v>8538.6290000000008</v>
      </c>
      <c r="D64" s="249">
        <v>7848.2370000000001</v>
      </c>
      <c r="E64" s="257">
        <v>9910.3379999999997</v>
      </c>
      <c r="F64" s="249">
        <v>7626.1419999999998</v>
      </c>
      <c r="G64" s="257">
        <v>11097.361999999999</v>
      </c>
      <c r="H64" s="249">
        <v>7429.63</v>
      </c>
      <c r="I64" s="257">
        <v>9261.3169999999991</v>
      </c>
      <c r="J64" s="249">
        <v>29548.112000000001</v>
      </c>
      <c r="K64" s="257">
        <v>38807.646000000001</v>
      </c>
    </row>
    <row r="65" spans="1:254" s="327" customFormat="1" x14ac:dyDescent="0.25">
      <c r="A65" s="250">
        <v>2015</v>
      </c>
      <c r="B65" s="249" t="s">
        <v>277</v>
      </c>
      <c r="C65" s="249">
        <v>8563.0570000000007</v>
      </c>
      <c r="D65" s="249" t="s">
        <v>277</v>
      </c>
      <c r="E65" s="249">
        <v>10287.674000000001</v>
      </c>
      <c r="F65" s="249" t="s">
        <v>277</v>
      </c>
      <c r="G65" s="249">
        <v>9178.5010000000002</v>
      </c>
      <c r="H65" s="249" t="s">
        <v>277</v>
      </c>
      <c r="I65" s="249">
        <v>10073.25</v>
      </c>
      <c r="J65" s="249" t="s">
        <v>277</v>
      </c>
      <c r="K65" s="249">
        <v>38102.482000000004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6"/>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c r="CU65" s="246"/>
      <c r="CV65" s="246"/>
      <c r="CW65" s="246"/>
      <c r="CX65" s="246"/>
      <c r="CY65" s="246"/>
      <c r="CZ65" s="246"/>
      <c r="DA65" s="246"/>
      <c r="DB65" s="246"/>
      <c r="DC65" s="246"/>
      <c r="DD65" s="246"/>
      <c r="DE65" s="246"/>
      <c r="DF65" s="246"/>
      <c r="DG65" s="246"/>
      <c r="DH65" s="246"/>
      <c r="DI65" s="246"/>
      <c r="DJ65" s="246"/>
      <c r="DK65" s="246"/>
      <c r="DL65" s="246"/>
      <c r="DM65" s="246"/>
      <c r="DN65" s="246"/>
      <c r="DO65" s="246"/>
      <c r="DP65" s="246"/>
      <c r="DQ65" s="246"/>
      <c r="DR65" s="246"/>
      <c r="DS65" s="246"/>
      <c r="DT65" s="246"/>
      <c r="DU65" s="246"/>
      <c r="DV65" s="246"/>
      <c r="DW65" s="246"/>
      <c r="DX65" s="246"/>
      <c r="DY65" s="246"/>
      <c r="DZ65" s="246"/>
      <c r="EA65" s="246"/>
      <c r="EB65" s="246"/>
      <c r="EC65" s="246"/>
      <c r="ED65" s="246"/>
      <c r="EE65" s="246"/>
      <c r="EF65" s="246"/>
      <c r="EG65" s="246"/>
      <c r="EH65" s="246"/>
      <c r="EI65" s="246"/>
      <c r="EJ65" s="246"/>
      <c r="EK65" s="246"/>
      <c r="EL65" s="246"/>
      <c r="EM65" s="246"/>
      <c r="EN65" s="246"/>
      <c r="EO65" s="246"/>
      <c r="EP65" s="246"/>
      <c r="EQ65" s="246"/>
      <c r="ER65" s="246"/>
      <c r="ES65" s="246"/>
      <c r="ET65" s="246"/>
      <c r="EU65" s="246"/>
      <c r="EV65" s="246"/>
      <c r="EW65" s="246"/>
      <c r="EX65" s="246"/>
      <c r="EY65" s="246"/>
      <c r="EZ65" s="246"/>
      <c r="FA65" s="246"/>
      <c r="FB65" s="246"/>
      <c r="FC65" s="246"/>
      <c r="FD65" s="246"/>
      <c r="FE65" s="246"/>
      <c r="FF65" s="246"/>
      <c r="FG65" s="246"/>
      <c r="FH65" s="246"/>
      <c r="FI65" s="246"/>
      <c r="FJ65" s="246"/>
      <c r="FK65" s="246"/>
      <c r="FL65" s="246"/>
      <c r="FM65" s="246"/>
      <c r="FN65" s="246"/>
      <c r="FO65" s="246"/>
      <c r="FP65" s="246"/>
      <c r="FQ65" s="246"/>
      <c r="FR65" s="246"/>
      <c r="FS65" s="246"/>
      <c r="FT65" s="246"/>
      <c r="FU65" s="246"/>
      <c r="FV65" s="246"/>
      <c r="FW65" s="246"/>
      <c r="FX65" s="246"/>
      <c r="FY65" s="246"/>
      <c r="FZ65" s="246"/>
      <c r="GA65" s="246"/>
      <c r="GB65" s="246"/>
      <c r="GC65" s="246"/>
      <c r="GD65" s="246"/>
      <c r="GE65" s="246"/>
      <c r="GF65" s="246"/>
      <c r="GG65" s="246"/>
      <c r="GH65" s="246"/>
      <c r="GI65" s="246"/>
      <c r="GJ65" s="246"/>
      <c r="GK65" s="246"/>
      <c r="GL65" s="246"/>
      <c r="GM65" s="246"/>
      <c r="GN65" s="246"/>
      <c r="GO65" s="246"/>
      <c r="GP65" s="246"/>
      <c r="GQ65" s="246"/>
      <c r="GR65" s="246"/>
      <c r="GS65" s="246"/>
      <c r="GT65" s="246"/>
      <c r="GU65" s="246"/>
      <c r="GV65" s="246"/>
      <c r="GW65" s="246"/>
      <c r="GX65" s="246"/>
      <c r="GY65" s="246"/>
      <c r="GZ65" s="246"/>
      <c r="HA65" s="246"/>
      <c r="HB65" s="246"/>
      <c r="HC65" s="246"/>
      <c r="HD65" s="246"/>
      <c r="HE65" s="246"/>
      <c r="HF65" s="246"/>
      <c r="HG65" s="246"/>
      <c r="HH65" s="246"/>
      <c r="HI65" s="246"/>
      <c r="HJ65" s="246"/>
      <c r="HK65" s="246"/>
      <c r="HL65" s="246"/>
      <c r="HM65" s="246"/>
      <c r="HN65" s="246"/>
      <c r="HO65" s="246"/>
      <c r="HP65" s="246"/>
      <c r="HQ65" s="246"/>
      <c r="HR65" s="246"/>
      <c r="HS65" s="246"/>
      <c r="HT65" s="246"/>
      <c r="HU65" s="246"/>
      <c r="HV65" s="246"/>
      <c r="HW65" s="246"/>
      <c r="HX65" s="246"/>
      <c r="HY65" s="246"/>
      <c r="HZ65" s="246"/>
      <c r="IA65" s="246"/>
      <c r="IB65" s="246"/>
      <c r="IC65" s="246"/>
      <c r="ID65" s="246"/>
      <c r="IE65" s="246"/>
      <c r="IF65" s="246"/>
      <c r="IG65" s="246"/>
      <c r="IH65" s="246"/>
      <c r="II65" s="246"/>
      <c r="IJ65" s="246"/>
      <c r="IK65" s="246"/>
      <c r="IL65" s="246"/>
      <c r="IM65" s="246"/>
      <c r="IN65" s="246"/>
      <c r="IO65" s="246"/>
      <c r="IP65" s="246"/>
      <c r="IQ65" s="246"/>
      <c r="IR65" s="246"/>
      <c r="IS65" s="246"/>
      <c r="IT65" s="246"/>
    </row>
    <row r="66" spans="1:254" s="327" customFormat="1" x14ac:dyDescent="0.25">
      <c r="A66" s="250">
        <v>2016</v>
      </c>
      <c r="B66" s="249" t="s">
        <v>277</v>
      </c>
      <c r="C66" s="249">
        <v>9196.1450000000004</v>
      </c>
      <c r="D66" s="249" t="s">
        <v>277</v>
      </c>
      <c r="E66" s="249">
        <v>10829.839</v>
      </c>
      <c r="F66" s="249" t="s">
        <v>277</v>
      </c>
      <c r="G66" s="249">
        <v>9104.3780000000006</v>
      </c>
      <c r="H66" s="249" t="s">
        <v>277</v>
      </c>
      <c r="I66" s="249">
        <v>10142.539000000001</v>
      </c>
      <c r="J66" s="249" t="s">
        <v>277</v>
      </c>
      <c r="K66" s="249">
        <v>39272.900999999998</v>
      </c>
    </row>
    <row r="67" spans="1:254" s="327" customFormat="1" x14ac:dyDescent="0.25">
      <c r="A67" s="250">
        <v>2017</v>
      </c>
      <c r="B67" s="251" t="s">
        <v>277</v>
      </c>
      <c r="C67" s="249">
        <v>9197.5220000000008</v>
      </c>
      <c r="D67" s="251" t="s">
        <v>277</v>
      </c>
      <c r="E67" s="249">
        <v>11356.656999999999</v>
      </c>
      <c r="F67" s="251" t="s">
        <v>277</v>
      </c>
      <c r="G67" s="249">
        <v>8538.6630000000005</v>
      </c>
      <c r="H67" s="251" t="s">
        <v>277</v>
      </c>
      <c r="I67" s="249">
        <v>9460.0139999999992</v>
      </c>
      <c r="J67" s="249" t="s">
        <v>277</v>
      </c>
      <c r="K67" s="249">
        <v>38552.856</v>
      </c>
    </row>
    <row r="68" spans="1:254" s="327" customFormat="1" x14ac:dyDescent="0.25">
      <c r="A68" s="250">
        <v>2018</v>
      </c>
      <c r="B68" s="251" t="s">
        <v>277</v>
      </c>
      <c r="C68" s="249">
        <v>9418.7549999999992</v>
      </c>
      <c r="D68" s="251" t="s">
        <v>277</v>
      </c>
      <c r="E68" s="249">
        <v>11047.722</v>
      </c>
      <c r="F68" s="251" t="s">
        <v>277</v>
      </c>
      <c r="G68" s="249">
        <v>9542.8590000000004</v>
      </c>
      <c r="H68" s="251" t="s">
        <v>277</v>
      </c>
      <c r="I68" s="249">
        <v>10649.032999999999</v>
      </c>
      <c r="J68" s="249" t="s">
        <v>277</v>
      </c>
      <c r="K68" s="249">
        <v>40658.368000000002</v>
      </c>
    </row>
    <row r="69" spans="1:254" s="327" customFormat="1" x14ac:dyDescent="0.25">
      <c r="A69" s="250">
        <v>2019</v>
      </c>
      <c r="B69" s="251" t="s">
        <v>277</v>
      </c>
      <c r="C69" s="249">
        <v>10478.905000000001</v>
      </c>
      <c r="D69" s="251" t="s">
        <v>277</v>
      </c>
      <c r="E69" s="249">
        <v>10449.394</v>
      </c>
      <c r="F69" s="251" t="s">
        <v>277</v>
      </c>
      <c r="G69" s="249">
        <v>10250.893</v>
      </c>
      <c r="H69" s="251" t="s">
        <v>277</v>
      </c>
      <c r="I69" s="249">
        <v>8929.0499999999993</v>
      </c>
      <c r="J69" s="249" t="s">
        <v>277</v>
      </c>
      <c r="K69" s="249">
        <v>40108.241999999998</v>
      </c>
    </row>
    <row r="70" spans="1:254" s="327" customFormat="1" x14ac:dyDescent="0.25">
      <c r="A70" s="250">
        <v>2020</v>
      </c>
      <c r="B70" s="251" t="s">
        <v>277</v>
      </c>
      <c r="C70" s="249">
        <v>10004.829</v>
      </c>
      <c r="D70" s="251" t="s">
        <v>277</v>
      </c>
      <c r="E70" s="249">
        <v>10725.822</v>
      </c>
      <c r="F70" s="251" t="s">
        <v>277</v>
      </c>
      <c r="G70" s="249">
        <v>9313.875</v>
      </c>
      <c r="H70" s="251" t="s">
        <v>277</v>
      </c>
      <c r="I70" s="249">
        <v>10665.772000000001</v>
      </c>
      <c r="J70" s="249" t="s">
        <v>277</v>
      </c>
      <c r="K70" s="249">
        <v>40710.298000000003</v>
      </c>
    </row>
    <row r="71" spans="1:254" s="327" customFormat="1" x14ac:dyDescent="0.25">
      <c r="A71" s="250">
        <v>2021</v>
      </c>
      <c r="B71" s="251" t="s">
        <v>277</v>
      </c>
      <c r="C71" s="249">
        <v>10376.844999999999</v>
      </c>
      <c r="D71" s="251" t="s">
        <v>277</v>
      </c>
      <c r="E71" s="249">
        <v>11191.509</v>
      </c>
      <c r="F71" s="251" t="s">
        <v>277</v>
      </c>
      <c r="G71" s="249">
        <v>11918.53</v>
      </c>
      <c r="H71" s="251" t="s">
        <v>277</v>
      </c>
      <c r="I71" s="249">
        <v>11285.968000000001</v>
      </c>
      <c r="J71" s="249" t="s">
        <v>277</v>
      </c>
      <c r="K71" s="249">
        <v>44772.853000000003</v>
      </c>
    </row>
    <row r="72" spans="1:254" s="327" customFormat="1" x14ac:dyDescent="0.25">
      <c r="A72" s="250">
        <v>2022</v>
      </c>
      <c r="B72" s="249" t="s">
        <v>277</v>
      </c>
      <c r="C72" s="249">
        <v>11205.1</v>
      </c>
      <c r="D72" s="249" t="s">
        <v>277</v>
      </c>
      <c r="E72" s="249">
        <v>11710.287</v>
      </c>
      <c r="F72" s="249" t="s">
        <v>277</v>
      </c>
      <c r="G72" s="249">
        <v>10291.181</v>
      </c>
      <c r="H72" s="249" t="s">
        <v>277</v>
      </c>
      <c r="I72" s="249">
        <v>12557.141</v>
      </c>
      <c r="J72" s="249" t="s">
        <v>277</v>
      </c>
      <c r="K72" s="249">
        <v>45763.71</v>
      </c>
    </row>
    <row r="73" spans="1:254" s="327" customFormat="1" x14ac:dyDescent="0.25">
      <c r="A73" s="250">
        <v>2023</v>
      </c>
      <c r="B73" s="249" t="s">
        <v>277</v>
      </c>
      <c r="C73" s="249">
        <v>10251.107</v>
      </c>
      <c r="D73" s="249" t="s">
        <v>277</v>
      </c>
      <c r="E73" s="249">
        <v>9790.9210000000003</v>
      </c>
      <c r="F73" s="249" t="s">
        <v>277</v>
      </c>
      <c r="G73" s="249">
        <v>8795.9650000000001</v>
      </c>
      <c r="H73" s="249" t="s">
        <v>277</v>
      </c>
      <c r="I73" s="249">
        <v>11432.388999999999</v>
      </c>
      <c r="J73" s="249" t="s">
        <v>277</v>
      </c>
      <c r="K73" s="249">
        <v>40270.381999999998</v>
      </c>
    </row>
    <row r="74" spans="1:254" s="327" customFormat="1" x14ac:dyDescent="0.25">
      <c r="A74" s="250">
        <v>2024</v>
      </c>
      <c r="B74" s="249" t="s">
        <v>277</v>
      </c>
      <c r="C74" s="249">
        <v>9721.5720000000001</v>
      </c>
      <c r="D74" s="249" t="s">
        <v>277</v>
      </c>
      <c r="E74" s="249">
        <v>9279.2000000000007</v>
      </c>
      <c r="F74" s="249" t="s">
        <v>277</v>
      </c>
      <c r="G74" s="249">
        <v>9505.2000000000007</v>
      </c>
      <c r="H74" s="249" t="s">
        <v>277</v>
      </c>
      <c r="I74" s="249">
        <v>10536.888000000001</v>
      </c>
      <c r="J74" s="249" t="s">
        <v>277</v>
      </c>
      <c r="K74" s="249">
        <v>39042.858999999997</v>
      </c>
    </row>
    <row r="75" spans="1:254" s="327" customFormat="1" ht="13.8" thickBot="1" x14ac:dyDescent="0.3">
      <c r="A75" s="250">
        <v>2025</v>
      </c>
      <c r="B75" s="327" t="s">
        <v>277</v>
      </c>
      <c r="C75" s="249">
        <v>10284.67</v>
      </c>
      <c r="D75" s="249" t="s">
        <v>277</v>
      </c>
      <c r="E75" s="249">
        <v>10256.446</v>
      </c>
      <c r="F75" s="249" t="s">
        <v>277</v>
      </c>
      <c r="G75" s="249">
        <v>9806.7980000000007</v>
      </c>
      <c r="H75" s="249" t="s">
        <v>277</v>
      </c>
      <c r="I75" s="249">
        <v>9667.9089999999997</v>
      </c>
      <c r="J75" s="249" t="s">
        <v>277</v>
      </c>
      <c r="K75" s="249">
        <v>40015.822999999997</v>
      </c>
    </row>
    <row r="76" spans="1:254" ht="12" customHeight="1" x14ac:dyDescent="0.25">
      <c r="A76" s="489" t="s">
        <v>425</v>
      </c>
      <c r="B76" s="489"/>
      <c r="C76" s="489"/>
      <c r="D76" s="489"/>
      <c r="E76" s="489"/>
      <c r="F76" s="489"/>
      <c r="G76" s="489"/>
      <c r="H76" s="489"/>
      <c r="I76" s="489"/>
      <c r="J76" s="489"/>
      <c r="K76" s="489"/>
    </row>
    <row r="77" spans="1:254" ht="12" customHeight="1" x14ac:dyDescent="0.25">
      <c r="A77" s="485"/>
      <c r="B77" s="485"/>
      <c r="C77" s="485"/>
      <c r="D77" s="485"/>
      <c r="E77" s="485"/>
      <c r="F77" s="485"/>
      <c r="G77" s="485"/>
      <c r="H77" s="485"/>
      <c r="I77" s="485"/>
      <c r="J77" s="485"/>
      <c r="K77" s="485"/>
    </row>
    <row r="78" spans="1:254" ht="12" customHeight="1" x14ac:dyDescent="0.25">
      <c r="A78" s="485"/>
      <c r="B78" s="485"/>
      <c r="C78" s="485"/>
      <c r="D78" s="485"/>
      <c r="E78" s="485"/>
      <c r="F78" s="485"/>
      <c r="G78" s="485"/>
      <c r="H78" s="485"/>
      <c r="I78" s="485"/>
      <c r="J78" s="485"/>
      <c r="K78" s="485"/>
    </row>
    <row r="79" spans="1:254" ht="12" customHeight="1" x14ac:dyDescent="0.25">
      <c r="A79" s="485"/>
      <c r="B79" s="485"/>
      <c r="C79" s="485"/>
      <c r="D79" s="485"/>
      <c r="E79" s="485"/>
      <c r="F79" s="485"/>
      <c r="G79" s="485"/>
      <c r="H79" s="485"/>
      <c r="I79" s="485"/>
      <c r="J79" s="485"/>
      <c r="K79" s="485"/>
    </row>
    <row r="80" spans="1:254" x14ac:dyDescent="0.25">
      <c r="A80" s="247"/>
      <c r="B80" s="247"/>
      <c r="C80" s="247"/>
      <c r="D80" s="247"/>
      <c r="E80" s="247"/>
      <c r="F80" s="247"/>
      <c r="G80" s="247"/>
      <c r="H80" s="247"/>
      <c r="I80" s="247"/>
      <c r="J80" s="247"/>
      <c r="K80" s="247"/>
    </row>
  </sheetData>
  <mergeCells count="28">
    <mergeCell ref="N2:X2"/>
    <mergeCell ref="A2:K2"/>
    <mergeCell ref="A4:K4"/>
    <mergeCell ref="A76:K79"/>
    <mergeCell ref="A6:K6"/>
    <mergeCell ref="A42:K42"/>
    <mergeCell ref="B7:C7"/>
    <mergeCell ref="D7:E7"/>
    <mergeCell ref="F7:G7"/>
    <mergeCell ref="H7:I7"/>
    <mergeCell ref="H61:I61"/>
    <mergeCell ref="J61:K61"/>
    <mergeCell ref="H43:I43"/>
    <mergeCell ref="J43:K43"/>
    <mergeCell ref="A60:K60"/>
    <mergeCell ref="B61:C61"/>
    <mergeCell ref="D61:E61"/>
    <mergeCell ref="F61:G61"/>
    <mergeCell ref="B25:C25"/>
    <mergeCell ref="D25:E25"/>
    <mergeCell ref="F25:G25"/>
    <mergeCell ref="H25:I25"/>
    <mergeCell ref="J7:K7"/>
    <mergeCell ref="B43:C43"/>
    <mergeCell ref="A24:K24"/>
    <mergeCell ref="J25:K25"/>
    <mergeCell ref="F43:G43"/>
    <mergeCell ref="D43:E43"/>
  </mergeCells>
  <pageMargins left="0.70866141732283472" right="0.70866141732283472" top="0.59055118110236227" bottom="0.59055118110236227" header="0.31496062992125984" footer="0.31496062992125984"/>
  <pageSetup paperSize="9" scale="82" orientation="portrait" r:id="rId1"/>
  <headerFooter>
    <oddFooter>&amp;L&amp;G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1">
    <pageSetUpPr fitToPage="1"/>
  </sheetPr>
  <dimension ref="A1:IF80"/>
  <sheetViews>
    <sheetView zoomScaleNormal="100" workbookViewId="0"/>
  </sheetViews>
  <sheetFormatPr defaultColWidth="9.33203125" defaultRowHeight="13.2" x14ac:dyDescent="0.25"/>
  <cols>
    <col min="1" max="1" width="4.33203125" style="246" customWidth="1"/>
    <col min="2" max="9" width="7.5546875" style="246" customWidth="1"/>
    <col min="10" max="10" width="7.6640625" style="246" customWidth="1"/>
    <col min="11" max="11" width="9" style="246" customWidth="1"/>
    <col min="12" max="13" width="7.6640625" style="246" customWidth="1"/>
    <col min="14" max="14" width="5.5546875" style="246" bestFit="1" customWidth="1"/>
    <col min="15" max="15" width="9" style="246" bestFit="1" customWidth="1"/>
    <col min="16" max="18" width="9.44140625" style="246" bestFit="1" customWidth="1"/>
    <col min="19" max="19" width="9.44140625" style="246" customWidth="1"/>
    <col min="20" max="20" width="9" style="246" customWidth="1"/>
    <col min="21" max="240" width="9.33203125" style="246"/>
    <col min="241" max="16384" width="9.33203125" style="238"/>
  </cols>
  <sheetData>
    <row r="1" spans="1:240" ht="6.75" customHeight="1" x14ac:dyDescent="0.25"/>
    <row r="2" spans="1:240" ht="31.35" customHeight="1" x14ac:dyDescent="0.25">
      <c r="A2" s="486" t="s">
        <v>537</v>
      </c>
      <c r="B2" s="486"/>
      <c r="C2" s="486"/>
      <c r="D2" s="486"/>
      <c r="E2" s="486"/>
      <c r="F2" s="486"/>
      <c r="G2" s="486"/>
      <c r="H2" s="486"/>
      <c r="I2" s="486"/>
      <c r="J2" s="486"/>
      <c r="K2" s="486"/>
    </row>
    <row r="3" spans="1:240" ht="15" customHeight="1" x14ac:dyDescent="0.25">
      <c r="A3" s="382" t="s">
        <v>588</v>
      </c>
      <c r="B3" s="381"/>
      <c r="C3" s="381"/>
      <c r="D3" s="381"/>
      <c r="E3" s="381"/>
      <c r="F3" s="381"/>
      <c r="G3" s="381"/>
      <c r="H3" s="381"/>
      <c r="I3" s="381"/>
      <c r="J3" s="381"/>
      <c r="K3" s="381"/>
    </row>
    <row r="4" spans="1:240" ht="26.25" customHeight="1" x14ac:dyDescent="0.25">
      <c r="A4" s="487" t="s">
        <v>411</v>
      </c>
      <c r="B4" s="487"/>
      <c r="C4" s="487"/>
      <c r="D4" s="487"/>
      <c r="E4" s="487"/>
      <c r="F4" s="487"/>
      <c r="G4" s="487"/>
      <c r="H4" s="487"/>
      <c r="I4" s="487"/>
      <c r="J4" s="487"/>
      <c r="K4" s="487"/>
    </row>
    <row r="5" spans="1:240" ht="15" customHeight="1" thickBot="1" x14ac:dyDescent="0.3">
      <c r="A5" s="263" t="s">
        <v>590</v>
      </c>
      <c r="B5" s="262"/>
      <c r="C5" s="262"/>
      <c r="D5" s="262"/>
      <c r="E5" s="262"/>
      <c r="F5" s="262"/>
      <c r="G5" s="262"/>
      <c r="H5" s="262"/>
      <c r="I5" s="262"/>
      <c r="J5" s="262"/>
      <c r="K5" s="262"/>
    </row>
    <row r="6" spans="1:240" x14ac:dyDescent="0.25">
      <c r="A6" s="483" t="s">
        <v>367</v>
      </c>
      <c r="B6" s="483"/>
      <c r="C6" s="483"/>
      <c r="D6" s="483"/>
      <c r="E6" s="483"/>
      <c r="F6" s="483"/>
      <c r="G6" s="483"/>
      <c r="H6" s="483"/>
      <c r="I6" s="483"/>
      <c r="J6" s="483"/>
      <c r="K6" s="483"/>
    </row>
    <row r="7" spans="1:240" x14ac:dyDescent="0.25">
      <c r="A7" s="255"/>
      <c r="B7" s="484" t="s">
        <v>350</v>
      </c>
      <c r="C7" s="484"/>
      <c r="D7" s="484" t="s">
        <v>351</v>
      </c>
      <c r="E7" s="484"/>
      <c r="F7" s="484" t="s">
        <v>352</v>
      </c>
      <c r="G7" s="484"/>
      <c r="H7" s="484" t="s">
        <v>353</v>
      </c>
      <c r="I7" s="484"/>
      <c r="J7" s="484" t="s">
        <v>354</v>
      </c>
      <c r="K7" s="484"/>
    </row>
    <row r="8" spans="1:240" ht="13.8" thickBot="1" x14ac:dyDescent="0.3">
      <c r="A8" s="256"/>
      <c r="B8" s="254" t="s">
        <v>355</v>
      </c>
      <c r="C8" s="254" t="s">
        <v>356</v>
      </c>
      <c r="D8" s="254" t="s">
        <v>355</v>
      </c>
      <c r="E8" s="254" t="s">
        <v>356</v>
      </c>
      <c r="F8" s="254" t="s">
        <v>355</v>
      </c>
      <c r="G8" s="254" t="s">
        <v>356</v>
      </c>
      <c r="H8" s="254" t="s">
        <v>355</v>
      </c>
      <c r="I8" s="254" t="s">
        <v>356</v>
      </c>
      <c r="J8" s="254" t="s">
        <v>355</v>
      </c>
      <c r="K8" s="254" t="s">
        <v>356</v>
      </c>
    </row>
    <row r="9" spans="1:240" s="327" customFormat="1" x14ac:dyDescent="0.25">
      <c r="A9" s="250">
        <v>2013</v>
      </c>
      <c r="B9" s="249">
        <v>107.444</v>
      </c>
      <c r="C9" s="257">
        <v>133.12799999999999</v>
      </c>
      <c r="D9" s="249">
        <v>117.443</v>
      </c>
      <c r="E9" s="257">
        <v>144.124</v>
      </c>
      <c r="F9" s="249">
        <v>75.543000000000006</v>
      </c>
      <c r="G9" s="257">
        <v>102.96599999999999</v>
      </c>
      <c r="H9" s="249">
        <v>85.718000000000004</v>
      </c>
      <c r="I9" s="257">
        <v>105.56100000000001</v>
      </c>
      <c r="J9" s="249">
        <v>386.14800000000002</v>
      </c>
      <c r="K9" s="257">
        <v>485.779</v>
      </c>
    </row>
    <row r="10" spans="1:240" s="327" customFormat="1" x14ac:dyDescent="0.25">
      <c r="A10" s="250">
        <v>2014</v>
      </c>
      <c r="B10" s="249">
        <v>91.695999999999998</v>
      </c>
      <c r="C10" s="257">
        <v>115.04300000000001</v>
      </c>
      <c r="D10" s="249">
        <v>89.543999999999997</v>
      </c>
      <c r="E10" s="257">
        <v>110.547</v>
      </c>
      <c r="F10" s="249">
        <v>87.545000000000002</v>
      </c>
      <c r="G10" s="257">
        <v>130.94200000000001</v>
      </c>
      <c r="H10" s="249">
        <v>87.165999999999997</v>
      </c>
      <c r="I10" s="257">
        <v>114.104</v>
      </c>
      <c r="J10" s="249">
        <v>355.95100000000002</v>
      </c>
      <c r="K10" s="257">
        <v>470.63499999999999</v>
      </c>
    </row>
    <row r="11" spans="1:240" s="327" customFormat="1" x14ac:dyDescent="0.25">
      <c r="A11" s="250">
        <v>2015</v>
      </c>
      <c r="B11" s="249" t="s">
        <v>277</v>
      </c>
      <c r="C11" s="249">
        <v>168.65199999999999</v>
      </c>
      <c r="D11" s="249" t="s">
        <v>277</v>
      </c>
      <c r="E11" s="249">
        <v>123.79</v>
      </c>
      <c r="F11" s="249" t="s">
        <v>277</v>
      </c>
      <c r="G11" s="249">
        <v>107.67400000000001</v>
      </c>
      <c r="H11" s="249" t="s">
        <v>277</v>
      </c>
      <c r="I11" s="249">
        <v>99.465999999999994</v>
      </c>
      <c r="J11" s="249" t="s">
        <v>277</v>
      </c>
      <c r="K11" s="249">
        <v>499.58199999999999</v>
      </c>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row>
    <row r="12" spans="1:240" s="327" customFormat="1" x14ac:dyDescent="0.25">
      <c r="A12" s="250">
        <v>2016</v>
      </c>
      <c r="B12" s="249" t="s">
        <v>277</v>
      </c>
      <c r="C12" s="249">
        <v>115.155</v>
      </c>
      <c r="D12" s="249" t="s">
        <v>277</v>
      </c>
      <c r="E12" s="249">
        <v>136.06</v>
      </c>
      <c r="F12" s="249" t="s">
        <v>277</v>
      </c>
      <c r="G12" s="249">
        <v>145.66399999999999</v>
      </c>
      <c r="H12" s="249" t="s">
        <v>277</v>
      </c>
      <c r="I12" s="249">
        <v>81.784999999999997</v>
      </c>
      <c r="J12" s="249" t="s">
        <v>277</v>
      </c>
      <c r="K12" s="249">
        <v>478.66399999999999</v>
      </c>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c r="HV12" s="246"/>
      <c r="HW12" s="246"/>
      <c r="HX12" s="246"/>
      <c r="HY12" s="246"/>
      <c r="HZ12" s="246"/>
      <c r="IA12" s="246"/>
      <c r="IB12" s="246"/>
      <c r="IC12" s="246"/>
      <c r="ID12" s="246"/>
      <c r="IE12" s="246"/>
      <c r="IF12" s="246"/>
    </row>
    <row r="13" spans="1:240" s="327" customFormat="1" x14ac:dyDescent="0.25">
      <c r="A13" s="250">
        <v>2017</v>
      </c>
      <c r="B13" s="249" t="s">
        <v>277</v>
      </c>
      <c r="C13" s="249">
        <v>124.529</v>
      </c>
      <c r="D13" s="249" t="s">
        <v>277</v>
      </c>
      <c r="E13" s="249">
        <v>108.011</v>
      </c>
      <c r="F13" s="249" t="s">
        <v>277</v>
      </c>
      <c r="G13" s="249">
        <v>125.279</v>
      </c>
      <c r="H13" s="249" t="s">
        <v>277</v>
      </c>
      <c r="I13" s="249">
        <v>132.69900000000001</v>
      </c>
      <c r="J13" s="249" t="s">
        <v>277</v>
      </c>
      <c r="K13" s="249">
        <v>490.51799999999997</v>
      </c>
    </row>
    <row r="14" spans="1:240" s="327" customFormat="1" x14ac:dyDescent="0.25">
      <c r="A14" s="250">
        <v>2018</v>
      </c>
      <c r="B14" s="251" t="s">
        <v>277</v>
      </c>
      <c r="C14" s="249">
        <v>101.23099999999999</v>
      </c>
      <c r="D14" s="251" t="s">
        <v>277</v>
      </c>
      <c r="E14" s="249">
        <v>97.117000000000004</v>
      </c>
      <c r="F14" s="251" t="s">
        <v>277</v>
      </c>
      <c r="G14" s="249">
        <v>98.247</v>
      </c>
      <c r="H14" s="251" t="s">
        <v>277</v>
      </c>
      <c r="I14" s="249">
        <v>146.90700000000001</v>
      </c>
      <c r="J14" s="249" t="s">
        <v>277</v>
      </c>
      <c r="K14" s="249">
        <v>443.50200000000001</v>
      </c>
    </row>
    <row r="15" spans="1:240" s="327" customFormat="1" x14ac:dyDescent="0.25">
      <c r="A15" s="250">
        <v>2019</v>
      </c>
      <c r="B15" s="251" t="s">
        <v>277</v>
      </c>
      <c r="C15" s="249">
        <v>85.465999999999994</v>
      </c>
      <c r="D15" s="251" t="s">
        <v>277</v>
      </c>
      <c r="E15" s="249">
        <v>89.531999999999996</v>
      </c>
      <c r="F15" s="251" t="s">
        <v>277</v>
      </c>
      <c r="G15" s="249">
        <v>95.343000000000004</v>
      </c>
      <c r="H15" s="251" t="s">
        <v>277</v>
      </c>
      <c r="I15" s="249">
        <v>132.72200000000001</v>
      </c>
      <c r="J15" s="249" t="s">
        <v>277</v>
      </c>
      <c r="K15" s="249">
        <v>403.06299999999999</v>
      </c>
    </row>
    <row r="16" spans="1:240" s="327" customFormat="1" x14ac:dyDescent="0.25">
      <c r="A16" s="250">
        <v>2020</v>
      </c>
      <c r="B16" s="251" t="s">
        <v>277</v>
      </c>
      <c r="C16" s="249">
        <v>129.81700000000001</v>
      </c>
      <c r="D16" s="251" t="s">
        <v>277</v>
      </c>
      <c r="E16" s="249">
        <v>96.36</v>
      </c>
      <c r="F16" s="251" t="s">
        <v>277</v>
      </c>
      <c r="G16" s="249">
        <v>84.453000000000003</v>
      </c>
      <c r="H16" s="251" t="s">
        <v>277</v>
      </c>
      <c r="I16" s="249">
        <v>70.057000000000002</v>
      </c>
      <c r="J16" s="249" t="s">
        <v>277</v>
      </c>
      <c r="K16" s="249">
        <v>380.68599999999998</v>
      </c>
    </row>
    <row r="17" spans="1:240" s="327" customFormat="1" x14ac:dyDescent="0.25">
      <c r="A17" s="250">
        <v>2021</v>
      </c>
      <c r="B17" s="251" t="s">
        <v>277</v>
      </c>
      <c r="C17" s="249">
        <v>105.965</v>
      </c>
      <c r="D17" s="251" t="s">
        <v>277</v>
      </c>
      <c r="E17" s="249">
        <v>104.51900000000001</v>
      </c>
      <c r="F17" s="251" t="s">
        <v>277</v>
      </c>
      <c r="G17" s="249">
        <v>128.41200000000001</v>
      </c>
      <c r="H17" s="251" t="s">
        <v>277</v>
      </c>
      <c r="I17" s="249">
        <v>114.333</v>
      </c>
      <c r="J17" s="249" t="s">
        <v>277</v>
      </c>
      <c r="K17" s="249">
        <v>453.23</v>
      </c>
    </row>
    <row r="18" spans="1:240" s="327" customFormat="1" x14ac:dyDescent="0.25">
      <c r="A18" s="250">
        <v>2022</v>
      </c>
      <c r="B18" s="251" t="s">
        <v>277</v>
      </c>
      <c r="C18" s="249">
        <v>143.15700000000001</v>
      </c>
      <c r="D18" s="251" t="s">
        <v>277</v>
      </c>
      <c r="E18" s="249">
        <v>90.352000000000004</v>
      </c>
      <c r="F18" s="251" t="s">
        <v>277</v>
      </c>
      <c r="G18" s="249">
        <v>113.98399999999999</v>
      </c>
      <c r="H18" s="251" t="s">
        <v>277</v>
      </c>
      <c r="I18" s="249">
        <v>68.826999999999998</v>
      </c>
      <c r="J18" s="249" t="s">
        <v>277</v>
      </c>
      <c r="K18" s="249">
        <v>416.32</v>
      </c>
    </row>
    <row r="19" spans="1:240" s="327" customFormat="1" x14ac:dyDescent="0.25">
      <c r="A19" s="250">
        <v>2023</v>
      </c>
      <c r="B19" s="249" t="s">
        <v>277</v>
      </c>
      <c r="C19" s="249">
        <v>126.54600000000001</v>
      </c>
      <c r="D19" s="249" t="s">
        <v>277</v>
      </c>
      <c r="E19" s="249">
        <v>73.587999999999994</v>
      </c>
      <c r="F19" s="249" t="s">
        <v>277</v>
      </c>
      <c r="G19" s="249">
        <v>76.843000000000004</v>
      </c>
      <c r="H19" s="249" t="s">
        <v>277</v>
      </c>
      <c r="I19" s="249">
        <v>98.218999999999994</v>
      </c>
      <c r="J19" s="249" t="s">
        <v>277</v>
      </c>
      <c r="K19" s="249">
        <v>375.197</v>
      </c>
    </row>
    <row r="20" spans="1:240" s="327" customFormat="1" x14ac:dyDescent="0.25">
      <c r="A20" s="250">
        <v>2024</v>
      </c>
      <c r="B20" s="249" t="s">
        <v>277</v>
      </c>
      <c r="C20" s="249">
        <v>84.793999999999997</v>
      </c>
      <c r="D20" s="249" t="s">
        <v>277</v>
      </c>
      <c r="E20" s="249">
        <v>70.444000000000003</v>
      </c>
      <c r="F20" s="249" t="s">
        <v>277</v>
      </c>
      <c r="G20" s="249">
        <v>91.045000000000002</v>
      </c>
      <c r="H20" s="249" t="s">
        <v>277</v>
      </c>
      <c r="I20" s="249">
        <v>74.760000000000005</v>
      </c>
      <c r="J20" s="249" t="s">
        <v>277</v>
      </c>
      <c r="K20" s="249">
        <v>321.04399999999998</v>
      </c>
    </row>
    <row r="21" spans="1:240" s="327" customFormat="1" ht="13.8" thickBot="1" x14ac:dyDescent="0.3">
      <c r="A21" s="252">
        <v>2025</v>
      </c>
      <c r="B21" s="253" t="s">
        <v>277</v>
      </c>
      <c r="C21" s="253">
        <v>106.78700000000001</v>
      </c>
      <c r="D21" s="253" t="s">
        <v>277</v>
      </c>
      <c r="E21" s="253">
        <v>80.515000000000001</v>
      </c>
      <c r="F21" s="253" t="s">
        <v>277</v>
      </c>
      <c r="G21" s="253">
        <v>99.953999999999994</v>
      </c>
      <c r="H21" s="253" t="s">
        <v>277</v>
      </c>
      <c r="I21" s="253">
        <v>116.681</v>
      </c>
      <c r="J21" s="253" t="s">
        <v>277</v>
      </c>
      <c r="K21" s="253">
        <v>403.93700000000001</v>
      </c>
    </row>
    <row r="23" spans="1:240" ht="13.8" thickBot="1" x14ac:dyDescent="0.3">
      <c r="A23" s="252"/>
      <c r="B23" s="253"/>
      <c r="C23" s="253"/>
      <c r="D23" s="253"/>
      <c r="E23" s="253"/>
      <c r="F23" s="253"/>
      <c r="G23" s="253"/>
      <c r="H23" s="253"/>
      <c r="I23" s="253"/>
      <c r="J23" s="253"/>
      <c r="K23" s="253"/>
    </row>
    <row r="24" spans="1:240" x14ac:dyDescent="0.25">
      <c r="A24" s="483" t="s">
        <v>368</v>
      </c>
      <c r="B24" s="483"/>
      <c r="C24" s="483"/>
      <c r="D24" s="483"/>
      <c r="E24" s="483"/>
      <c r="F24" s="483"/>
      <c r="G24" s="483"/>
      <c r="H24" s="483"/>
      <c r="I24" s="483"/>
      <c r="J24" s="483"/>
      <c r="K24" s="483"/>
    </row>
    <row r="25" spans="1:240" x14ac:dyDescent="0.25">
      <c r="A25" s="255"/>
      <c r="B25" s="484" t="s">
        <v>350</v>
      </c>
      <c r="C25" s="484"/>
      <c r="D25" s="484" t="s">
        <v>351</v>
      </c>
      <c r="E25" s="484"/>
      <c r="F25" s="484" t="s">
        <v>352</v>
      </c>
      <c r="G25" s="484"/>
      <c r="H25" s="484" t="s">
        <v>353</v>
      </c>
      <c r="I25" s="484"/>
      <c r="J25" s="484" t="s">
        <v>354</v>
      </c>
      <c r="K25" s="484"/>
    </row>
    <row r="26" spans="1:240" ht="13.8" thickBot="1" x14ac:dyDescent="0.3">
      <c r="A26" s="256"/>
      <c r="B26" s="254" t="s">
        <v>355</v>
      </c>
      <c r="C26" s="254" t="s">
        <v>356</v>
      </c>
      <c r="D26" s="254" t="s">
        <v>355</v>
      </c>
      <c r="E26" s="254" t="s">
        <v>356</v>
      </c>
      <c r="F26" s="254" t="s">
        <v>355</v>
      </c>
      <c r="G26" s="254" t="s">
        <v>356</v>
      </c>
      <c r="H26" s="254" t="s">
        <v>355</v>
      </c>
      <c r="I26" s="254" t="s">
        <v>356</v>
      </c>
      <c r="J26" s="254" t="s">
        <v>355</v>
      </c>
      <c r="K26" s="254" t="s">
        <v>356</v>
      </c>
    </row>
    <row r="27" spans="1:240" s="327" customFormat="1" x14ac:dyDescent="0.25">
      <c r="A27" s="250">
        <v>2013</v>
      </c>
      <c r="B27" s="249">
        <v>50370.28</v>
      </c>
      <c r="C27" s="257">
        <v>60661.86</v>
      </c>
      <c r="D27" s="249">
        <v>51895.966</v>
      </c>
      <c r="E27" s="257">
        <v>62485.565999999999</v>
      </c>
      <c r="F27" s="249">
        <v>39901.279999999999</v>
      </c>
      <c r="G27" s="257">
        <v>53539.14</v>
      </c>
      <c r="H27" s="249">
        <v>43710.932000000001</v>
      </c>
      <c r="I27" s="257">
        <v>53011.338000000003</v>
      </c>
      <c r="J27" s="249">
        <v>185878.45800000001</v>
      </c>
      <c r="K27" s="257">
        <v>229697.90299999999</v>
      </c>
    </row>
    <row r="28" spans="1:240" x14ac:dyDescent="0.25">
      <c r="A28" s="250">
        <v>2014</v>
      </c>
      <c r="B28" s="249">
        <v>40504.413</v>
      </c>
      <c r="C28" s="257">
        <v>50123.993000000002</v>
      </c>
      <c r="D28" s="249">
        <v>46709.504999999997</v>
      </c>
      <c r="E28" s="257">
        <v>57021.52</v>
      </c>
      <c r="F28" s="249">
        <v>40766.319000000003</v>
      </c>
      <c r="G28" s="257">
        <v>58648.930999999997</v>
      </c>
      <c r="H28" s="249">
        <v>37837.701999999997</v>
      </c>
      <c r="I28" s="257">
        <v>47139.877999999997</v>
      </c>
      <c r="J28" s="249">
        <v>165817.93900000001</v>
      </c>
      <c r="K28" s="257">
        <v>212934.32199999999</v>
      </c>
    </row>
    <row r="29" spans="1:240" s="327" customFormat="1" x14ac:dyDescent="0.25">
      <c r="A29" s="250">
        <v>2015</v>
      </c>
      <c r="B29" s="249" t="s">
        <v>277</v>
      </c>
      <c r="C29" s="249">
        <v>68090.710000000006</v>
      </c>
      <c r="D29" s="249" t="s">
        <v>277</v>
      </c>
      <c r="E29" s="249">
        <v>64627.92</v>
      </c>
      <c r="F29" s="249" t="s">
        <v>277</v>
      </c>
      <c r="G29" s="249">
        <v>61460.097000000002</v>
      </c>
      <c r="H29" s="249" t="s">
        <v>277</v>
      </c>
      <c r="I29" s="249">
        <v>49236.127</v>
      </c>
      <c r="J29" s="249" t="s">
        <v>277</v>
      </c>
      <c r="K29" s="249">
        <v>243414.853</v>
      </c>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c r="DD29" s="246"/>
      <c r="DE29" s="246"/>
      <c r="DF29" s="246"/>
      <c r="DG29" s="246"/>
      <c r="DH29" s="246"/>
      <c r="DI29" s="246"/>
      <c r="DJ29" s="246"/>
      <c r="DK29" s="246"/>
      <c r="DL29" s="246"/>
      <c r="DM29" s="246"/>
      <c r="DN29" s="246"/>
      <c r="DO29" s="246"/>
      <c r="DP29" s="246"/>
      <c r="DQ29" s="246"/>
      <c r="DR29" s="246"/>
      <c r="DS29" s="246"/>
      <c r="DT29" s="246"/>
      <c r="DU29" s="246"/>
      <c r="DV29" s="246"/>
      <c r="DW29" s="246"/>
      <c r="DX29" s="246"/>
      <c r="DY29" s="246"/>
      <c r="DZ29" s="246"/>
      <c r="EA29" s="246"/>
      <c r="EB29" s="246"/>
      <c r="EC29" s="246"/>
      <c r="ED29" s="246"/>
      <c r="EE29" s="246"/>
      <c r="EF29" s="246"/>
      <c r="EG29" s="246"/>
      <c r="EH29" s="246"/>
      <c r="EI29" s="246"/>
      <c r="EJ29" s="246"/>
      <c r="EK29" s="246"/>
      <c r="EL29" s="246"/>
      <c r="EM29" s="246"/>
      <c r="EN29" s="246"/>
      <c r="EO29" s="246"/>
      <c r="EP29" s="246"/>
      <c r="EQ29" s="246"/>
      <c r="ER29" s="246"/>
      <c r="ES29" s="246"/>
      <c r="ET29" s="246"/>
      <c r="EU29" s="246"/>
      <c r="EV29" s="246"/>
      <c r="EW29" s="246"/>
      <c r="EX29" s="246"/>
      <c r="EY29" s="246"/>
      <c r="EZ29" s="246"/>
      <c r="FA29" s="246"/>
      <c r="FB29" s="246"/>
      <c r="FC29" s="246"/>
      <c r="FD29" s="246"/>
      <c r="FE29" s="246"/>
      <c r="FF29" s="246"/>
      <c r="FG29" s="246"/>
      <c r="FH29" s="246"/>
      <c r="FI29" s="246"/>
      <c r="FJ29" s="246"/>
      <c r="FK29" s="246"/>
      <c r="FL29" s="246"/>
      <c r="FM29" s="246"/>
      <c r="FN29" s="246"/>
      <c r="FO29" s="246"/>
      <c r="FP29" s="246"/>
      <c r="FQ29" s="246"/>
      <c r="FR29" s="246"/>
      <c r="FS29" s="246"/>
      <c r="FT29" s="246"/>
      <c r="FU29" s="246"/>
      <c r="FV29" s="246"/>
      <c r="FW29" s="246"/>
      <c r="FX29" s="246"/>
      <c r="FY29" s="246"/>
      <c r="FZ29" s="246"/>
      <c r="GA29" s="246"/>
      <c r="GB29" s="246"/>
      <c r="GC29" s="246"/>
      <c r="GD29" s="246"/>
      <c r="GE29" s="246"/>
      <c r="GF29" s="246"/>
      <c r="GG29" s="246"/>
      <c r="GH29" s="246"/>
      <c r="GI29" s="246"/>
      <c r="GJ29" s="246"/>
      <c r="GK29" s="246"/>
      <c r="GL29" s="246"/>
      <c r="GM29" s="246"/>
      <c r="GN29" s="246"/>
      <c r="GO29" s="246"/>
      <c r="GP29" s="246"/>
      <c r="GQ29" s="246"/>
      <c r="GR29" s="246"/>
      <c r="GS29" s="246"/>
      <c r="GT29" s="246"/>
      <c r="GU29" s="246"/>
      <c r="GV29" s="246"/>
      <c r="GW29" s="246"/>
      <c r="GX29" s="246"/>
      <c r="GY29" s="246"/>
      <c r="GZ29" s="246"/>
      <c r="HA29" s="246"/>
      <c r="HB29" s="246"/>
      <c r="HC29" s="246"/>
      <c r="HD29" s="246"/>
      <c r="HE29" s="246"/>
      <c r="HF29" s="246"/>
      <c r="HG29" s="246"/>
      <c r="HH29" s="246"/>
      <c r="HI29" s="246"/>
      <c r="HJ29" s="246"/>
      <c r="HK29" s="246"/>
      <c r="HL29" s="246"/>
      <c r="HM29" s="246"/>
      <c r="HN29" s="246"/>
      <c r="HO29" s="246"/>
      <c r="HP29" s="246"/>
      <c r="HQ29" s="246"/>
      <c r="HR29" s="246"/>
      <c r="HS29" s="246"/>
      <c r="HT29" s="246"/>
      <c r="HU29" s="246"/>
      <c r="HV29" s="246"/>
      <c r="HW29" s="246"/>
      <c r="HX29" s="246"/>
      <c r="HY29" s="246"/>
      <c r="HZ29" s="246"/>
      <c r="IA29" s="246"/>
      <c r="IB29" s="246"/>
      <c r="IC29" s="246"/>
      <c r="ID29" s="246"/>
      <c r="IE29" s="246"/>
      <c r="IF29" s="246"/>
    </row>
    <row r="30" spans="1:240" s="327" customFormat="1" x14ac:dyDescent="0.25">
      <c r="A30" s="250">
        <v>2016</v>
      </c>
      <c r="B30" s="249" t="s">
        <v>277</v>
      </c>
      <c r="C30" s="249">
        <v>59431.317999999999</v>
      </c>
      <c r="D30" s="249" t="s">
        <v>277</v>
      </c>
      <c r="E30" s="249">
        <v>61298.277999999998</v>
      </c>
      <c r="F30" s="249" t="s">
        <v>277</v>
      </c>
      <c r="G30" s="249">
        <v>64595.464999999997</v>
      </c>
      <c r="H30" s="249" t="s">
        <v>277</v>
      </c>
      <c r="I30" s="249">
        <v>37219.504999999997</v>
      </c>
      <c r="J30" s="249" t="s">
        <v>277</v>
      </c>
      <c r="K30" s="249">
        <v>222544.56700000001</v>
      </c>
    </row>
    <row r="31" spans="1:240" s="327" customFormat="1" x14ac:dyDescent="0.25">
      <c r="A31" s="250">
        <v>2017</v>
      </c>
      <c r="B31" s="251" t="s">
        <v>277</v>
      </c>
      <c r="C31" s="249">
        <v>59731.404000000002</v>
      </c>
      <c r="D31" s="251" t="s">
        <v>277</v>
      </c>
      <c r="E31" s="249">
        <v>50543.940999999999</v>
      </c>
      <c r="F31" s="251" t="s">
        <v>277</v>
      </c>
      <c r="G31" s="249">
        <v>51996.908000000003</v>
      </c>
      <c r="H31" s="251" t="s">
        <v>277</v>
      </c>
      <c r="I31" s="249">
        <v>66842.191999999995</v>
      </c>
      <c r="J31" s="249" t="s">
        <v>277</v>
      </c>
      <c r="K31" s="249">
        <v>229114.44500000001</v>
      </c>
    </row>
    <row r="32" spans="1:240" s="327" customFormat="1" x14ac:dyDescent="0.25">
      <c r="A32" s="250">
        <v>2018</v>
      </c>
      <c r="B32" s="251" t="s">
        <v>277</v>
      </c>
      <c r="C32" s="249">
        <v>45686.756000000001</v>
      </c>
      <c r="D32" s="251" t="s">
        <v>277</v>
      </c>
      <c r="E32" s="249">
        <v>46210.13</v>
      </c>
      <c r="F32" s="251" t="s">
        <v>277</v>
      </c>
      <c r="G32" s="249">
        <v>45644.991000000002</v>
      </c>
      <c r="H32" s="251" t="s">
        <v>277</v>
      </c>
      <c r="I32" s="249">
        <v>44418.692000000003</v>
      </c>
      <c r="J32" s="249" t="s">
        <v>277</v>
      </c>
      <c r="K32" s="249">
        <v>181960.57</v>
      </c>
    </row>
    <row r="33" spans="1:240" s="327" customFormat="1" x14ac:dyDescent="0.25">
      <c r="A33" s="250">
        <v>2019</v>
      </c>
      <c r="B33" s="251" t="s">
        <v>277</v>
      </c>
      <c r="C33" s="249">
        <v>41714.432999999997</v>
      </c>
      <c r="D33" s="251" t="s">
        <v>277</v>
      </c>
      <c r="E33" s="249">
        <v>34717.436999999998</v>
      </c>
      <c r="F33" s="251" t="s">
        <v>277</v>
      </c>
      <c r="G33" s="249">
        <v>39465.245000000003</v>
      </c>
      <c r="H33" s="251" t="s">
        <v>277</v>
      </c>
      <c r="I33" s="249">
        <v>59887.582999999999</v>
      </c>
      <c r="J33" s="249" t="s">
        <v>277</v>
      </c>
      <c r="K33" s="249">
        <v>175784.69899999999</v>
      </c>
    </row>
    <row r="34" spans="1:240" s="327" customFormat="1" x14ac:dyDescent="0.25">
      <c r="A34" s="250">
        <v>2020</v>
      </c>
      <c r="B34" s="251" t="s">
        <v>277</v>
      </c>
      <c r="C34" s="249">
        <v>46286.012000000002</v>
      </c>
      <c r="D34" s="251" t="s">
        <v>277</v>
      </c>
      <c r="E34" s="249">
        <v>40450.523000000001</v>
      </c>
      <c r="F34" s="251" t="s">
        <v>277</v>
      </c>
      <c r="G34" s="249">
        <v>44633.088000000003</v>
      </c>
      <c r="H34" s="251" t="s">
        <v>277</v>
      </c>
      <c r="I34" s="249">
        <v>36061.402999999998</v>
      </c>
      <c r="J34" s="249" t="s">
        <v>277</v>
      </c>
      <c r="K34" s="249">
        <v>167431.02600000001</v>
      </c>
    </row>
    <row r="35" spans="1:240" s="327" customFormat="1" x14ac:dyDescent="0.25">
      <c r="A35" s="250">
        <v>2021</v>
      </c>
      <c r="B35" s="251" t="s">
        <v>277</v>
      </c>
      <c r="C35" s="249">
        <v>45589.735000000001</v>
      </c>
      <c r="D35" s="251" t="s">
        <v>277</v>
      </c>
      <c r="E35" s="249">
        <v>47156.012999999999</v>
      </c>
      <c r="F35" s="251" t="s">
        <v>277</v>
      </c>
      <c r="G35" s="249">
        <v>55133.758999999998</v>
      </c>
      <c r="H35" s="251" t="s">
        <v>277</v>
      </c>
      <c r="I35" s="249">
        <v>49728.584000000003</v>
      </c>
      <c r="J35" s="249" t="s">
        <v>277</v>
      </c>
      <c r="K35" s="249">
        <v>197608.092</v>
      </c>
    </row>
    <row r="36" spans="1:240" s="327" customFormat="1" x14ac:dyDescent="0.25">
      <c r="A36" s="250">
        <v>2022</v>
      </c>
      <c r="B36" s="249" t="s">
        <v>277</v>
      </c>
      <c r="C36" s="249">
        <v>51013.817999999999</v>
      </c>
      <c r="D36" s="249" t="s">
        <v>277</v>
      </c>
      <c r="E36" s="249">
        <v>34821.692999999999</v>
      </c>
      <c r="F36" s="249" t="s">
        <v>277</v>
      </c>
      <c r="G36" s="249">
        <v>41355.485000000001</v>
      </c>
      <c r="H36" s="249" t="s">
        <v>277</v>
      </c>
      <c r="I36" s="249">
        <v>27166.802</v>
      </c>
      <c r="J36" s="249" t="s">
        <v>277</v>
      </c>
      <c r="K36" s="249">
        <v>154357.79800000001</v>
      </c>
    </row>
    <row r="37" spans="1:240" s="327" customFormat="1" x14ac:dyDescent="0.25">
      <c r="A37" s="250">
        <v>2023</v>
      </c>
      <c r="B37" s="249" t="s">
        <v>277</v>
      </c>
      <c r="C37" s="249">
        <v>53714.821000000004</v>
      </c>
      <c r="D37" s="249" t="s">
        <v>277</v>
      </c>
      <c r="E37" s="249">
        <v>39658.910000000003</v>
      </c>
      <c r="F37" s="249" t="s">
        <v>277</v>
      </c>
      <c r="G37" s="249">
        <v>43806.838000000003</v>
      </c>
      <c r="H37" s="249" t="s">
        <v>277</v>
      </c>
      <c r="I37" s="249">
        <v>34662.400999999998</v>
      </c>
      <c r="J37" s="249" t="s">
        <v>277</v>
      </c>
      <c r="K37" s="249">
        <v>171842.97</v>
      </c>
    </row>
    <row r="38" spans="1:240" s="327" customFormat="1" x14ac:dyDescent="0.25">
      <c r="A38" s="250">
        <v>2024</v>
      </c>
      <c r="B38" s="249" t="s">
        <v>277</v>
      </c>
      <c r="C38" s="249">
        <v>27255.18</v>
      </c>
      <c r="D38" s="249" t="s">
        <v>277</v>
      </c>
      <c r="E38" s="249">
        <v>32317.434000000001</v>
      </c>
      <c r="F38" s="249" t="s">
        <v>277</v>
      </c>
      <c r="G38" s="249">
        <v>42158.277999999998</v>
      </c>
      <c r="H38" s="249" t="s">
        <v>277</v>
      </c>
      <c r="I38" s="249">
        <v>40988.451000000001</v>
      </c>
      <c r="J38" s="249" t="s">
        <v>277</v>
      </c>
      <c r="K38" s="249">
        <v>142719.34400000001</v>
      </c>
    </row>
    <row r="39" spans="1:240" s="327" customFormat="1" ht="13.8" thickBot="1" x14ac:dyDescent="0.3">
      <c r="A39" s="252">
        <v>2025</v>
      </c>
      <c r="B39" s="253" t="s">
        <v>277</v>
      </c>
      <c r="C39" s="253">
        <v>47478.824000000001</v>
      </c>
      <c r="D39" s="253" t="s">
        <v>277</v>
      </c>
      <c r="E39" s="253">
        <v>31583.663</v>
      </c>
      <c r="F39" s="253" t="s">
        <v>277</v>
      </c>
      <c r="G39" s="253">
        <v>38408.767</v>
      </c>
      <c r="H39" s="253" t="s">
        <v>277</v>
      </c>
      <c r="I39" s="253">
        <v>43123.678999999996</v>
      </c>
      <c r="J39" s="253" t="s">
        <v>277</v>
      </c>
      <c r="K39" s="253">
        <v>160594.932</v>
      </c>
    </row>
    <row r="40" spans="1:240" x14ac:dyDescent="0.25">
      <c r="A40" s="238"/>
      <c r="B40" s="238"/>
      <c r="C40" s="238"/>
      <c r="D40" s="238"/>
      <c r="E40" s="238"/>
      <c r="F40" s="238"/>
      <c r="G40" s="238"/>
      <c r="H40" s="238"/>
      <c r="I40" s="238"/>
      <c r="J40" s="238"/>
      <c r="K40" s="238"/>
    </row>
    <row r="41" spans="1:240" ht="13.8" thickBot="1" x14ac:dyDescent="0.3">
      <c r="A41" s="252"/>
      <c r="B41" s="253"/>
      <c r="C41" s="253"/>
      <c r="D41" s="253"/>
      <c r="E41" s="253"/>
      <c r="F41" s="253"/>
      <c r="G41" s="253"/>
      <c r="H41" s="253"/>
      <c r="I41" s="253"/>
      <c r="J41" s="253"/>
      <c r="K41" s="253"/>
    </row>
    <row r="42" spans="1:240" x14ac:dyDescent="0.25">
      <c r="A42" s="483" t="s">
        <v>369</v>
      </c>
      <c r="B42" s="483"/>
      <c r="C42" s="483"/>
      <c r="D42" s="483"/>
      <c r="E42" s="483"/>
      <c r="F42" s="483"/>
      <c r="G42" s="483"/>
      <c r="H42" s="483"/>
      <c r="I42" s="483"/>
      <c r="J42" s="483"/>
      <c r="K42" s="483"/>
    </row>
    <row r="43" spans="1:240" x14ac:dyDescent="0.25">
      <c r="A43" s="255"/>
      <c r="B43" s="484" t="s">
        <v>350</v>
      </c>
      <c r="C43" s="484"/>
      <c r="D43" s="484" t="s">
        <v>351</v>
      </c>
      <c r="E43" s="484"/>
      <c r="F43" s="484" t="s">
        <v>352</v>
      </c>
      <c r="G43" s="484"/>
      <c r="H43" s="484" t="s">
        <v>353</v>
      </c>
      <c r="I43" s="484"/>
      <c r="J43" s="484" t="s">
        <v>354</v>
      </c>
      <c r="K43" s="484"/>
    </row>
    <row r="44" spans="1:240" ht="13.8" thickBot="1" x14ac:dyDescent="0.3">
      <c r="A44" s="256"/>
      <c r="B44" s="254" t="s">
        <v>355</v>
      </c>
      <c r="C44" s="254" t="s">
        <v>356</v>
      </c>
      <c r="D44" s="254" t="s">
        <v>355</v>
      </c>
      <c r="E44" s="254" t="s">
        <v>356</v>
      </c>
      <c r="F44" s="254" t="s">
        <v>355</v>
      </c>
      <c r="G44" s="254" t="s">
        <v>356</v>
      </c>
      <c r="H44" s="254" t="s">
        <v>355</v>
      </c>
      <c r="I44" s="254" t="s">
        <v>356</v>
      </c>
      <c r="J44" s="254" t="s">
        <v>355</v>
      </c>
      <c r="K44" s="254" t="s">
        <v>356</v>
      </c>
    </row>
    <row r="45" spans="1:240" s="327" customFormat="1" x14ac:dyDescent="0.25">
      <c r="A45" s="250">
        <v>2013</v>
      </c>
      <c r="B45" s="249">
        <v>1364.0630000000001</v>
      </c>
      <c r="C45" s="257">
        <v>1665.8530000000001</v>
      </c>
      <c r="D45" s="249">
        <v>1460.836</v>
      </c>
      <c r="E45" s="257">
        <v>1774.41</v>
      </c>
      <c r="F45" s="249">
        <v>1002.528</v>
      </c>
      <c r="G45" s="257">
        <v>1351.3140000000001</v>
      </c>
      <c r="H45" s="249">
        <v>1053.1189999999999</v>
      </c>
      <c r="I45" s="257">
        <v>1292.46</v>
      </c>
      <c r="J45" s="249">
        <v>4880.5450000000001</v>
      </c>
      <c r="K45" s="257">
        <v>6084.0370000000003</v>
      </c>
    </row>
    <row r="46" spans="1:240" x14ac:dyDescent="0.25">
      <c r="A46" s="250">
        <v>2014</v>
      </c>
      <c r="B46" s="249">
        <v>1152.059</v>
      </c>
      <c r="C46" s="257">
        <v>1434.5909999999999</v>
      </c>
      <c r="D46" s="249">
        <v>1215.703</v>
      </c>
      <c r="E46" s="257">
        <v>1509.3430000000001</v>
      </c>
      <c r="F46" s="249">
        <v>1132.454</v>
      </c>
      <c r="G46" s="257">
        <v>1711.67</v>
      </c>
      <c r="H46" s="249">
        <v>1031.0150000000001</v>
      </c>
      <c r="I46" s="257">
        <v>1351.87</v>
      </c>
      <c r="J46" s="249">
        <v>4531.2299999999996</v>
      </c>
      <c r="K46" s="257">
        <v>6007.4740000000002</v>
      </c>
    </row>
    <row r="47" spans="1:240" s="327" customFormat="1" x14ac:dyDescent="0.25">
      <c r="A47" s="250">
        <v>2015</v>
      </c>
      <c r="B47" s="249" t="s">
        <v>277</v>
      </c>
      <c r="C47" s="249">
        <v>2046.93</v>
      </c>
      <c r="D47" s="249" t="s">
        <v>277</v>
      </c>
      <c r="E47" s="249">
        <v>1742.3119999999999</v>
      </c>
      <c r="F47" s="249" t="s">
        <v>277</v>
      </c>
      <c r="G47" s="249">
        <v>1254.6479999999999</v>
      </c>
      <c r="H47" s="249" t="s">
        <v>277</v>
      </c>
      <c r="I47" s="249">
        <v>1187.384</v>
      </c>
      <c r="J47" s="249" t="s">
        <v>277</v>
      </c>
      <c r="K47" s="249">
        <v>6231.2730000000001</v>
      </c>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c r="CU47" s="246"/>
      <c r="CV47" s="246"/>
      <c r="CW47" s="246"/>
      <c r="CX47" s="246"/>
      <c r="CY47" s="246"/>
      <c r="CZ47" s="246"/>
      <c r="DA47" s="246"/>
      <c r="DB47" s="246"/>
      <c r="DC47" s="246"/>
      <c r="DD47" s="246"/>
      <c r="DE47" s="246"/>
      <c r="DF47" s="246"/>
      <c r="DG47" s="246"/>
      <c r="DH47" s="246"/>
      <c r="DI47" s="246"/>
      <c r="DJ47" s="246"/>
      <c r="DK47" s="246"/>
      <c r="DL47" s="246"/>
      <c r="DM47" s="246"/>
      <c r="DN47" s="246"/>
      <c r="DO47" s="246"/>
      <c r="DP47" s="246"/>
      <c r="DQ47" s="246"/>
      <c r="DR47" s="246"/>
      <c r="DS47" s="246"/>
      <c r="DT47" s="246"/>
      <c r="DU47" s="246"/>
      <c r="DV47" s="246"/>
      <c r="DW47" s="246"/>
      <c r="DX47" s="246"/>
      <c r="DY47" s="246"/>
      <c r="DZ47" s="246"/>
      <c r="EA47" s="246"/>
      <c r="EB47" s="246"/>
      <c r="EC47" s="246"/>
      <c r="ED47" s="246"/>
      <c r="EE47" s="246"/>
      <c r="EF47" s="246"/>
      <c r="EG47" s="246"/>
      <c r="EH47" s="246"/>
      <c r="EI47" s="246"/>
      <c r="EJ47" s="246"/>
      <c r="EK47" s="246"/>
      <c r="EL47" s="246"/>
      <c r="EM47" s="246"/>
      <c r="EN47" s="246"/>
      <c r="EO47" s="246"/>
      <c r="EP47" s="246"/>
      <c r="EQ47" s="246"/>
      <c r="ER47" s="246"/>
      <c r="ES47" s="246"/>
      <c r="ET47" s="246"/>
      <c r="EU47" s="246"/>
      <c r="EV47" s="246"/>
      <c r="EW47" s="246"/>
      <c r="EX47" s="246"/>
      <c r="EY47" s="246"/>
      <c r="EZ47" s="246"/>
      <c r="FA47" s="246"/>
      <c r="FB47" s="246"/>
      <c r="FC47" s="246"/>
      <c r="FD47" s="246"/>
      <c r="FE47" s="246"/>
      <c r="FF47" s="246"/>
      <c r="FG47" s="246"/>
      <c r="FH47" s="246"/>
      <c r="FI47" s="246"/>
      <c r="FJ47" s="246"/>
      <c r="FK47" s="246"/>
      <c r="FL47" s="246"/>
      <c r="FM47" s="246"/>
      <c r="FN47" s="246"/>
      <c r="FO47" s="246"/>
      <c r="FP47" s="246"/>
      <c r="FQ47" s="246"/>
      <c r="FR47" s="246"/>
      <c r="FS47" s="246"/>
      <c r="FT47" s="246"/>
      <c r="FU47" s="246"/>
      <c r="FV47" s="246"/>
      <c r="FW47" s="246"/>
      <c r="FX47" s="246"/>
      <c r="FY47" s="246"/>
      <c r="FZ47" s="246"/>
      <c r="GA47" s="246"/>
      <c r="GB47" s="246"/>
      <c r="GC47" s="246"/>
      <c r="GD47" s="246"/>
      <c r="GE47" s="246"/>
      <c r="GF47" s="246"/>
      <c r="GG47" s="246"/>
      <c r="GH47" s="246"/>
      <c r="GI47" s="246"/>
      <c r="GJ47" s="246"/>
      <c r="GK47" s="246"/>
      <c r="GL47" s="246"/>
      <c r="GM47" s="246"/>
      <c r="GN47" s="246"/>
      <c r="GO47" s="246"/>
      <c r="GP47" s="246"/>
      <c r="GQ47" s="246"/>
      <c r="GR47" s="246"/>
      <c r="GS47" s="246"/>
      <c r="GT47" s="246"/>
      <c r="GU47" s="246"/>
      <c r="GV47" s="246"/>
      <c r="GW47" s="246"/>
      <c r="GX47" s="246"/>
      <c r="GY47" s="246"/>
      <c r="GZ47" s="246"/>
      <c r="HA47" s="246"/>
      <c r="HB47" s="246"/>
      <c r="HC47" s="246"/>
      <c r="HD47" s="246"/>
      <c r="HE47" s="246"/>
      <c r="HF47" s="246"/>
      <c r="HG47" s="246"/>
      <c r="HH47" s="246"/>
      <c r="HI47" s="246"/>
      <c r="HJ47" s="246"/>
      <c r="HK47" s="246"/>
      <c r="HL47" s="246"/>
      <c r="HM47" s="246"/>
      <c r="HN47" s="246"/>
      <c r="HO47" s="246"/>
      <c r="HP47" s="246"/>
      <c r="HQ47" s="246"/>
      <c r="HR47" s="246"/>
      <c r="HS47" s="246"/>
      <c r="HT47" s="246"/>
      <c r="HU47" s="246"/>
      <c r="HV47" s="246"/>
      <c r="HW47" s="246"/>
      <c r="HX47" s="246"/>
      <c r="HY47" s="246"/>
      <c r="HZ47" s="246"/>
      <c r="IA47" s="246"/>
      <c r="IB47" s="246"/>
      <c r="IC47" s="246"/>
      <c r="ID47" s="246"/>
      <c r="IE47" s="246"/>
      <c r="IF47" s="246"/>
    </row>
    <row r="48" spans="1:240" s="327" customFormat="1" x14ac:dyDescent="0.25">
      <c r="A48" s="250">
        <v>2016</v>
      </c>
      <c r="B48" s="249" t="s">
        <v>277</v>
      </c>
      <c r="C48" s="249">
        <v>1614.42</v>
      </c>
      <c r="D48" s="249" t="s">
        <v>277</v>
      </c>
      <c r="E48" s="249">
        <v>1864.2719999999999</v>
      </c>
      <c r="F48" s="249" t="s">
        <v>277</v>
      </c>
      <c r="G48" s="249">
        <v>1983.798</v>
      </c>
      <c r="H48" s="249" t="s">
        <v>277</v>
      </c>
      <c r="I48" s="249">
        <v>1110.4690000000001</v>
      </c>
      <c r="J48" s="249" t="s">
        <v>277</v>
      </c>
      <c r="K48" s="249">
        <v>6572.9589999999998</v>
      </c>
    </row>
    <row r="49" spans="1:11" s="327" customFormat="1" x14ac:dyDescent="0.25">
      <c r="A49" s="250">
        <v>2017</v>
      </c>
      <c r="B49" s="251" t="s">
        <v>277</v>
      </c>
      <c r="C49" s="249">
        <v>1468.828</v>
      </c>
      <c r="D49" s="251" t="s">
        <v>277</v>
      </c>
      <c r="E49" s="249">
        <v>1562.7339999999999</v>
      </c>
      <c r="F49" s="251" t="s">
        <v>277</v>
      </c>
      <c r="G49" s="249">
        <v>1371.704</v>
      </c>
      <c r="H49" s="251" t="s">
        <v>277</v>
      </c>
      <c r="I49" s="249">
        <v>1658.65</v>
      </c>
      <c r="J49" s="249" t="s">
        <v>277</v>
      </c>
      <c r="K49" s="249">
        <v>6061.9160000000002</v>
      </c>
    </row>
    <row r="50" spans="1:11" s="327" customFormat="1" x14ac:dyDescent="0.25">
      <c r="A50" s="250">
        <v>2018</v>
      </c>
      <c r="B50" s="251" t="s">
        <v>277</v>
      </c>
      <c r="C50" s="249">
        <v>1225.6110000000001</v>
      </c>
      <c r="D50" s="251" t="s">
        <v>277</v>
      </c>
      <c r="E50" s="249">
        <v>1103.4010000000001</v>
      </c>
      <c r="F50" s="251" t="s">
        <v>277</v>
      </c>
      <c r="G50" s="249">
        <v>1727.8009999999999</v>
      </c>
      <c r="H50" s="251" t="s">
        <v>277</v>
      </c>
      <c r="I50" s="249">
        <v>2018.771</v>
      </c>
      <c r="J50" s="249" t="s">
        <v>277</v>
      </c>
      <c r="K50" s="249">
        <v>6075.5839999999998</v>
      </c>
    </row>
    <row r="51" spans="1:11" s="327" customFormat="1" x14ac:dyDescent="0.25">
      <c r="A51" s="250">
        <v>2019</v>
      </c>
      <c r="B51" s="251" t="s">
        <v>277</v>
      </c>
      <c r="C51" s="249">
        <v>1067.9490000000001</v>
      </c>
      <c r="D51" s="251" t="s">
        <v>277</v>
      </c>
      <c r="E51" s="249">
        <v>1281.454</v>
      </c>
      <c r="F51" s="251" t="s">
        <v>277</v>
      </c>
      <c r="G51" s="249">
        <v>1107.07</v>
      </c>
      <c r="H51" s="251" t="s">
        <v>277</v>
      </c>
      <c r="I51" s="249">
        <v>1680.6</v>
      </c>
      <c r="J51" s="249" t="s">
        <v>277</v>
      </c>
      <c r="K51" s="249">
        <v>5137.0730000000003</v>
      </c>
    </row>
    <row r="52" spans="1:11" s="327" customFormat="1" x14ac:dyDescent="0.25">
      <c r="A52" s="250">
        <v>2020</v>
      </c>
      <c r="B52" s="251" t="s">
        <v>277</v>
      </c>
      <c r="C52" s="249">
        <v>1630.23</v>
      </c>
      <c r="D52" s="251" t="s">
        <v>277</v>
      </c>
      <c r="E52" s="249">
        <v>1259.873</v>
      </c>
      <c r="F52" s="251" t="s">
        <v>277</v>
      </c>
      <c r="G52" s="249">
        <v>1275.75</v>
      </c>
      <c r="H52" s="251" t="s">
        <v>277</v>
      </c>
      <c r="I52" s="249">
        <v>942.64400000000001</v>
      </c>
      <c r="J52" s="249" t="s">
        <v>277</v>
      </c>
      <c r="K52" s="249">
        <v>5108.4970000000003</v>
      </c>
    </row>
    <row r="53" spans="1:11" s="327" customFormat="1" x14ac:dyDescent="0.25">
      <c r="A53" s="250">
        <v>2021</v>
      </c>
      <c r="B53" s="251" t="s">
        <v>277</v>
      </c>
      <c r="C53" s="249">
        <v>1158.4649999999999</v>
      </c>
      <c r="D53" s="251" t="s">
        <v>277</v>
      </c>
      <c r="E53" s="249">
        <v>1256.8710000000001</v>
      </c>
      <c r="F53" s="251" t="s">
        <v>277</v>
      </c>
      <c r="G53" s="249">
        <v>1463.4480000000001</v>
      </c>
      <c r="H53" s="251" t="s">
        <v>277</v>
      </c>
      <c r="I53" s="249">
        <v>1622.511</v>
      </c>
      <c r="J53" s="249" t="s">
        <v>277</v>
      </c>
      <c r="K53" s="249">
        <v>5501.2950000000001</v>
      </c>
    </row>
    <row r="54" spans="1:11" s="327" customFormat="1" x14ac:dyDescent="0.25">
      <c r="A54" s="250">
        <v>2022</v>
      </c>
      <c r="B54" s="249" t="s">
        <v>277</v>
      </c>
      <c r="C54" s="249">
        <v>1678.2159999999999</v>
      </c>
      <c r="D54" s="249" t="s">
        <v>277</v>
      </c>
      <c r="E54" s="249">
        <v>1135.559</v>
      </c>
      <c r="F54" s="249" t="s">
        <v>277</v>
      </c>
      <c r="G54" s="249">
        <v>1747.377</v>
      </c>
      <c r="H54" s="249" t="s">
        <v>277</v>
      </c>
      <c r="I54" s="249">
        <v>843.28800000000001</v>
      </c>
      <c r="J54" s="249" t="s">
        <v>277</v>
      </c>
      <c r="K54" s="249">
        <v>5404.4409999999998</v>
      </c>
    </row>
    <row r="55" spans="1:11" s="327" customFormat="1" x14ac:dyDescent="0.25">
      <c r="A55" s="250">
        <v>2023</v>
      </c>
      <c r="B55" s="249" t="s">
        <v>277</v>
      </c>
      <c r="C55" s="249">
        <v>1298.203</v>
      </c>
      <c r="D55" s="249" t="s">
        <v>277</v>
      </c>
      <c r="E55" s="249">
        <v>920.846</v>
      </c>
      <c r="F55" s="249" t="s">
        <v>277</v>
      </c>
      <c r="G55" s="249">
        <v>1043.7070000000001</v>
      </c>
      <c r="H55" s="249" t="s">
        <v>277</v>
      </c>
      <c r="I55" s="249">
        <v>1060.0129999999999</v>
      </c>
      <c r="J55" s="249" t="s">
        <v>277</v>
      </c>
      <c r="K55" s="249">
        <v>4322.7690000000002</v>
      </c>
    </row>
    <row r="56" spans="1:11" s="327" customFormat="1" x14ac:dyDescent="0.25">
      <c r="A56" s="250">
        <v>2024</v>
      </c>
      <c r="B56" s="249" t="s">
        <v>277</v>
      </c>
      <c r="C56" s="249">
        <v>969.96699999999998</v>
      </c>
      <c r="D56" s="249" t="s">
        <v>277</v>
      </c>
      <c r="E56" s="249">
        <v>752.43499999999995</v>
      </c>
      <c r="F56" s="249" t="s">
        <v>277</v>
      </c>
      <c r="G56" s="249">
        <v>1231.316</v>
      </c>
      <c r="H56" s="249" t="s">
        <v>277</v>
      </c>
      <c r="I56" s="249">
        <v>913.98</v>
      </c>
      <c r="J56" s="249" t="s">
        <v>277</v>
      </c>
      <c r="K56" s="249">
        <v>3867.6970000000001</v>
      </c>
    </row>
    <row r="57" spans="1:11" s="327" customFormat="1" ht="13.8" thickBot="1" x14ac:dyDescent="0.3">
      <c r="A57" s="252">
        <v>2025</v>
      </c>
      <c r="B57" s="253" t="s">
        <v>277</v>
      </c>
      <c r="C57" s="253">
        <v>1569.37</v>
      </c>
      <c r="D57" s="253" t="s">
        <v>277</v>
      </c>
      <c r="E57" s="253">
        <v>1080.3309999999999</v>
      </c>
      <c r="F57" s="253" t="s">
        <v>277</v>
      </c>
      <c r="G57" s="253">
        <v>1082.76</v>
      </c>
      <c r="H57" s="253" t="s">
        <v>277</v>
      </c>
      <c r="I57" s="253">
        <v>1265.7270000000001</v>
      </c>
      <c r="J57" s="253" t="s">
        <v>277</v>
      </c>
      <c r="K57" s="253">
        <v>4998.1880000000001</v>
      </c>
    </row>
    <row r="59" spans="1:11" ht="13.8" thickBot="1" x14ac:dyDescent="0.3">
      <c r="A59" s="252"/>
      <c r="B59" s="253"/>
      <c r="C59" s="253"/>
      <c r="D59" s="253"/>
      <c r="E59" s="253"/>
      <c r="F59" s="253"/>
      <c r="G59" s="253"/>
      <c r="H59" s="253"/>
      <c r="I59" s="253"/>
      <c r="J59" s="253"/>
      <c r="K59" s="253"/>
    </row>
    <row r="60" spans="1:11" x14ac:dyDescent="0.25">
      <c r="A60" s="483" t="s">
        <v>370</v>
      </c>
      <c r="B60" s="483"/>
      <c r="C60" s="483"/>
      <c r="D60" s="483"/>
      <c r="E60" s="483"/>
      <c r="F60" s="483"/>
      <c r="G60" s="483"/>
      <c r="H60" s="483"/>
      <c r="I60" s="483"/>
      <c r="J60" s="483"/>
      <c r="K60" s="483"/>
    </row>
    <row r="61" spans="1:11" x14ac:dyDescent="0.25">
      <c r="A61" s="255"/>
      <c r="B61" s="484" t="s">
        <v>350</v>
      </c>
      <c r="C61" s="484"/>
      <c r="D61" s="484" t="s">
        <v>351</v>
      </c>
      <c r="E61" s="484"/>
      <c r="F61" s="484" t="s">
        <v>352</v>
      </c>
      <c r="G61" s="484"/>
      <c r="H61" s="484" t="s">
        <v>353</v>
      </c>
      <c r="I61" s="484"/>
      <c r="J61" s="484" t="s">
        <v>354</v>
      </c>
      <c r="K61" s="484"/>
    </row>
    <row r="62" spans="1:11" ht="13.8" thickBot="1" x14ac:dyDescent="0.3">
      <c r="A62" s="256"/>
      <c r="B62" s="254" t="s">
        <v>355</v>
      </c>
      <c r="C62" s="254" t="s">
        <v>356</v>
      </c>
      <c r="D62" s="254" t="s">
        <v>355</v>
      </c>
      <c r="E62" s="254" t="s">
        <v>356</v>
      </c>
      <c r="F62" s="254" t="s">
        <v>355</v>
      </c>
      <c r="G62" s="254" t="s">
        <v>356</v>
      </c>
      <c r="H62" s="254" t="s">
        <v>355</v>
      </c>
      <c r="I62" s="254" t="s">
        <v>356</v>
      </c>
      <c r="J62" s="254" t="s">
        <v>355</v>
      </c>
      <c r="K62" s="254" t="s">
        <v>356</v>
      </c>
    </row>
    <row r="63" spans="1:11" s="327" customFormat="1" x14ac:dyDescent="0.25">
      <c r="A63" s="250">
        <v>2013</v>
      </c>
      <c r="B63" s="249">
        <v>753.94899999999996</v>
      </c>
      <c r="C63" s="257">
        <v>910.03399999999999</v>
      </c>
      <c r="D63" s="249">
        <v>793.76</v>
      </c>
      <c r="E63" s="257">
        <v>949.29100000000005</v>
      </c>
      <c r="F63" s="249">
        <v>637.88199999999995</v>
      </c>
      <c r="G63" s="257">
        <v>843.51700000000005</v>
      </c>
      <c r="H63" s="249">
        <v>627.95000000000005</v>
      </c>
      <c r="I63" s="257">
        <v>758.57600000000002</v>
      </c>
      <c r="J63" s="249">
        <v>2813.5410000000002</v>
      </c>
      <c r="K63" s="257">
        <v>3461.4180000000001</v>
      </c>
    </row>
    <row r="64" spans="1:11" x14ac:dyDescent="0.25">
      <c r="A64" s="250">
        <v>2014</v>
      </c>
      <c r="B64" s="249">
        <v>563.61</v>
      </c>
      <c r="C64" s="257">
        <v>693.72699999999998</v>
      </c>
      <c r="D64" s="249">
        <v>686.37599999999998</v>
      </c>
      <c r="E64" s="257">
        <v>840.37800000000004</v>
      </c>
      <c r="F64" s="249">
        <v>638.51499999999999</v>
      </c>
      <c r="G64" s="257">
        <v>926.18</v>
      </c>
      <c r="H64" s="249">
        <v>550.48099999999999</v>
      </c>
      <c r="I64" s="257">
        <v>687.76400000000001</v>
      </c>
      <c r="J64" s="249">
        <v>2438.982</v>
      </c>
      <c r="K64" s="257">
        <v>3148.0479999999998</v>
      </c>
    </row>
    <row r="65" spans="1:240" s="327" customFormat="1" x14ac:dyDescent="0.25">
      <c r="A65" s="250">
        <v>2015</v>
      </c>
      <c r="B65" s="249" t="s">
        <v>277</v>
      </c>
      <c r="C65" s="249">
        <v>838.798</v>
      </c>
      <c r="D65" s="249" t="s">
        <v>277</v>
      </c>
      <c r="E65" s="249">
        <v>1003.527</v>
      </c>
      <c r="F65" s="249" t="s">
        <v>277</v>
      </c>
      <c r="G65" s="249">
        <v>885.56</v>
      </c>
      <c r="H65" s="249" t="s">
        <v>277</v>
      </c>
      <c r="I65" s="249">
        <v>668.10799999999995</v>
      </c>
      <c r="J65" s="249" t="s">
        <v>277</v>
      </c>
      <c r="K65" s="249">
        <v>3395.9929999999999</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6"/>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c r="CU65" s="246"/>
      <c r="CV65" s="246"/>
      <c r="CW65" s="246"/>
      <c r="CX65" s="246"/>
      <c r="CY65" s="246"/>
      <c r="CZ65" s="246"/>
      <c r="DA65" s="246"/>
      <c r="DB65" s="246"/>
      <c r="DC65" s="246"/>
      <c r="DD65" s="246"/>
      <c r="DE65" s="246"/>
      <c r="DF65" s="246"/>
      <c r="DG65" s="246"/>
      <c r="DH65" s="246"/>
      <c r="DI65" s="246"/>
      <c r="DJ65" s="246"/>
      <c r="DK65" s="246"/>
      <c r="DL65" s="246"/>
      <c r="DM65" s="246"/>
      <c r="DN65" s="246"/>
      <c r="DO65" s="246"/>
      <c r="DP65" s="246"/>
      <c r="DQ65" s="246"/>
      <c r="DR65" s="246"/>
      <c r="DS65" s="246"/>
      <c r="DT65" s="246"/>
      <c r="DU65" s="246"/>
      <c r="DV65" s="246"/>
      <c r="DW65" s="246"/>
      <c r="DX65" s="246"/>
      <c r="DY65" s="246"/>
      <c r="DZ65" s="246"/>
      <c r="EA65" s="246"/>
      <c r="EB65" s="246"/>
      <c r="EC65" s="246"/>
      <c r="ED65" s="246"/>
      <c r="EE65" s="246"/>
      <c r="EF65" s="246"/>
      <c r="EG65" s="246"/>
      <c r="EH65" s="246"/>
      <c r="EI65" s="246"/>
      <c r="EJ65" s="246"/>
      <c r="EK65" s="246"/>
      <c r="EL65" s="246"/>
      <c r="EM65" s="246"/>
      <c r="EN65" s="246"/>
      <c r="EO65" s="246"/>
      <c r="EP65" s="246"/>
      <c r="EQ65" s="246"/>
      <c r="ER65" s="246"/>
      <c r="ES65" s="246"/>
      <c r="ET65" s="246"/>
      <c r="EU65" s="246"/>
      <c r="EV65" s="246"/>
      <c r="EW65" s="246"/>
      <c r="EX65" s="246"/>
      <c r="EY65" s="246"/>
      <c r="EZ65" s="246"/>
      <c r="FA65" s="246"/>
      <c r="FB65" s="246"/>
      <c r="FC65" s="246"/>
      <c r="FD65" s="246"/>
      <c r="FE65" s="246"/>
      <c r="FF65" s="246"/>
      <c r="FG65" s="246"/>
      <c r="FH65" s="246"/>
      <c r="FI65" s="246"/>
      <c r="FJ65" s="246"/>
      <c r="FK65" s="246"/>
      <c r="FL65" s="246"/>
      <c r="FM65" s="246"/>
      <c r="FN65" s="246"/>
      <c r="FO65" s="246"/>
      <c r="FP65" s="246"/>
      <c r="FQ65" s="246"/>
      <c r="FR65" s="246"/>
      <c r="FS65" s="246"/>
      <c r="FT65" s="246"/>
      <c r="FU65" s="246"/>
      <c r="FV65" s="246"/>
      <c r="FW65" s="246"/>
      <c r="FX65" s="246"/>
      <c r="FY65" s="246"/>
      <c r="FZ65" s="246"/>
      <c r="GA65" s="246"/>
      <c r="GB65" s="246"/>
      <c r="GC65" s="246"/>
      <c r="GD65" s="246"/>
      <c r="GE65" s="246"/>
      <c r="GF65" s="246"/>
      <c r="GG65" s="246"/>
      <c r="GH65" s="246"/>
      <c r="GI65" s="246"/>
      <c r="GJ65" s="246"/>
      <c r="GK65" s="246"/>
      <c r="GL65" s="246"/>
      <c r="GM65" s="246"/>
      <c r="GN65" s="246"/>
      <c r="GO65" s="246"/>
      <c r="GP65" s="246"/>
      <c r="GQ65" s="246"/>
      <c r="GR65" s="246"/>
      <c r="GS65" s="246"/>
      <c r="GT65" s="246"/>
      <c r="GU65" s="246"/>
      <c r="GV65" s="246"/>
      <c r="GW65" s="246"/>
      <c r="GX65" s="246"/>
      <c r="GY65" s="246"/>
      <c r="GZ65" s="246"/>
      <c r="HA65" s="246"/>
      <c r="HB65" s="246"/>
      <c r="HC65" s="246"/>
      <c r="HD65" s="246"/>
      <c r="HE65" s="246"/>
      <c r="HF65" s="246"/>
      <c r="HG65" s="246"/>
      <c r="HH65" s="246"/>
      <c r="HI65" s="246"/>
      <c r="HJ65" s="246"/>
      <c r="HK65" s="246"/>
      <c r="HL65" s="246"/>
      <c r="HM65" s="246"/>
      <c r="HN65" s="246"/>
      <c r="HO65" s="246"/>
      <c r="HP65" s="246"/>
      <c r="HQ65" s="246"/>
      <c r="HR65" s="246"/>
      <c r="HS65" s="246"/>
      <c r="HT65" s="246"/>
      <c r="HU65" s="246"/>
      <c r="HV65" s="246"/>
      <c r="HW65" s="246"/>
      <c r="HX65" s="246"/>
      <c r="HY65" s="246"/>
      <c r="HZ65" s="246"/>
      <c r="IA65" s="246"/>
      <c r="IB65" s="246"/>
      <c r="IC65" s="246"/>
      <c r="ID65" s="246"/>
      <c r="IE65" s="246"/>
      <c r="IF65" s="246"/>
    </row>
    <row r="66" spans="1:240" s="327" customFormat="1" x14ac:dyDescent="0.25">
      <c r="A66" s="250">
        <v>2016</v>
      </c>
      <c r="B66" s="249" t="s">
        <v>277</v>
      </c>
      <c r="C66" s="249">
        <v>975.43399999999997</v>
      </c>
      <c r="D66" s="249" t="s">
        <v>277</v>
      </c>
      <c r="E66" s="249">
        <v>845.92</v>
      </c>
      <c r="F66" s="249" t="s">
        <v>277</v>
      </c>
      <c r="G66" s="249">
        <v>990.851</v>
      </c>
      <c r="H66" s="249" t="s">
        <v>277</v>
      </c>
      <c r="I66" s="249">
        <v>600.37099999999998</v>
      </c>
      <c r="J66" s="249" t="s">
        <v>277</v>
      </c>
      <c r="K66" s="249">
        <v>3412.576</v>
      </c>
    </row>
    <row r="67" spans="1:240" s="327" customFormat="1" x14ac:dyDescent="0.25">
      <c r="A67" s="250">
        <v>2017</v>
      </c>
      <c r="B67" s="251" t="s">
        <v>277</v>
      </c>
      <c r="C67" s="249">
        <v>791.38699999999994</v>
      </c>
      <c r="D67" s="251" t="s">
        <v>277</v>
      </c>
      <c r="E67" s="249">
        <v>828.04300000000001</v>
      </c>
      <c r="F67" s="251" t="s">
        <v>277</v>
      </c>
      <c r="G67" s="249">
        <v>710.21</v>
      </c>
      <c r="H67" s="251" t="s">
        <v>277</v>
      </c>
      <c r="I67" s="249">
        <v>965.41600000000005</v>
      </c>
      <c r="J67" s="249" t="s">
        <v>277</v>
      </c>
      <c r="K67" s="249">
        <v>3295.056</v>
      </c>
    </row>
    <row r="68" spans="1:240" s="327" customFormat="1" x14ac:dyDescent="0.25">
      <c r="A68" s="250">
        <v>2018</v>
      </c>
      <c r="B68" s="251" t="s">
        <v>277</v>
      </c>
      <c r="C68" s="249">
        <v>735.44399999999996</v>
      </c>
      <c r="D68" s="251" t="s">
        <v>277</v>
      </c>
      <c r="E68" s="249">
        <v>564.89</v>
      </c>
      <c r="F68" s="251" t="s">
        <v>277</v>
      </c>
      <c r="G68" s="249">
        <v>862.40300000000002</v>
      </c>
      <c r="H68" s="251" t="s">
        <v>277</v>
      </c>
      <c r="I68" s="249">
        <v>652.95600000000002</v>
      </c>
      <c r="J68" s="249" t="s">
        <v>277</v>
      </c>
      <c r="K68" s="249">
        <v>2815.6930000000002</v>
      </c>
    </row>
    <row r="69" spans="1:240" s="327" customFormat="1" x14ac:dyDescent="0.25">
      <c r="A69" s="250">
        <v>2019</v>
      </c>
      <c r="B69" s="251" t="s">
        <v>277</v>
      </c>
      <c r="C69" s="249">
        <v>577.59799999999996</v>
      </c>
      <c r="D69" s="251" t="s">
        <v>277</v>
      </c>
      <c r="E69" s="249">
        <v>522.58600000000001</v>
      </c>
      <c r="F69" s="251" t="s">
        <v>277</v>
      </c>
      <c r="G69" s="249">
        <v>512.34500000000003</v>
      </c>
      <c r="H69" s="251" t="s">
        <v>277</v>
      </c>
      <c r="I69" s="249">
        <v>879.85199999999998</v>
      </c>
      <c r="J69" s="249" t="s">
        <v>277</v>
      </c>
      <c r="K69" s="249">
        <v>2492.3809999999999</v>
      </c>
    </row>
    <row r="70" spans="1:240" s="327" customFormat="1" x14ac:dyDescent="0.25">
      <c r="A70" s="250">
        <v>2020</v>
      </c>
      <c r="B70" s="251" t="s">
        <v>277</v>
      </c>
      <c r="C70" s="249">
        <v>665.80499999999995</v>
      </c>
      <c r="D70" s="251" t="s">
        <v>277</v>
      </c>
      <c r="E70" s="249">
        <v>594.32399999999996</v>
      </c>
      <c r="F70" s="251" t="s">
        <v>277</v>
      </c>
      <c r="G70" s="249">
        <v>698.45500000000004</v>
      </c>
      <c r="H70" s="251" t="s">
        <v>277</v>
      </c>
      <c r="I70" s="249">
        <v>514.40499999999997</v>
      </c>
      <c r="J70" s="249" t="s">
        <v>277</v>
      </c>
      <c r="K70" s="249">
        <v>2472.989</v>
      </c>
    </row>
    <row r="71" spans="1:240" s="327" customFormat="1" x14ac:dyDescent="0.25">
      <c r="A71" s="250">
        <v>2021</v>
      </c>
      <c r="B71" s="251" t="s">
        <v>277</v>
      </c>
      <c r="C71" s="249">
        <v>601.29</v>
      </c>
      <c r="D71" s="251" t="s">
        <v>277</v>
      </c>
      <c r="E71" s="249">
        <v>616.76599999999996</v>
      </c>
      <c r="F71" s="251" t="s">
        <v>277</v>
      </c>
      <c r="G71" s="249">
        <v>744.61199999999997</v>
      </c>
      <c r="H71" s="251" t="s">
        <v>277</v>
      </c>
      <c r="I71" s="249">
        <v>745.67899999999997</v>
      </c>
      <c r="J71" s="249" t="s">
        <v>277</v>
      </c>
      <c r="K71" s="249">
        <v>2708.346</v>
      </c>
    </row>
    <row r="72" spans="1:240" s="327" customFormat="1" x14ac:dyDescent="0.25">
      <c r="A72" s="250">
        <v>2022</v>
      </c>
      <c r="B72" s="249" t="s">
        <v>277</v>
      </c>
      <c r="C72" s="249">
        <v>643.74800000000005</v>
      </c>
      <c r="D72" s="249" t="s">
        <v>277</v>
      </c>
      <c r="E72" s="249">
        <v>534.67899999999997</v>
      </c>
      <c r="F72" s="249" t="s">
        <v>277</v>
      </c>
      <c r="G72" s="249">
        <v>581.10299999999995</v>
      </c>
      <c r="H72" s="249" t="s">
        <v>277</v>
      </c>
      <c r="I72" s="249">
        <v>346.71</v>
      </c>
      <c r="J72" s="249" t="s">
        <v>277</v>
      </c>
      <c r="K72" s="249">
        <v>2106.241</v>
      </c>
    </row>
    <row r="73" spans="1:240" s="327" customFormat="1" x14ac:dyDescent="0.25">
      <c r="A73" s="250">
        <v>2023</v>
      </c>
      <c r="B73" s="249" t="s">
        <v>277</v>
      </c>
      <c r="C73" s="249">
        <v>590.17600000000004</v>
      </c>
      <c r="D73" s="249" t="s">
        <v>277</v>
      </c>
      <c r="E73" s="249">
        <v>492.49400000000003</v>
      </c>
      <c r="F73" s="249" t="s">
        <v>277</v>
      </c>
      <c r="G73" s="249">
        <v>545.58799999999997</v>
      </c>
      <c r="H73" s="249" t="s">
        <v>277</v>
      </c>
      <c r="I73" s="249">
        <v>474.75900000000001</v>
      </c>
      <c r="J73" s="249" t="s">
        <v>277</v>
      </c>
      <c r="K73" s="249">
        <v>2103.0169999999998</v>
      </c>
    </row>
    <row r="74" spans="1:240" s="327" customFormat="1" x14ac:dyDescent="0.25">
      <c r="A74" s="250">
        <v>2024</v>
      </c>
      <c r="B74" s="249" t="s">
        <v>277</v>
      </c>
      <c r="C74" s="249">
        <v>357.053</v>
      </c>
      <c r="D74" s="249" t="s">
        <v>277</v>
      </c>
      <c r="E74" s="249">
        <v>381.71499999999997</v>
      </c>
      <c r="F74" s="249" t="s">
        <v>277</v>
      </c>
      <c r="G74" s="249">
        <v>590.38099999999997</v>
      </c>
      <c r="H74" s="249" t="s">
        <v>277</v>
      </c>
      <c r="I74" s="249">
        <v>570.37099999999998</v>
      </c>
      <c r="J74" s="249" t="s">
        <v>277</v>
      </c>
      <c r="K74" s="249">
        <v>1899.521</v>
      </c>
    </row>
    <row r="75" spans="1:240" s="327" customFormat="1" ht="13.8" thickBot="1" x14ac:dyDescent="0.3">
      <c r="A75" s="252">
        <v>2025</v>
      </c>
      <c r="B75" s="327" t="s">
        <v>277</v>
      </c>
      <c r="C75" s="249">
        <v>737.54600000000005</v>
      </c>
      <c r="D75" s="249" t="s">
        <v>277</v>
      </c>
      <c r="E75" s="249">
        <v>413.16399999999999</v>
      </c>
      <c r="F75" s="249" t="s">
        <v>277</v>
      </c>
      <c r="G75" s="249">
        <v>403.99599999999998</v>
      </c>
      <c r="H75" s="249" t="s">
        <v>277</v>
      </c>
      <c r="I75" s="249">
        <v>449.47399999999999</v>
      </c>
      <c r="J75" s="249" t="s">
        <v>277</v>
      </c>
      <c r="K75" s="249">
        <v>2004.181</v>
      </c>
    </row>
    <row r="76" spans="1:240" ht="11.25" customHeight="1" x14ac:dyDescent="0.25">
      <c r="A76" s="489" t="s">
        <v>425</v>
      </c>
      <c r="B76" s="489"/>
      <c r="C76" s="489"/>
      <c r="D76" s="489"/>
      <c r="E76" s="489"/>
      <c r="F76" s="489"/>
      <c r="G76" s="489"/>
      <c r="H76" s="489"/>
      <c r="I76" s="489"/>
      <c r="J76" s="489"/>
      <c r="K76" s="489"/>
    </row>
    <row r="77" spans="1:240" ht="11.25" customHeight="1" x14ac:dyDescent="0.25">
      <c r="A77" s="485"/>
      <c r="B77" s="485"/>
      <c r="C77" s="485"/>
      <c r="D77" s="485"/>
      <c r="E77" s="485"/>
      <c r="F77" s="485"/>
      <c r="G77" s="485"/>
      <c r="H77" s="485"/>
      <c r="I77" s="485"/>
      <c r="J77" s="485"/>
      <c r="K77" s="485"/>
    </row>
    <row r="78" spans="1:240" ht="11.25" customHeight="1" x14ac:dyDescent="0.25">
      <c r="A78" s="485"/>
      <c r="B78" s="485"/>
      <c r="C78" s="485"/>
      <c r="D78" s="485"/>
      <c r="E78" s="485"/>
      <c r="F78" s="485"/>
      <c r="G78" s="485"/>
      <c r="H78" s="485"/>
      <c r="I78" s="485"/>
      <c r="J78" s="485"/>
      <c r="K78" s="485"/>
    </row>
    <row r="79" spans="1:240" ht="11.25" customHeight="1" x14ac:dyDescent="0.25">
      <c r="A79" s="485"/>
      <c r="B79" s="485"/>
      <c r="C79" s="485"/>
      <c r="D79" s="485"/>
      <c r="E79" s="485"/>
      <c r="F79" s="485"/>
      <c r="G79" s="485"/>
      <c r="H79" s="485"/>
      <c r="I79" s="485"/>
      <c r="J79" s="485"/>
      <c r="K79" s="485"/>
    </row>
    <row r="80" spans="1:240" x14ac:dyDescent="0.25">
      <c r="A80" s="247"/>
      <c r="B80" s="247"/>
      <c r="C80" s="247"/>
      <c r="D80" s="247"/>
      <c r="E80" s="247"/>
      <c r="F80" s="247"/>
      <c r="G80" s="247"/>
      <c r="H80" s="247"/>
      <c r="I80" s="247"/>
      <c r="J80" s="247"/>
      <c r="K80" s="247"/>
    </row>
  </sheetData>
  <mergeCells count="27">
    <mergeCell ref="A2:K2"/>
    <mergeCell ref="A4:K4"/>
    <mergeCell ref="A76:K79"/>
    <mergeCell ref="A6:K6"/>
    <mergeCell ref="A42:K42"/>
    <mergeCell ref="B7:C7"/>
    <mergeCell ref="D7:E7"/>
    <mergeCell ref="F7:G7"/>
    <mergeCell ref="H7:I7"/>
    <mergeCell ref="D43:E43"/>
    <mergeCell ref="H61:I61"/>
    <mergeCell ref="J61:K61"/>
    <mergeCell ref="H43:I43"/>
    <mergeCell ref="J43:K43"/>
    <mergeCell ref="A60:K60"/>
    <mergeCell ref="B61:C61"/>
    <mergeCell ref="D61:E61"/>
    <mergeCell ref="F61:G61"/>
    <mergeCell ref="B25:C25"/>
    <mergeCell ref="D25:E25"/>
    <mergeCell ref="F25:G25"/>
    <mergeCell ref="H25:I25"/>
    <mergeCell ref="J7:K7"/>
    <mergeCell ref="B43:C43"/>
    <mergeCell ref="A24:K24"/>
    <mergeCell ref="J25:K25"/>
    <mergeCell ref="F43:G43"/>
  </mergeCells>
  <pageMargins left="0.70866141732283472" right="0.70866141732283472" top="0.59055118110236227" bottom="0.59055118110236227" header="0.31496062992125984" footer="0.31496062992125984"/>
  <pageSetup paperSize="9" scale="82" orientation="portrait" r:id="rId1"/>
  <headerFooter>
    <oddFooter>&amp;L&amp;G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E72-EEB5-4614-B807-1AC321DD8235}">
  <dimension ref="A1:DB116"/>
  <sheetViews>
    <sheetView zoomScaleNormal="100" zoomScaleSheetLayoutView="95" workbookViewId="0">
      <selection sqref="A1:M1"/>
    </sheetView>
  </sheetViews>
  <sheetFormatPr defaultColWidth="9.33203125" defaultRowHeight="13.2" x14ac:dyDescent="0.25"/>
  <cols>
    <col min="1" max="8" width="9.33203125" style="330"/>
    <col min="9" max="9" width="10.44140625" style="330" customWidth="1"/>
    <col min="10" max="106" width="9.33203125" style="330"/>
    <col min="107" max="16384" width="9.33203125" style="329"/>
  </cols>
  <sheetData>
    <row r="1" spans="1:13" ht="30.75" customHeight="1" x14ac:dyDescent="0.25">
      <c r="A1" s="402" t="s">
        <v>458</v>
      </c>
      <c r="B1" s="402"/>
      <c r="C1" s="402"/>
      <c r="D1" s="402"/>
      <c r="E1" s="402"/>
      <c r="F1" s="402"/>
      <c r="G1" s="402"/>
      <c r="H1" s="402"/>
      <c r="I1" s="402"/>
      <c r="J1" s="402"/>
      <c r="K1" s="402"/>
      <c r="L1" s="402"/>
      <c r="M1" s="402"/>
    </row>
    <row r="2" spans="1:13" ht="6" customHeight="1" x14ac:dyDescent="0.25"/>
    <row r="3" spans="1:13" ht="12.75" customHeight="1" x14ac:dyDescent="0.25">
      <c r="A3" s="403" t="s">
        <v>301</v>
      </c>
      <c r="B3" s="403"/>
      <c r="C3" s="403"/>
      <c r="D3" s="403"/>
      <c r="E3" s="403"/>
      <c r="F3" s="403"/>
      <c r="G3" s="403"/>
      <c r="H3" s="403"/>
      <c r="I3" s="403"/>
      <c r="J3" s="403"/>
      <c r="K3" s="403"/>
      <c r="L3" s="403"/>
      <c r="M3" s="403"/>
    </row>
    <row r="4" spans="1:13" ht="12.75" customHeight="1" x14ac:dyDescent="0.25">
      <c r="A4" s="404" t="s">
        <v>302</v>
      </c>
      <c r="B4" s="404"/>
      <c r="C4" s="404"/>
      <c r="D4" s="404"/>
      <c r="E4" s="404"/>
      <c r="F4" s="404"/>
      <c r="G4" s="404"/>
      <c r="H4" s="404"/>
      <c r="I4" s="404"/>
      <c r="J4" s="404"/>
      <c r="K4" s="404"/>
      <c r="L4" s="404"/>
      <c r="M4" s="404"/>
    </row>
    <row r="5" spans="1:13" ht="12.75" customHeight="1" x14ac:dyDescent="0.25">
      <c r="A5" s="405"/>
      <c r="B5" s="405"/>
      <c r="C5" s="405"/>
      <c r="D5" s="405"/>
      <c r="E5" s="405"/>
      <c r="F5" s="405"/>
      <c r="G5" s="405"/>
      <c r="H5" s="405"/>
      <c r="I5" s="405"/>
      <c r="J5" s="405"/>
      <c r="K5" s="405"/>
      <c r="L5" s="405"/>
      <c r="M5" s="405"/>
    </row>
    <row r="6" spans="1:13" ht="25.5" customHeight="1" x14ac:dyDescent="0.25">
      <c r="A6" s="403" t="s">
        <v>303</v>
      </c>
      <c r="B6" s="403"/>
      <c r="C6" s="403"/>
      <c r="D6" s="403"/>
      <c r="E6" s="403"/>
      <c r="F6" s="403"/>
      <c r="G6" s="403"/>
      <c r="H6" s="403"/>
      <c r="I6" s="403"/>
      <c r="J6" s="403"/>
      <c r="K6" s="403"/>
      <c r="L6" s="403"/>
      <c r="M6" s="403"/>
    </row>
    <row r="7" spans="1:13" ht="38.25" customHeight="1" x14ac:dyDescent="0.25">
      <c r="A7" s="404" t="s">
        <v>304</v>
      </c>
      <c r="B7" s="404"/>
      <c r="C7" s="404"/>
      <c r="D7" s="404"/>
      <c r="E7" s="404"/>
      <c r="F7" s="404"/>
      <c r="G7" s="404"/>
      <c r="H7" s="404"/>
      <c r="I7" s="404"/>
      <c r="J7" s="404"/>
      <c r="K7" s="404"/>
      <c r="L7" s="404"/>
      <c r="M7" s="404"/>
    </row>
    <row r="8" spans="1:13" ht="12.75" customHeight="1" x14ac:dyDescent="0.25">
      <c r="A8" s="403"/>
      <c r="B8" s="403"/>
      <c r="C8" s="403"/>
      <c r="D8" s="403"/>
      <c r="E8" s="403"/>
      <c r="F8" s="403"/>
      <c r="G8" s="403"/>
      <c r="H8" s="403"/>
      <c r="I8" s="403"/>
      <c r="J8" s="403"/>
      <c r="K8" s="403"/>
      <c r="L8" s="403"/>
      <c r="M8" s="403"/>
    </row>
    <row r="9" spans="1:13" ht="12.75" customHeight="1" x14ac:dyDescent="0.25">
      <c r="A9" s="403" t="s">
        <v>305</v>
      </c>
      <c r="B9" s="403"/>
      <c r="C9" s="403"/>
      <c r="D9" s="403"/>
      <c r="E9" s="403"/>
      <c r="F9" s="403"/>
      <c r="G9" s="403"/>
      <c r="H9" s="403"/>
      <c r="I9" s="403"/>
      <c r="J9" s="403"/>
      <c r="K9" s="403"/>
      <c r="L9" s="403"/>
      <c r="M9" s="403"/>
    </row>
    <row r="10" spans="1:13" ht="12.75" customHeight="1" x14ac:dyDescent="0.25">
      <c r="A10" s="404" t="s">
        <v>306</v>
      </c>
      <c r="B10" s="404"/>
      <c r="C10" s="404"/>
      <c r="D10" s="404"/>
      <c r="E10" s="404"/>
      <c r="F10" s="404"/>
      <c r="G10" s="404"/>
      <c r="H10" s="404"/>
      <c r="I10" s="404"/>
      <c r="J10" s="404"/>
      <c r="K10" s="404"/>
      <c r="L10" s="404"/>
      <c r="M10" s="404"/>
    </row>
    <row r="11" spans="1:13" ht="12.75" customHeight="1" x14ac:dyDescent="0.25">
      <c r="A11" s="403"/>
      <c r="B11" s="403"/>
      <c r="C11" s="403"/>
      <c r="D11" s="403"/>
      <c r="E11" s="403"/>
      <c r="F11" s="403"/>
      <c r="G11" s="403"/>
      <c r="H11" s="403"/>
      <c r="I11" s="403"/>
      <c r="J11" s="403"/>
      <c r="K11" s="403"/>
      <c r="L11" s="403"/>
      <c r="M11" s="403"/>
    </row>
    <row r="12" spans="1:13" ht="12.75" customHeight="1" x14ac:dyDescent="0.25">
      <c r="A12" s="403" t="s">
        <v>307</v>
      </c>
      <c r="B12" s="403"/>
      <c r="C12" s="403"/>
      <c r="D12" s="403"/>
      <c r="E12" s="403"/>
      <c r="F12" s="403"/>
      <c r="G12" s="403"/>
      <c r="H12" s="403"/>
      <c r="I12" s="403"/>
      <c r="J12" s="403"/>
      <c r="K12" s="403"/>
      <c r="L12" s="403"/>
      <c r="M12" s="403"/>
    </row>
    <row r="13" spans="1:13" ht="12.75" customHeight="1" x14ac:dyDescent="0.25">
      <c r="A13" s="404" t="s">
        <v>308</v>
      </c>
      <c r="B13" s="404"/>
      <c r="C13" s="404"/>
      <c r="D13" s="404"/>
      <c r="E13" s="404"/>
      <c r="F13" s="404"/>
      <c r="G13" s="404"/>
      <c r="H13" s="404"/>
      <c r="I13" s="404"/>
      <c r="J13" s="404"/>
      <c r="K13" s="404"/>
      <c r="L13" s="404"/>
      <c r="M13" s="404"/>
    </row>
    <row r="14" spans="1:13" ht="12.75" customHeight="1" x14ac:dyDescent="0.25">
      <c r="A14" s="403"/>
      <c r="B14" s="403"/>
      <c r="C14" s="403"/>
      <c r="D14" s="403"/>
      <c r="E14" s="403"/>
      <c r="F14" s="403"/>
      <c r="G14" s="403"/>
      <c r="H14" s="403"/>
      <c r="I14" s="403"/>
      <c r="J14" s="403"/>
      <c r="K14" s="403"/>
      <c r="L14" s="403"/>
      <c r="M14" s="403"/>
    </row>
    <row r="15" spans="1:13" ht="12.75" customHeight="1" x14ac:dyDescent="0.25">
      <c r="A15" s="403" t="s">
        <v>309</v>
      </c>
      <c r="B15" s="403"/>
      <c r="C15" s="403"/>
      <c r="D15" s="403"/>
      <c r="E15" s="403"/>
      <c r="F15" s="403"/>
      <c r="G15" s="403"/>
      <c r="H15" s="403"/>
      <c r="I15" s="403"/>
      <c r="J15" s="403"/>
      <c r="K15" s="403"/>
      <c r="L15" s="403"/>
      <c r="M15" s="403"/>
    </row>
    <row r="16" spans="1:13" ht="12.75" customHeight="1" x14ac:dyDescent="0.25">
      <c r="A16" s="405" t="s">
        <v>310</v>
      </c>
      <c r="B16" s="405"/>
      <c r="C16" s="405"/>
      <c r="D16" s="405"/>
      <c r="E16" s="405"/>
      <c r="F16" s="405"/>
      <c r="G16" s="405"/>
      <c r="H16" s="405"/>
      <c r="I16" s="405"/>
      <c r="J16" s="405"/>
      <c r="K16" s="405"/>
      <c r="L16" s="405"/>
      <c r="M16" s="405"/>
    </row>
    <row r="17" spans="1:13" ht="12.75" customHeight="1" x14ac:dyDescent="0.25">
      <c r="A17" s="404"/>
      <c r="B17" s="404"/>
      <c r="C17" s="404"/>
      <c r="D17" s="404"/>
      <c r="E17" s="404"/>
      <c r="F17" s="404"/>
      <c r="G17" s="404"/>
      <c r="H17" s="404"/>
      <c r="I17" s="404"/>
      <c r="J17" s="404"/>
      <c r="K17" s="404"/>
      <c r="L17" s="404"/>
      <c r="M17" s="404"/>
    </row>
    <row r="18" spans="1:13" ht="15" customHeight="1" x14ac:dyDescent="0.25">
      <c r="A18" s="406" t="s">
        <v>519</v>
      </c>
      <c r="B18" s="407"/>
      <c r="C18" s="407"/>
      <c r="D18" s="407"/>
      <c r="E18" s="407"/>
      <c r="F18" s="407"/>
      <c r="G18" s="407"/>
      <c r="H18" s="407"/>
      <c r="I18" s="407"/>
      <c r="J18" s="407"/>
      <c r="K18" s="407"/>
      <c r="L18" s="407"/>
      <c r="M18" s="407"/>
    </row>
    <row r="19" spans="1:13" ht="28.5" customHeight="1" x14ac:dyDescent="0.25">
      <c r="A19" s="406" t="s">
        <v>520</v>
      </c>
      <c r="B19" s="406"/>
      <c r="C19" s="406"/>
      <c r="D19" s="406"/>
      <c r="E19" s="406"/>
      <c r="F19" s="406"/>
      <c r="G19" s="406"/>
      <c r="H19" s="406"/>
      <c r="I19" s="406"/>
      <c r="J19" s="406"/>
      <c r="K19" s="406"/>
      <c r="L19" s="406"/>
      <c r="M19" s="406"/>
    </row>
    <row r="20" spans="1:13" ht="12.75" customHeight="1" x14ac:dyDescent="0.25">
      <c r="A20" s="398"/>
      <c r="B20" s="398"/>
      <c r="C20" s="398"/>
      <c r="D20" s="398"/>
      <c r="E20" s="398"/>
      <c r="F20" s="398"/>
      <c r="G20" s="398"/>
      <c r="H20" s="398"/>
      <c r="I20" s="398"/>
      <c r="J20" s="398"/>
      <c r="K20" s="398"/>
      <c r="L20" s="398"/>
      <c r="M20" s="398"/>
    </row>
    <row r="21" spans="1:13" ht="27.75" customHeight="1" x14ac:dyDescent="0.25">
      <c r="A21" s="399" t="s">
        <v>521</v>
      </c>
      <c r="B21" s="399"/>
      <c r="C21" s="399"/>
      <c r="D21" s="399"/>
      <c r="E21" s="399"/>
      <c r="F21" s="399"/>
      <c r="G21" s="399"/>
      <c r="H21" s="399"/>
      <c r="I21" s="399"/>
      <c r="J21" s="399"/>
      <c r="K21" s="399"/>
      <c r="L21" s="399"/>
      <c r="M21" s="399"/>
    </row>
    <row r="22" spans="1:13" ht="24.75" customHeight="1" x14ac:dyDescent="0.25">
      <c r="A22" s="400" t="s">
        <v>522</v>
      </c>
      <c r="B22" s="400"/>
      <c r="C22" s="400"/>
      <c r="D22" s="400"/>
      <c r="E22" s="400"/>
      <c r="F22" s="400"/>
      <c r="G22" s="400"/>
      <c r="H22" s="400"/>
      <c r="I22" s="400"/>
      <c r="J22" s="400"/>
      <c r="K22" s="400"/>
      <c r="L22" s="400"/>
      <c r="M22" s="400"/>
    </row>
    <row r="23" spans="1:13" x14ac:dyDescent="0.25">
      <c r="A23" s="401"/>
      <c r="B23" s="401"/>
      <c r="C23" s="401"/>
      <c r="D23" s="401"/>
      <c r="E23" s="401"/>
      <c r="F23" s="401"/>
      <c r="G23" s="401"/>
      <c r="H23" s="401"/>
      <c r="I23" s="401"/>
      <c r="J23" s="401"/>
      <c r="K23" s="401"/>
      <c r="L23" s="401"/>
      <c r="M23" s="401"/>
    </row>
    <row r="24" spans="1:13" x14ac:dyDescent="0.25">
      <c r="A24" s="401" t="s">
        <v>531</v>
      </c>
      <c r="B24" s="401"/>
      <c r="C24" s="401"/>
      <c r="D24" s="401"/>
      <c r="E24" s="401"/>
      <c r="F24" s="401"/>
      <c r="G24" s="401"/>
      <c r="H24" s="401"/>
      <c r="I24" s="401"/>
      <c r="J24" s="401"/>
      <c r="K24" s="401"/>
      <c r="L24" s="401"/>
      <c r="M24" s="401"/>
    </row>
    <row r="25" spans="1:13" ht="38.25" customHeight="1" x14ac:dyDescent="0.25">
      <c r="A25" s="398" t="s">
        <v>530</v>
      </c>
      <c r="B25" s="398"/>
      <c r="C25" s="398"/>
      <c r="D25" s="398"/>
      <c r="E25" s="398"/>
      <c r="F25" s="398"/>
      <c r="G25" s="398"/>
      <c r="H25" s="398"/>
      <c r="I25" s="398"/>
      <c r="J25" s="398"/>
      <c r="K25" s="398"/>
      <c r="L25" s="398"/>
      <c r="M25" s="398"/>
    </row>
    <row r="26" spans="1:13" ht="12.75" customHeight="1" x14ac:dyDescent="0.25">
      <c r="A26" s="408"/>
      <c r="B26" s="408"/>
      <c r="C26" s="408"/>
      <c r="D26" s="408"/>
      <c r="E26" s="408"/>
      <c r="F26" s="408"/>
      <c r="G26" s="408"/>
      <c r="H26" s="408"/>
      <c r="I26" s="408"/>
      <c r="J26" s="408"/>
      <c r="K26" s="408"/>
      <c r="L26" s="408"/>
      <c r="M26" s="408"/>
    </row>
    <row r="27" spans="1:13" ht="12.75" customHeight="1" x14ac:dyDescent="0.25">
      <c r="A27" s="408" t="s">
        <v>311</v>
      </c>
      <c r="B27" s="408"/>
      <c r="C27" s="408"/>
      <c r="D27" s="408"/>
      <c r="E27" s="408"/>
      <c r="F27" s="408"/>
      <c r="G27" s="408"/>
      <c r="H27" s="408"/>
      <c r="I27" s="408"/>
      <c r="J27" s="408"/>
      <c r="K27" s="408"/>
      <c r="L27" s="408"/>
      <c r="M27" s="408"/>
    </row>
    <row r="28" spans="1:13" ht="24" customHeight="1" x14ac:dyDescent="0.25">
      <c r="A28" s="404" t="s">
        <v>312</v>
      </c>
      <c r="B28" s="404"/>
      <c r="C28" s="404"/>
      <c r="D28" s="404"/>
      <c r="E28" s="404"/>
      <c r="F28" s="404"/>
      <c r="G28" s="404"/>
      <c r="H28" s="404"/>
      <c r="I28" s="404"/>
      <c r="J28" s="404"/>
      <c r="K28" s="404"/>
      <c r="L28" s="404"/>
      <c r="M28" s="404"/>
    </row>
    <row r="29" spans="1:13" ht="16.2" customHeight="1" x14ac:dyDescent="0.25">
      <c r="A29" s="379"/>
      <c r="B29" s="379"/>
      <c r="C29" s="379"/>
      <c r="D29" s="379"/>
      <c r="E29" s="379"/>
      <c r="F29" s="379"/>
      <c r="G29" s="379"/>
      <c r="H29" s="379"/>
      <c r="I29" s="379"/>
      <c r="J29" s="379"/>
      <c r="K29" s="379"/>
      <c r="L29" s="379"/>
      <c r="M29" s="379"/>
    </row>
    <row r="30" spans="1:13" x14ac:dyDescent="0.25">
      <c r="A30" s="408" t="s">
        <v>535</v>
      </c>
      <c r="B30" s="408"/>
      <c r="C30" s="408"/>
      <c r="D30" s="408"/>
      <c r="E30" s="408"/>
      <c r="F30" s="408"/>
      <c r="G30" s="408"/>
      <c r="H30" s="408"/>
      <c r="I30" s="408"/>
      <c r="J30" s="408"/>
      <c r="K30" s="408"/>
      <c r="L30" s="408"/>
      <c r="M30" s="408"/>
    </row>
    <row r="31" spans="1:13" x14ac:dyDescent="0.25">
      <c r="A31" s="404" t="s">
        <v>534</v>
      </c>
      <c r="B31" s="404"/>
      <c r="C31" s="404"/>
      <c r="D31" s="404"/>
      <c r="E31" s="404"/>
      <c r="F31" s="404"/>
      <c r="G31" s="404"/>
      <c r="H31" s="404"/>
      <c r="I31" s="404"/>
      <c r="J31" s="404"/>
      <c r="K31" s="404"/>
      <c r="L31" s="404"/>
      <c r="M31" s="404"/>
    </row>
    <row r="32" spans="1:13" ht="12.75" customHeight="1" x14ac:dyDescent="0.25">
      <c r="A32" s="408"/>
      <c r="B32" s="408"/>
      <c r="C32" s="408"/>
      <c r="D32" s="408"/>
      <c r="E32" s="408"/>
      <c r="F32" s="408"/>
      <c r="G32" s="408"/>
      <c r="H32" s="408"/>
      <c r="I32" s="408"/>
      <c r="J32" s="408"/>
      <c r="K32" s="408"/>
      <c r="L32" s="408"/>
      <c r="M32" s="408"/>
    </row>
    <row r="33" spans="1:13" ht="12.75" customHeight="1" x14ac:dyDescent="0.25">
      <c r="A33" s="408" t="s">
        <v>529</v>
      </c>
      <c r="B33" s="408"/>
      <c r="C33" s="408"/>
      <c r="D33" s="408"/>
      <c r="E33" s="408"/>
      <c r="F33" s="408"/>
      <c r="G33" s="408"/>
      <c r="H33" s="408"/>
      <c r="I33" s="408"/>
      <c r="J33" s="408"/>
      <c r="K33" s="408"/>
      <c r="L33" s="408"/>
      <c r="M33" s="408"/>
    </row>
    <row r="34" spans="1:13" ht="12.75" customHeight="1" x14ac:dyDescent="0.25">
      <c r="A34" s="405" t="s">
        <v>528</v>
      </c>
      <c r="B34" s="405"/>
      <c r="C34" s="405"/>
      <c r="D34" s="405"/>
      <c r="E34" s="405"/>
      <c r="F34" s="405"/>
      <c r="G34" s="405"/>
      <c r="H34" s="405"/>
      <c r="I34" s="405"/>
      <c r="J34" s="405"/>
      <c r="K34" s="405"/>
      <c r="L34" s="405"/>
      <c r="M34" s="405"/>
    </row>
    <row r="35" spans="1:13" ht="12.75" customHeight="1" x14ac:dyDescent="0.25">
      <c r="A35" s="403"/>
      <c r="B35" s="403"/>
      <c r="C35" s="403"/>
      <c r="D35" s="403"/>
      <c r="E35" s="403"/>
      <c r="F35" s="403"/>
      <c r="G35" s="403"/>
      <c r="H35" s="403"/>
      <c r="I35" s="403"/>
      <c r="J35" s="403"/>
      <c r="K35" s="403"/>
      <c r="L35" s="403"/>
      <c r="M35" s="403"/>
    </row>
    <row r="36" spans="1:13" ht="54" customHeight="1" x14ac:dyDescent="0.25">
      <c r="A36" s="404" t="s">
        <v>527</v>
      </c>
      <c r="B36" s="404"/>
      <c r="C36" s="404"/>
      <c r="D36" s="404"/>
      <c r="E36" s="404"/>
      <c r="F36" s="404"/>
      <c r="G36" s="404"/>
      <c r="H36" s="404"/>
      <c r="I36" s="404"/>
      <c r="J36" s="404"/>
      <c r="K36" s="404"/>
      <c r="L36" s="404"/>
      <c r="M36" s="404"/>
    </row>
    <row r="37" spans="1:13" ht="47.25" customHeight="1" x14ac:dyDescent="0.25">
      <c r="A37" s="404" t="s">
        <v>526</v>
      </c>
      <c r="B37" s="404"/>
      <c r="C37" s="404"/>
      <c r="D37" s="404"/>
      <c r="E37" s="404"/>
      <c r="F37" s="404"/>
      <c r="G37" s="404"/>
      <c r="H37" s="404"/>
      <c r="I37" s="404"/>
      <c r="J37" s="404"/>
      <c r="K37" s="404"/>
      <c r="L37" s="404"/>
      <c r="M37" s="404"/>
    </row>
    <row r="38" spans="1:13" ht="12.75" customHeight="1" x14ac:dyDescent="0.25">
      <c r="A38" s="404"/>
      <c r="B38" s="404"/>
      <c r="C38" s="404"/>
      <c r="D38" s="404"/>
      <c r="E38" s="404"/>
      <c r="F38" s="404"/>
      <c r="G38" s="404"/>
      <c r="H38" s="404"/>
      <c r="I38" s="404"/>
      <c r="J38" s="404"/>
      <c r="K38" s="404"/>
      <c r="L38" s="404"/>
      <c r="M38" s="404"/>
    </row>
    <row r="39" spans="1:13" ht="12.75" customHeight="1" x14ac:dyDescent="0.25">
      <c r="A39" s="404" t="s">
        <v>279</v>
      </c>
      <c r="B39" s="404"/>
      <c r="C39" s="404"/>
      <c r="D39" s="404"/>
      <c r="E39" s="404"/>
      <c r="F39" s="404"/>
      <c r="G39" s="404"/>
      <c r="H39" s="404"/>
      <c r="I39" s="404"/>
      <c r="J39" s="404"/>
      <c r="K39" s="404"/>
      <c r="L39" s="404"/>
      <c r="M39" s="404"/>
    </row>
    <row r="40" spans="1:13" ht="25.5" customHeight="1" x14ac:dyDescent="0.25">
      <c r="A40" s="404" t="s">
        <v>313</v>
      </c>
      <c r="B40" s="404"/>
      <c r="C40" s="404"/>
      <c r="D40" s="404"/>
      <c r="E40" s="404"/>
      <c r="F40" s="404"/>
      <c r="G40" s="404"/>
      <c r="H40" s="404"/>
      <c r="I40" s="404"/>
      <c r="J40" s="404"/>
      <c r="K40" s="404"/>
      <c r="L40" s="404"/>
      <c r="M40" s="404"/>
    </row>
    <row r="41" spans="1:13" ht="12.75" customHeight="1" x14ac:dyDescent="0.25">
      <c r="A41" s="405"/>
      <c r="B41" s="405"/>
      <c r="C41" s="405"/>
      <c r="D41" s="405"/>
      <c r="E41" s="405"/>
      <c r="F41" s="405"/>
      <c r="G41" s="405"/>
      <c r="H41" s="405"/>
      <c r="I41" s="405"/>
      <c r="J41" s="405"/>
      <c r="K41" s="405"/>
      <c r="L41" s="405"/>
      <c r="M41" s="405"/>
    </row>
    <row r="42" spans="1:13" ht="12.75" customHeight="1" x14ac:dyDescent="0.25">
      <c r="A42" s="409" t="s">
        <v>314</v>
      </c>
      <c r="B42" s="409"/>
      <c r="C42" s="409"/>
      <c r="D42" s="409"/>
      <c r="E42" s="409"/>
      <c r="F42" s="409"/>
      <c r="G42" s="409"/>
      <c r="H42" s="409"/>
      <c r="I42" s="409"/>
      <c r="J42" s="409"/>
      <c r="K42" s="409"/>
      <c r="L42" s="409"/>
      <c r="M42" s="409"/>
    </row>
    <row r="43" spans="1:13" ht="25.5" customHeight="1" x14ac:dyDescent="0.25">
      <c r="A43" s="405" t="s">
        <v>315</v>
      </c>
      <c r="B43" s="405"/>
      <c r="C43" s="405"/>
      <c r="D43" s="405"/>
      <c r="E43" s="405"/>
      <c r="F43" s="405"/>
      <c r="G43" s="405"/>
      <c r="H43" s="405"/>
      <c r="I43" s="405"/>
      <c r="J43" s="405"/>
      <c r="K43" s="405"/>
      <c r="L43" s="405"/>
      <c r="M43" s="405"/>
    </row>
    <row r="44" spans="1:13" ht="12.75" customHeight="1" x14ac:dyDescent="0.25">
      <c r="A44" s="410"/>
      <c r="B44" s="410"/>
      <c r="C44" s="410"/>
      <c r="D44" s="410"/>
      <c r="E44" s="410"/>
      <c r="F44" s="410"/>
      <c r="G44" s="410"/>
      <c r="H44" s="410"/>
      <c r="I44" s="410"/>
      <c r="J44" s="410"/>
      <c r="K44" s="410"/>
      <c r="L44" s="410"/>
      <c r="M44" s="410"/>
    </row>
    <row r="45" spans="1:13" ht="12.75" customHeight="1" x14ac:dyDescent="0.25">
      <c r="A45" s="411" t="s">
        <v>316</v>
      </c>
      <c r="B45" s="411"/>
      <c r="C45" s="411"/>
      <c r="D45" s="411"/>
      <c r="E45" s="411"/>
      <c r="F45" s="411"/>
      <c r="G45" s="411"/>
      <c r="H45" s="411"/>
      <c r="I45" s="411"/>
      <c r="J45" s="411"/>
      <c r="K45" s="411"/>
      <c r="L45" s="411"/>
      <c r="M45" s="411"/>
    </row>
    <row r="46" spans="1:13" ht="12.75" customHeight="1" x14ac:dyDescent="0.25">
      <c r="A46" s="412" t="s">
        <v>317</v>
      </c>
      <c r="B46" s="412"/>
      <c r="C46" s="412"/>
      <c r="D46" s="412"/>
      <c r="E46" s="412"/>
      <c r="F46" s="412"/>
      <c r="G46" s="412"/>
      <c r="H46" s="412"/>
      <c r="I46" s="412"/>
      <c r="J46" s="412"/>
      <c r="K46" s="412"/>
      <c r="L46" s="412"/>
      <c r="M46" s="412"/>
    </row>
    <row r="47" spans="1:13" ht="12.75" customHeight="1" x14ac:dyDescent="0.25">
      <c r="A47" s="369"/>
      <c r="I47" s="368"/>
    </row>
    <row r="48" spans="1:13" ht="11.25" customHeight="1" x14ac:dyDescent="0.25">
      <c r="A48" s="367"/>
      <c r="B48" s="366"/>
      <c r="C48" s="366"/>
    </row>
    <row r="49" spans="1:10" ht="12.75" customHeight="1" x14ac:dyDescent="0.25">
      <c r="A49" s="344" t="s">
        <v>374</v>
      </c>
    </row>
    <row r="50" spans="1:10" ht="12.75" customHeight="1" thickBot="1" x14ac:dyDescent="0.3">
      <c r="A50" s="365"/>
      <c r="B50" s="413"/>
      <c r="C50" s="413"/>
      <c r="D50" s="364"/>
      <c r="E50" s="364"/>
      <c r="F50" s="364"/>
      <c r="G50" s="364"/>
    </row>
    <row r="51" spans="1:10" ht="12.75" customHeight="1" x14ac:dyDescent="0.25">
      <c r="A51" s="414" t="s">
        <v>318</v>
      </c>
      <c r="B51" s="414"/>
      <c r="C51" s="414"/>
      <c r="D51" s="363"/>
      <c r="E51" s="415" t="s">
        <v>318</v>
      </c>
      <c r="F51" s="415"/>
      <c r="G51" s="415"/>
    </row>
    <row r="52" spans="1:10" ht="12.75" customHeight="1" x14ac:dyDescent="0.25">
      <c r="A52" s="349"/>
      <c r="B52" s="349"/>
      <c r="C52" s="349"/>
      <c r="D52" s="416"/>
      <c r="E52" s="416"/>
      <c r="F52" s="416"/>
      <c r="G52" s="416"/>
    </row>
    <row r="53" spans="1:10" ht="12.75" customHeight="1" thickBot="1" x14ac:dyDescent="0.3">
      <c r="A53" s="362" t="s">
        <v>375</v>
      </c>
      <c r="B53" s="349"/>
      <c r="C53" s="349"/>
      <c r="D53" s="416"/>
      <c r="E53" s="416"/>
      <c r="F53" s="416"/>
      <c r="G53" s="416"/>
    </row>
    <row r="54" spans="1:10" ht="12.75" customHeight="1" x14ac:dyDescent="0.25">
      <c r="A54" s="357">
        <v>1</v>
      </c>
      <c r="B54" s="417" t="s">
        <v>116</v>
      </c>
      <c r="C54" s="417"/>
      <c r="D54" s="417"/>
      <c r="E54" s="417"/>
      <c r="F54" s="415"/>
      <c r="G54" s="415"/>
    </row>
    <row r="55" spans="1:10" ht="12.75" customHeight="1" x14ac:dyDescent="0.25">
      <c r="A55" s="334"/>
      <c r="B55" s="356"/>
      <c r="C55" s="356"/>
      <c r="D55" s="356"/>
      <c r="E55" s="356"/>
      <c r="F55" s="356"/>
      <c r="G55" s="356"/>
    </row>
    <row r="56" spans="1:10" ht="12.75" customHeight="1" thickBot="1" x14ac:dyDescent="0.3">
      <c r="A56" s="360" t="s">
        <v>381</v>
      </c>
      <c r="B56" s="353"/>
      <c r="C56" s="353"/>
      <c r="D56" s="351"/>
      <c r="E56" s="351"/>
      <c r="F56" s="351"/>
      <c r="G56" s="351"/>
    </row>
    <row r="57" spans="1:10" ht="12.75" customHeight="1" x14ac:dyDescent="0.25">
      <c r="A57" s="334">
        <v>3</v>
      </c>
      <c r="B57" s="411" t="s">
        <v>32</v>
      </c>
      <c r="C57" s="411"/>
      <c r="E57" s="334">
        <v>18</v>
      </c>
      <c r="F57" s="336" t="s">
        <v>44</v>
      </c>
      <c r="G57" s="336"/>
      <c r="J57" s="359"/>
    </row>
    <row r="58" spans="1:10" ht="12.75" customHeight="1" x14ac:dyDescent="0.25">
      <c r="A58" s="334">
        <v>4</v>
      </c>
      <c r="B58" s="411" t="s">
        <v>382</v>
      </c>
      <c r="C58" s="418"/>
      <c r="E58" s="361">
        <v>19</v>
      </c>
      <c r="F58" s="356" t="s">
        <v>384</v>
      </c>
      <c r="G58" s="356"/>
    </row>
    <row r="59" spans="1:10" ht="12.75" customHeight="1" thickBot="1" x14ac:dyDescent="0.3">
      <c r="A59" s="351">
        <v>5</v>
      </c>
      <c r="B59" s="419" t="s">
        <v>383</v>
      </c>
      <c r="C59" s="420"/>
      <c r="D59" s="351"/>
      <c r="E59" s="351"/>
      <c r="F59" s="421"/>
      <c r="G59" s="421"/>
    </row>
    <row r="60" spans="1:10" ht="12.75" customHeight="1" x14ac:dyDescent="0.25">
      <c r="A60" s="336"/>
      <c r="B60" s="422"/>
      <c r="C60" s="422"/>
      <c r="D60" s="336"/>
      <c r="E60" s="336"/>
      <c r="F60" s="336"/>
      <c r="G60" s="336"/>
    </row>
    <row r="61" spans="1:10" ht="12.75" customHeight="1" thickBot="1" x14ac:dyDescent="0.3">
      <c r="A61" s="360" t="s">
        <v>385</v>
      </c>
      <c r="B61" s="360"/>
      <c r="C61" s="358"/>
      <c r="D61" s="358"/>
      <c r="E61" s="358"/>
      <c r="F61" s="358"/>
      <c r="G61" s="358"/>
    </row>
    <row r="62" spans="1:10" ht="12.75" customHeight="1" x14ac:dyDescent="0.25">
      <c r="A62" s="334">
        <v>6</v>
      </c>
      <c r="B62" s="411" t="s">
        <v>386</v>
      </c>
      <c r="C62" s="411"/>
      <c r="E62" s="334">
        <v>8</v>
      </c>
      <c r="F62" s="336" t="s">
        <v>37</v>
      </c>
      <c r="G62" s="336"/>
      <c r="J62" s="359"/>
    </row>
    <row r="63" spans="1:10" ht="12.75" customHeight="1" thickBot="1" x14ac:dyDescent="0.3">
      <c r="A63" s="351">
        <v>7</v>
      </c>
      <c r="B63" s="421" t="s">
        <v>387</v>
      </c>
      <c r="C63" s="421"/>
      <c r="D63" s="352"/>
      <c r="E63" s="351">
        <v>9</v>
      </c>
      <c r="F63" s="421" t="s">
        <v>388</v>
      </c>
      <c r="G63" s="421"/>
    </row>
    <row r="64" spans="1:10" s="330" customFormat="1" ht="12.75" customHeight="1" x14ac:dyDescent="0.25">
      <c r="A64" s="336"/>
      <c r="B64" s="422"/>
      <c r="C64" s="422"/>
      <c r="D64" s="336"/>
      <c r="E64" s="336"/>
      <c r="F64" s="336"/>
      <c r="G64" s="336"/>
    </row>
    <row r="65" spans="1:7" s="330" customFormat="1" ht="12.75" customHeight="1" thickBot="1" x14ac:dyDescent="0.3">
      <c r="A65" s="423" t="s">
        <v>389</v>
      </c>
      <c r="B65" s="423"/>
      <c r="C65" s="424"/>
      <c r="D65" s="424"/>
      <c r="E65" s="424"/>
      <c r="F65" s="424"/>
      <c r="G65" s="424"/>
    </row>
    <row r="66" spans="1:7" s="330" customFormat="1" ht="12.75" customHeight="1" x14ac:dyDescent="0.25">
      <c r="A66" s="347">
        <v>10</v>
      </c>
      <c r="B66" s="417" t="s">
        <v>39</v>
      </c>
      <c r="C66" s="417"/>
      <c r="D66" s="348"/>
      <c r="E66" s="357">
        <v>12</v>
      </c>
      <c r="F66" s="347" t="s">
        <v>40</v>
      </c>
      <c r="G66" s="347"/>
    </row>
    <row r="67" spans="1:7" s="330" customFormat="1" ht="12.75" customHeight="1" x14ac:dyDescent="0.25">
      <c r="A67" s="334"/>
      <c r="B67" s="356"/>
      <c r="C67" s="356"/>
      <c r="E67" s="334"/>
      <c r="F67" s="336"/>
      <c r="G67" s="336"/>
    </row>
    <row r="68" spans="1:7" s="330" customFormat="1" ht="12.75" customHeight="1" thickBot="1" x14ac:dyDescent="0.3">
      <c r="A68" s="423" t="s">
        <v>390</v>
      </c>
      <c r="B68" s="423"/>
      <c r="C68" s="355"/>
      <c r="D68" s="352"/>
      <c r="E68" s="354"/>
      <c r="F68" s="351"/>
      <c r="G68" s="336"/>
    </row>
    <row r="69" spans="1:7" s="330" customFormat="1" ht="12.75" customHeight="1" x14ac:dyDescent="0.25">
      <c r="A69" s="347">
        <v>13</v>
      </c>
      <c r="B69" s="425" t="s">
        <v>391</v>
      </c>
      <c r="C69" s="425"/>
      <c r="D69" s="348"/>
      <c r="E69" s="347">
        <v>14</v>
      </c>
      <c r="F69" s="425" t="s">
        <v>392</v>
      </c>
      <c r="G69" s="425"/>
    </row>
    <row r="70" spans="1:7" s="330" customFormat="1" ht="12.75" customHeight="1" x14ac:dyDescent="0.25">
      <c r="A70" s="336"/>
      <c r="B70" s="345"/>
      <c r="C70" s="345"/>
      <c r="E70" s="336"/>
      <c r="F70" s="345"/>
      <c r="G70" s="345"/>
    </row>
    <row r="71" spans="1:7" s="330" customFormat="1" ht="12.75" customHeight="1" thickBot="1" x14ac:dyDescent="0.3">
      <c r="A71" s="423" t="s">
        <v>393</v>
      </c>
      <c r="B71" s="423"/>
      <c r="C71" s="423"/>
      <c r="D71" s="352"/>
      <c r="E71" s="351"/>
      <c r="F71" s="350"/>
      <c r="G71" s="350"/>
    </row>
    <row r="72" spans="1:7" s="330" customFormat="1" ht="12.75" customHeight="1" x14ac:dyDescent="0.25">
      <c r="A72" s="336">
        <v>17</v>
      </c>
      <c r="B72" s="403" t="s">
        <v>394</v>
      </c>
      <c r="C72" s="403"/>
      <c r="E72" s="336">
        <v>21</v>
      </c>
      <c r="F72" s="403" t="s">
        <v>396</v>
      </c>
      <c r="G72" s="403"/>
    </row>
    <row r="73" spans="1:7" s="330" customFormat="1" ht="12.75" customHeight="1" thickBot="1" x14ac:dyDescent="0.3">
      <c r="A73" s="351">
        <v>20</v>
      </c>
      <c r="B73" s="350" t="s">
        <v>395</v>
      </c>
      <c r="C73" s="350"/>
      <c r="D73" s="352"/>
      <c r="E73" s="351"/>
      <c r="F73" s="350"/>
      <c r="G73" s="350"/>
    </row>
    <row r="74" spans="1:7" s="330" customFormat="1" ht="12.75" customHeight="1" x14ac:dyDescent="0.25">
      <c r="A74" s="336"/>
      <c r="B74" s="345"/>
      <c r="C74" s="345"/>
      <c r="E74" s="336"/>
      <c r="F74" s="345"/>
      <c r="G74" s="345"/>
    </row>
    <row r="75" spans="1:7" s="330" customFormat="1" ht="12.75" customHeight="1" thickBot="1" x14ac:dyDescent="0.3">
      <c r="A75" s="416" t="s">
        <v>397</v>
      </c>
      <c r="B75" s="416"/>
      <c r="C75" s="416"/>
      <c r="E75" s="336"/>
      <c r="F75" s="345"/>
      <c r="G75" s="345"/>
    </row>
    <row r="76" spans="1:7" s="330" customFormat="1" ht="12.75" customHeight="1" x14ac:dyDescent="0.25">
      <c r="A76" s="347">
        <v>22</v>
      </c>
      <c r="B76" s="425" t="s">
        <v>399</v>
      </c>
      <c r="C76" s="426"/>
      <c r="D76" s="348"/>
      <c r="E76" s="347">
        <v>23</v>
      </c>
      <c r="F76" s="346" t="s">
        <v>400</v>
      </c>
      <c r="G76" s="346"/>
    </row>
    <row r="77" spans="1:7" s="330" customFormat="1" ht="12.75" customHeight="1" x14ac:dyDescent="0.25">
      <c r="A77" s="336"/>
      <c r="B77" s="345"/>
      <c r="C77" s="345"/>
      <c r="E77" s="336"/>
      <c r="F77" s="345"/>
      <c r="G77" s="345"/>
    </row>
    <row r="78" spans="1:7" s="330" customFormat="1" ht="12.75" customHeight="1" thickBot="1" x14ac:dyDescent="0.3">
      <c r="A78" s="416" t="s">
        <v>398</v>
      </c>
      <c r="B78" s="416"/>
      <c r="C78" s="416"/>
      <c r="E78" s="336"/>
      <c r="F78" s="345"/>
      <c r="G78" s="345"/>
    </row>
    <row r="79" spans="1:7" s="330" customFormat="1" ht="12.75" customHeight="1" x14ac:dyDescent="0.25">
      <c r="A79" s="347">
        <v>24</v>
      </c>
      <c r="B79" s="425" t="s">
        <v>401</v>
      </c>
      <c r="C79" s="426"/>
      <c r="D79" s="348"/>
      <c r="E79" s="347">
        <v>25</v>
      </c>
      <c r="F79" s="425" t="s">
        <v>402</v>
      </c>
      <c r="G79" s="426"/>
    </row>
    <row r="80" spans="1:7" s="330" customFormat="1" ht="12.75" customHeight="1" x14ac:dyDescent="0.25">
      <c r="A80" s="336"/>
      <c r="B80" s="345"/>
      <c r="C80" s="345"/>
      <c r="E80" s="336"/>
      <c r="F80" s="345"/>
      <c r="G80" s="345"/>
    </row>
    <row r="81" spans="1:9" s="330" customFormat="1" ht="12.75" customHeight="1" x14ac:dyDescent="0.25">
      <c r="A81" s="336"/>
      <c r="B81" s="345"/>
      <c r="C81" s="345"/>
      <c r="E81" s="336"/>
      <c r="F81" s="345"/>
      <c r="G81" s="345"/>
    </row>
    <row r="82" spans="1:9" s="330" customFormat="1" ht="29.25" customHeight="1" thickBot="1" x14ac:dyDescent="0.3">
      <c r="A82" s="339"/>
      <c r="B82" s="427"/>
      <c r="C82" s="427"/>
      <c r="D82" s="339"/>
      <c r="E82" s="339"/>
      <c r="F82" s="339"/>
      <c r="G82" s="339"/>
    </row>
    <row r="83" spans="1:9" s="330" customFormat="1" ht="12.75" customHeight="1" thickTop="1" x14ac:dyDescent="0.25">
      <c r="A83" s="336"/>
      <c r="B83" s="336"/>
      <c r="C83" s="336"/>
      <c r="D83" s="336"/>
      <c r="E83" s="336"/>
      <c r="F83" s="336"/>
      <c r="G83" s="336"/>
      <c r="H83" s="338"/>
    </row>
    <row r="84" spans="1:9" s="330" customFormat="1" ht="12.75" customHeight="1" x14ac:dyDescent="0.25">
      <c r="A84" s="344" t="s">
        <v>319</v>
      </c>
    </row>
    <row r="85" spans="1:9" s="330" customFormat="1" ht="12.75" customHeight="1" thickBot="1" x14ac:dyDescent="0.3">
      <c r="A85" s="343"/>
      <c r="B85" s="343"/>
      <c r="C85" s="343"/>
      <c r="D85" s="343"/>
      <c r="E85" s="343"/>
      <c r="F85" s="343"/>
      <c r="G85" s="343"/>
      <c r="H85" s="343"/>
    </row>
    <row r="86" spans="1:9" s="330" customFormat="1" ht="25.5" customHeight="1" thickTop="1" x14ac:dyDescent="0.25">
      <c r="A86" s="428" t="s">
        <v>320</v>
      </c>
      <c r="B86" s="428"/>
      <c r="C86" s="428"/>
      <c r="D86" s="428"/>
      <c r="E86" s="428" t="s">
        <v>321</v>
      </c>
      <c r="F86" s="428"/>
      <c r="G86" s="428"/>
      <c r="H86" s="428"/>
      <c r="I86" s="336"/>
    </row>
    <row r="87" spans="1:9" s="330" customFormat="1" ht="12.75" customHeight="1" thickBot="1" x14ac:dyDescent="0.3">
      <c r="A87" s="342"/>
      <c r="B87" s="342"/>
      <c r="C87" s="342"/>
      <c r="D87" s="342"/>
      <c r="E87" s="342"/>
      <c r="F87" s="342"/>
      <c r="G87" s="342"/>
      <c r="H87" s="342"/>
    </row>
    <row r="88" spans="1:9" s="330" customFormat="1" ht="25.5" customHeight="1" thickTop="1" thickBot="1" x14ac:dyDescent="0.3">
      <c r="A88" s="429" t="s">
        <v>348</v>
      </c>
      <c r="B88" s="429"/>
      <c r="C88" s="429"/>
      <c r="D88" s="340"/>
      <c r="E88" s="429"/>
      <c r="F88" s="429"/>
      <c r="G88" s="429"/>
      <c r="H88" s="429"/>
    </row>
    <row r="89" spans="1:9" s="330" customFormat="1" ht="14.4" thickTop="1" thickBot="1" x14ac:dyDescent="0.3">
      <c r="A89" s="339" t="s">
        <v>29</v>
      </c>
      <c r="B89" s="430" t="s">
        <v>322</v>
      </c>
      <c r="C89" s="430"/>
      <c r="D89" s="339"/>
      <c r="E89" s="339" t="s">
        <v>29</v>
      </c>
      <c r="F89" s="430" t="s">
        <v>322</v>
      </c>
      <c r="G89" s="430"/>
      <c r="H89" s="430"/>
    </row>
    <row r="90" spans="1:9" ht="13.8" thickTop="1" x14ac:dyDescent="0.25">
      <c r="A90" s="337">
        <v>14</v>
      </c>
      <c r="B90" s="341">
        <v>40</v>
      </c>
      <c r="C90" s="431" t="s">
        <v>323</v>
      </c>
      <c r="D90" s="431"/>
      <c r="E90" s="337">
        <v>14</v>
      </c>
      <c r="F90" s="336">
        <v>62</v>
      </c>
      <c r="G90" s="431" t="s">
        <v>324</v>
      </c>
      <c r="H90" s="431"/>
    </row>
    <row r="91" spans="1:9" ht="12.75" customHeight="1" x14ac:dyDescent="0.25">
      <c r="A91" s="337">
        <v>14</v>
      </c>
      <c r="B91" s="341">
        <v>89</v>
      </c>
      <c r="C91" s="422" t="s">
        <v>325</v>
      </c>
      <c r="D91" s="422"/>
      <c r="E91" s="337">
        <v>14</v>
      </c>
      <c r="F91" s="336">
        <v>81</v>
      </c>
      <c r="G91" s="422" t="s">
        <v>326</v>
      </c>
      <c r="H91" s="422"/>
    </row>
    <row r="92" spans="1:9" ht="12.75" customHeight="1" x14ac:dyDescent="0.25">
      <c r="A92" s="337">
        <v>14</v>
      </c>
      <c r="B92" s="341">
        <v>80</v>
      </c>
      <c r="C92" s="422" t="s">
        <v>327</v>
      </c>
      <c r="D92" s="422"/>
      <c r="E92" s="337">
        <v>14</v>
      </c>
      <c r="F92" s="336">
        <v>2</v>
      </c>
      <c r="G92" s="422" t="s">
        <v>328</v>
      </c>
      <c r="H92" s="422"/>
    </row>
    <row r="93" spans="1:9" ht="12.75" customHeight="1" x14ac:dyDescent="0.25">
      <c r="A93" s="337">
        <v>14</v>
      </c>
      <c r="B93" s="341">
        <v>1</v>
      </c>
      <c r="C93" s="422" t="s">
        <v>329</v>
      </c>
      <c r="D93" s="422"/>
      <c r="E93" s="337">
        <v>14</v>
      </c>
      <c r="F93" s="336">
        <v>15</v>
      </c>
      <c r="G93" s="422" t="s">
        <v>330</v>
      </c>
      <c r="H93" s="422"/>
    </row>
    <row r="94" spans="1:9" ht="12.75" customHeight="1" x14ac:dyDescent="0.25">
      <c r="A94" s="337">
        <v>13</v>
      </c>
      <c r="B94" s="341">
        <v>84</v>
      </c>
      <c r="C94" s="422" t="s">
        <v>331</v>
      </c>
      <c r="D94" s="422"/>
      <c r="E94" s="337">
        <v>14</v>
      </c>
      <c r="F94" s="336">
        <v>19</v>
      </c>
      <c r="G94" s="422" t="s">
        <v>332</v>
      </c>
      <c r="H94" s="422"/>
    </row>
    <row r="95" spans="1:9" ht="12.75" customHeight="1" x14ac:dyDescent="0.25">
      <c r="A95" s="337">
        <v>14</v>
      </c>
      <c r="B95" s="341">
        <v>82</v>
      </c>
      <c r="C95" s="422" t="s">
        <v>333</v>
      </c>
      <c r="D95" s="422"/>
      <c r="E95" s="337">
        <v>14</v>
      </c>
      <c r="F95" s="336">
        <v>7</v>
      </c>
      <c r="G95" s="422" t="s">
        <v>334</v>
      </c>
      <c r="H95" s="422"/>
    </row>
    <row r="96" spans="1:9" ht="12.75" customHeight="1" x14ac:dyDescent="0.25">
      <c r="A96" s="337">
        <v>14</v>
      </c>
      <c r="B96" s="341">
        <v>41</v>
      </c>
      <c r="C96" s="422" t="s">
        <v>335</v>
      </c>
      <c r="D96" s="422"/>
      <c r="E96" s="336"/>
      <c r="F96" s="336"/>
      <c r="G96" s="422"/>
      <c r="H96" s="422"/>
    </row>
    <row r="97" spans="1:8" ht="7.5" customHeight="1" thickBot="1" x14ac:dyDescent="0.3">
      <c r="A97" s="339"/>
      <c r="B97" s="432"/>
      <c r="C97" s="432"/>
      <c r="D97" s="339"/>
      <c r="E97" s="339"/>
      <c r="F97" s="339"/>
      <c r="G97" s="432"/>
      <c r="H97" s="432"/>
    </row>
    <row r="98" spans="1:8" ht="14.4" thickTop="1" thickBot="1" x14ac:dyDescent="0.3">
      <c r="A98" s="339"/>
      <c r="B98" s="432"/>
      <c r="C98" s="432"/>
      <c r="D98" s="339"/>
      <c r="E98" s="339"/>
      <c r="F98" s="339"/>
      <c r="G98" s="432"/>
      <c r="H98" s="432"/>
    </row>
    <row r="99" spans="1:8" ht="25.5" customHeight="1" thickTop="1" thickBot="1" x14ac:dyDescent="0.3">
      <c r="A99" s="429" t="s">
        <v>349</v>
      </c>
      <c r="B99" s="429"/>
      <c r="C99" s="429"/>
      <c r="D99" s="429"/>
      <c r="E99" s="429"/>
      <c r="F99" s="429"/>
      <c r="G99" s="429"/>
      <c r="H99" s="429"/>
    </row>
    <row r="100" spans="1:8" ht="14.4" thickTop="1" thickBot="1" x14ac:dyDescent="0.3">
      <c r="A100" s="339" t="s">
        <v>29</v>
      </c>
      <c r="B100" s="430" t="s">
        <v>322</v>
      </c>
      <c r="C100" s="430"/>
      <c r="D100" s="339"/>
      <c r="E100" s="339" t="s">
        <v>29</v>
      </c>
      <c r="F100" s="430" t="s">
        <v>322</v>
      </c>
      <c r="G100" s="430"/>
      <c r="H100" s="339"/>
    </row>
    <row r="101" spans="1:8" ht="13.8" thickTop="1" x14ac:dyDescent="0.25">
      <c r="A101" s="337">
        <v>12</v>
      </c>
      <c r="B101" s="336">
        <v>31</v>
      </c>
      <c r="C101" s="431" t="s">
        <v>336</v>
      </c>
      <c r="D101" s="431"/>
      <c r="E101" s="337">
        <v>12</v>
      </c>
      <c r="F101" s="336">
        <v>80</v>
      </c>
      <c r="G101" s="431" t="s">
        <v>337</v>
      </c>
      <c r="H101" s="431"/>
    </row>
    <row r="102" spans="1:8" ht="12.75" customHeight="1" x14ac:dyDescent="0.25">
      <c r="A102" s="337">
        <v>12</v>
      </c>
      <c r="B102" s="336">
        <v>85</v>
      </c>
      <c r="C102" s="422" t="s">
        <v>338</v>
      </c>
      <c r="D102" s="422"/>
      <c r="E102" s="337">
        <v>12</v>
      </c>
      <c r="F102" s="336">
        <v>64</v>
      </c>
      <c r="G102" s="422" t="s">
        <v>339</v>
      </c>
      <c r="H102" s="422"/>
    </row>
    <row r="103" spans="1:8" ht="12.75" customHeight="1" x14ac:dyDescent="0.25">
      <c r="A103" s="337">
        <v>12</v>
      </c>
      <c r="B103" s="336">
        <v>67</v>
      </c>
      <c r="C103" s="422" t="s">
        <v>340</v>
      </c>
      <c r="D103" s="422"/>
      <c r="E103" s="337">
        <v>12</v>
      </c>
      <c r="F103" s="336">
        <v>30</v>
      </c>
      <c r="G103" s="422" t="s">
        <v>341</v>
      </c>
      <c r="H103" s="422"/>
    </row>
    <row r="104" spans="1:8" ht="12.75" customHeight="1" x14ac:dyDescent="0.25">
      <c r="A104" s="337">
        <v>12</v>
      </c>
      <c r="B104" s="336">
        <v>61</v>
      </c>
      <c r="C104" s="422" t="s">
        <v>342</v>
      </c>
      <c r="D104" s="422"/>
      <c r="E104" s="337">
        <v>12</v>
      </c>
      <c r="F104" s="336">
        <v>63</v>
      </c>
      <c r="G104" s="422" t="s">
        <v>343</v>
      </c>
      <c r="H104" s="422"/>
    </row>
    <row r="105" spans="1:8" ht="12.75" customHeight="1" x14ac:dyDescent="0.25">
      <c r="A105" s="337">
        <v>12</v>
      </c>
      <c r="B105" s="336">
        <v>62</v>
      </c>
      <c r="C105" s="422" t="s">
        <v>344</v>
      </c>
      <c r="D105" s="422"/>
      <c r="E105" s="337">
        <v>12</v>
      </c>
      <c r="F105" s="336">
        <v>87</v>
      </c>
      <c r="G105" s="422" t="s">
        <v>345</v>
      </c>
      <c r="H105" s="422"/>
    </row>
    <row r="106" spans="1:8" ht="12.75" customHeight="1" x14ac:dyDescent="0.25">
      <c r="A106" s="337">
        <v>12</v>
      </c>
      <c r="B106" s="336">
        <v>81</v>
      </c>
      <c r="C106" s="422" t="s">
        <v>346</v>
      </c>
      <c r="D106" s="422"/>
      <c r="E106" s="337">
        <v>12</v>
      </c>
      <c r="F106" s="336">
        <v>33</v>
      </c>
      <c r="G106" s="422" t="s">
        <v>347</v>
      </c>
      <c r="H106" s="422"/>
    </row>
    <row r="107" spans="1:8" ht="13.8" thickBot="1" x14ac:dyDescent="0.3">
      <c r="A107" s="435"/>
      <c r="B107" s="435"/>
      <c r="C107" s="335"/>
      <c r="D107" s="335"/>
      <c r="E107" s="335"/>
      <c r="F107" s="435"/>
      <c r="G107" s="435"/>
      <c r="H107" s="335"/>
    </row>
    <row r="108" spans="1:8" ht="13.8" thickTop="1" x14ac:dyDescent="0.25">
      <c r="A108" s="334"/>
    </row>
    <row r="110" spans="1:8" x14ac:dyDescent="0.25">
      <c r="A110" s="333" t="s">
        <v>505</v>
      </c>
    </row>
    <row r="111" spans="1:8" x14ac:dyDescent="0.25">
      <c r="A111" s="332" t="s">
        <v>506</v>
      </c>
      <c r="B111" s="331"/>
      <c r="C111" s="331"/>
      <c r="D111" s="332" t="s">
        <v>507</v>
      </c>
      <c r="E111" s="331"/>
      <c r="F111" s="331"/>
    </row>
    <row r="112" spans="1:8" x14ac:dyDescent="0.25">
      <c r="A112" s="330" t="s">
        <v>174</v>
      </c>
      <c r="D112" s="330" t="s">
        <v>508</v>
      </c>
    </row>
    <row r="113" spans="1:6" ht="13.5" customHeight="1" x14ac:dyDescent="0.25">
      <c r="A113" s="330" t="s">
        <v>175</v>
      </c>
      <c r="D113" s="330" t="s">
        <v>508</v>
      </c>
    </row>
    <row r="114" spans="1:6" ht="41.25" customHeight="1" x14ac:dyDescent="0.25">
      <c r="A114" s="433" t="s">
        <v>236</v>
      </c>
      <c r="B114" s="433"/>
      <c r="C114" s="433"/>
      <c r="D114" s="434" t="s">
        <v>510</v>
      </c>
      <c r="E114" s="434"/>
      <c r="F114" s="434"/>
    </row>
    <row r="115" spans="1:6" ht="13.5" customHeight="1" x14ac:dyDescent="0.25">
      <c r="A115" s="330" t="s">
        <v>176</v>
      </c>
      <c r="D115" s="330" t="s">
        <v>176</v>
      </c>
    </row>
    <row r="116" spans="1:6" ht="13.5" customHeight="1" x14ac:dyDescent="0.25">
      <c r="A116" s="330" t="s">
        <v>177</v>
      </c>
      <c r="D116" s="330" t="s">
        <v>509</v>
      </c>
    </row>
  </sheetData>
  <mergeCells count="122">
    <mergeCell ref="B97:C97"/>
    <mergeCell ref="G97:H97"/>
    <mergeCell ref="B98:C98"/>
    <mergeCell ref="G98:H98"/>
    <mergeCell ref="A99:D99"/>
    <mergeCell ref="E99:H99"/>
    <mergeCell ref="A114:C114"/>
    <mergeCell ref="D114:F114"/>
    <mergeCell ref="C105:D105"/>
    <mergeCell ref="G105:H105"/>
    <mergeCell ref="C106:D106"/>
    <mergeCell ref="G106:H106"/>
    <mergeCell ref="A107:B107"/>
    <mergeCell ref="F107:G107"/>
    <mergeCell ref="B100:C100"/>
    <mergeCell ref="F100:G100"/>
    <mergeCell ref="C101:D101"/>
    <mergeCell ref="G101:H101"/>
    <mergeCell ref="C102:D102"/>
    <mergeCell ref="G102:H102"/>
    <mergeCell ref="C103:D103"/>
    <mergeCell ref="G103:H103"/>
    <mergeCell ref="C104:D104"/>
    <mergeCell ref="G104:H104"/>
    <mergeCell ref="C92:D92"/>
    <mergeCell ref="G92:H92"/>
    <mergeCell ref="C93:D93"/>
    <mergeCell ref="G93:H93"/>
    <mergeCell ref="C94:D94"/>
    <mergeCell ref="G94:H94"/>
    <mergeCell ref="C95:D95"/>
    <mergeCell ref="G95:H95"/>
    <mergeCell ref="C96:D96"/>
    <mergeCell ref="G96:H96"/>
    <mergeCell ref="A86:D86"/>
    <mergeCell ref="E86:H86"/>
    <mergeCell ref="A88:C88"/>
    <mergeCell ref="E88:H88"/>
    <mergeCell ref="B89:C89"/>
    <mergeCell ref="F89:H89"/>
    <mergeCell ref="C90:D90"/>
    <mergeCell ref="G90:H90"/>
    <mergeCell ref="C91:D91"/>
    <mergeCell ref="G91:H91"/>
    <mergeCell ref="A71:C71"/>
    <mergeCell ref="B72:C72"/>
    <mergeCell ref="F72:G72"/>
    <mergeCell ref="A75:C75"/>
    <mergeCell ref="B76:C76"/>
    <mergeCell ref="A78:C78"/>
    <mergeCell ref="B79:C79"/>
    <mergeCell ref="F79:G79"/>
    <mergeCell ref="B82:C82"/>
    <mergeCell ref="B63:C63"/>
    <mergeCell ref="F63:G63"/>
    <mergeCell ref="B64:C64"/>
    <mergeCell ref="A65:B65"/>
    <mergeCell ref="C65:G65"/>
    <mergeCell ref="B66:C66"/>
    <mergeCell ref="A68:B68"/>
    <mergeCell ref="B69:C69"/>
    <mergeCell ref="F69:G69"/>
    <mergeCell ref="B54:C54"/>
    <mergeCell ref="D54:E54"/>
    <mergeCell ref="F54:G54"/>
    <mergeCell ref="B57:C57"/>
    <mergeCell ref="B58:C58"/>
    <mergeCell ref="B59:C59"/>
    <mergeCell ref="F59:G59"/>
    <mergeCell ref="B60:C60"/>
    <mergeCell ref="B62:C62"/>
    <mergeCell ref="A45:M45"/>
    <mergeCell ref="A46:M46"/>
    <mergeCell ref="B50:C50"/>
    <mergeCell ref="A51:C51"/>
    <mergeCell ref="E51:G51"/>
    <mergeCell ref="D52:D53"/>
    <mergeCell ref="E52:E53"/>
    <mergeCell ref="F52:F53"/>
    <mergeCell ref="G52:G53"/>
    <mergeCell ref="A36:M36"/>
    <mergeCell ref="A37:M37"/>
    <mergeCell ref="A38:M38"/>
    <mergeCell ref="A39:M39"/>
    <mergeCell ref="A40:M40"/>
    <mergeCell ref="A41:M41"/>
    <mergeCell ref="A42:M42"/>
    <mergeCell ref="A43:M43"/>
    <mergeCell ref="A44:M44"/>
    <mergeCell ref="A24:M24"/>
    <mergeCell ref="A25:M25"/>
    <mergeCell ref="A26:M26"/>
    <mergeCell ref="A27:M27"/>
    <mergeCell ref="A28:M28"/>
    <mergeCell ref="A32:M32"/>
    <mergeCell ref="A33:M33"/>
    <mergeCell ref="A34:M34"/>
    <mergeCell ref="A35:M35"/>
    <mergeCell ref="A30:M30"/>
    <mergeCell ref="A31:M31"/>
    <mergeCell ref="A20:M20"/>
    <mergeCell ref="A21:M21"/>
    <mergeCell ref="A22:M22"/>
    <mergeCell ref="A23:M23"/>
    <mergeCell ref="A1:M1"/>
    <mergeCell ref="A3:M3"/>
    <mergeCell ref="A4:M4"/>
    <mergeCell ref="A5:M5"/>
    <mergeCell ref="A6:M6"/>
    <mergeCell ref="A7:M7"/>
    <mergeCell ref="A17:M17"/>
    <mergeCell ref="A18:M18"/>
    <mergeCell ref="A19:M19"/>
    <mergeCell ref="A8:M8"/>
    <mergeCell ref="A9:M9"/>
    <mergeCell ref="A10:M10"/>
    <mergeCell ref="A11:M11"/>
    <mergeCell ref="A12:M12"/>
    <mergeCell ref="A13:M13"/>
    <mergeCell ref="A14:M14"/>
    <mergeCell ref="A15:M15"/>
    <mergeCell ref="A16:M16"/>
  </mergeCells>
  <pageMargins left="0.75" right="0.75" top="1" bottom="1" header="0.5" footer="0.5"/>
  <pageSetup paperSize="9" scale="62" orientation="portrait" r:id="rId1"/>
  <headerFooter alignWithMargins="0"/>
  <rowBreaks count="1" manualBreakCount="1">
    <brk id="47"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0CF7-65B9-4A70-ABB8-C40A0A23C811}">
  <sheetPr>
    <pageSetUpPr fitToPage="1"/>
  </sheetPr>
  <dimension ref="A1:C23"/>
  <sheetViews>
    <sheetView workbookViewId="0">
      <selection sqref="A1:C1"/>
    </sheetView>
  </sheetViews>
  <sheetFormatPr defaultColWidth="9.33203125" defaultRowHeight="13.2" x14ac:dyDescent="0.25"/>
  <cols>
    <col min="1" max="1" width="4.44140625" style="234" bestFit="1" customWidth="1"/>
    <col min="2" max="2" width="68.6640625" style="234" customWidth="1"/>
    <col min="3" max="3" width="82" style="234" customWidth="1"/>
    <col min="4" max="16384" width="9.33203125" style="234"/>
  </cols>
  <sheetData>
    <row r="1" spans="1:3" ht="30.75" customHeight="1" x14ac:dyDescent="0.25">
      <c r="A1" s="436" t="s">
        <v>459</v>
      </c>
      <c r="B1" s="436"/>
      <c r="C1" s="436"/>
    </row>
    <row r="3" spans="1:3" x14ac:dyDescent="0.25">
      <c r="A3" s="266" t="s">
        <v>431</v>
      </c>
      <c r="B3" s="267" t="s">
        <v>432</v>
      </c>
      <c r="C3" s="269" t="s">
        <v>453</v>
      </c>
    </row>
    <row r="4" spans="1:3" x14ac:dyDescent="0.25">
      <c r="A4" s="268" t="s">
        <v>185</v>
      </c>
      <c r="B4" s="271" t="s">
        <v>112</v>
      </c>
      <c r="C4" s="270" t="s">
        <v>434</v>
      </c>
    </row>
    <row r="5" spans="1:3" x14ac:dyDescent="0.25">
      <c r="A5" s="268" t="s">
        <v>186</v>
      </c>
      <c r="B5" s="271" t="s">
        <v>96</v>
      </c>
      <c r="C5" s="270" t="s">
        <v>435</v>
      </c>
    </row>
    <row r="6" spans="1:3" x14ac:dyDescent="0.25">
      <c r="A6" s="268" t="s">
        <v>187</v>
      </c>
      <c r="B6" s="271" t="s">
        <v>139</v>
      </c>
      <c r="C6" s="270" t="s">
        <v>436</v>
      </c>
    </row>
    <row r="7" spans="1:3" x14ac:dyDescent="0.25">
      <c r="A7" s="268" t="s">
        <v>188</v>
      </c>
      <c r="B7" s="271" t="s">
        <v>98</v>
      </c>
      <c r="C7" s="270" t="s">
        <v>437</v>
      </c>
    </row>
    <row r="8" spans="1:3" x14ac:dyDescent="0.25">
      <c r="A8" s="268" t="s">
        <v>189</v>
      </c>
      <c r="B8" s="271" t="s">
        <v>140</v>
      </c>
      <c r="C8" s="270" t="s">
        <v>438</v>
      </c>
    </row>
    <row r="9" spans="1:3" ht="22.8" x14ac:dyDescent="0.25">
      <c r="A9" s="268" t="s">
        <v>190</v>
      </c>
      <c r="B9" s="271" t="s">
        <v>141</v>
      </c>
      <c r="C9" s="270" t="s">
        <v>439</v>
      </c>
    </row>
    <row r="10" spans="1:3" x14ac:dyDescent="0.25">
      <c r="A10" s="268" t="s">
        <v>191</v>
      </c>
      <c r="B10" s="271" t="s">
        <v>142</v>
      </c>
      <c r="C10" s="270" t="s">
        <v>440</v>
      </c>
    </row>
    <row r="11" spans="1:3" x14ac:dyDescent="0.25">
      <c r="A11" s="268" t="s">
        <v>192</v>
      </c>
      <c r="B11" s="271" t="s">
        <v>113</v>
      </c>
      <c r="C11" s="270" t="s">
        <v>441</v>
      </c>
    </row>
    <row r="12" spans="1:3" x14ac:dyDescent="0.25">
      <c r="A12" s="268" t="s">
        <v>193</v>
      </c>
      <c r="B12" s="271" t="s">
        <v>103</v>
      </c>
      <c r="C12" s="270" t="s">
        <v>442</v>
      </c>
    </row>
    <row r="13" spans="1:3" x14ac:dyDescent="0.25">
      <c r="A13" s="266">
        <v>10</v>
      </c>
      <c r="B13" s="271" t="s">
        <v>104</v>
      </c>
      <c r="C13" s="270" t="s">
        <v>443</v>
      </c>
    </row>
    <row r="14" spans="1:3" x14ac:dyDescent="0.25">
      <c r="A14" s="266">
        <v>11</v>
      </c>
      <c r="B14" s="271" t="s">
        <v>105</v>
      </c>
      <c r="C14" s="270" t="s">
        <v>454</v>
      </c>
    </row>
    <row r="15" spans="1:3" x14ac:dyDescent="0.25">
      <c r="A15" s="266">
        <v>12</v>
      </c>
      <c r="B15" s="271" t="s">
        <v>106</v>
      </c>
      <c r="C15" s="270" t="s">
        <v>444</v>
      </c>
    </row>
    <row r="16" spans="1:3" x14ac:dyDescent="0.25">
      <c r="A16" s="266">
        <v>13</v>
      </c>
      <c r="B16" s="271" t="s">
        <v>107</v>
      </c>
      <c r="C16" s="270" t="s">
        <v>445</v>
      </c>
    </row>
    <row r="17" spans="1:3" x14ac:dyDescent="0.25">
      <c r="A17" s="266">
        <v>14</v>
      </c>
      <c r="B17" s="271" t="s">
        <v>143</v>
      </c>
      <c r="C17" s="270" t="s">
        <v>446</v>
      </c>
    </row>
    <row r="18" spans="1:3" x14ac:dyDescent="0.25">
      <c r="A18" s="266">
        <v>15</v>
      </c>
      <c r="B18" s="271" t="s">
        <v>108</v>
      </c>
      <c r="C18" s="270" t="s">
        <v>447</v>
      </c>
    </row>
    <row r="19" spans="1:3" x14ac:dyDescent="0.25">
      <c r="A19" s="266">
        <v>16</v>
      </c>
      <c r="B19" s="271" t="s">
        <v>433</v>
      </c>
      <c r="C19" s="270" t="s">
        <v>448</v>
      </c>
    </row>
    <row r="20" spans="1:3" ht="22.8" x14ac:dyDescent="0.25">
      <c r="A20" s="266">
        <v>17</v>
      </c>
      <c r="B20" s="271" t="s">
        <v>109</v>
      </c>
      <c r="C20" s="270" t="s">
        <v>449</v>
      </c>
    </row>
    <row r="21" spans="1:3" x14ac:dyDescent="0.25">
      <c r="A21" s="266">
        <v>18</v>
      </c>
      <c r="B21" s="271" t="s">
        <v>110</v>
      </c>
      <c r="C21" s="270" t="s">
        <v>450</v>
      </c>
    </row>
    <row r="22" spans="1:3" ht="22.8" x14ac:dyDescent="0.25">
      <c r="A22" s="266">
        <v>19</v>
      </c>
      <c r="B22" s="271" t="s">
        <v>114</v>
      </c>
      <c r="C22" s="270" t="s">
        <v>451</v>
      </c>
    </row>
    <row r="23" spans="1:3" x14ac:dyDescent="0.25">
      <c r="A23" s="266">
        <v>20</v>
      </c>
      <c r="B23" s="271" t="s">
        <v>111</v>
      </c>
      <c r="C23" s="270" t="s">
        <v>452</v>
      </c>
    </row>
  </sheetData>
  <mergeCells count="1">
    <mergeCell ref="A1:C1"/>
  </mergeCells>
  <pageMargins left="0.70866141732283472" right="0.70866141732283472" top="0.74803149606299213"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AD610-BF16-4BA4-8AAB-D3AED9CF38A3}">
  <dimension ref="A1:C11"/>
  <sheetViews>
    <sheetView zoomScaleNormal="100" zoomScaleSheetLayoutView="93" workbookViewId="0">
      <selection sqref="A1:C1"/>
    </sheetView>
  </sheetViews>
  <sheetFormatPr defaultColWidth="9.33203125" defaultRowHeight="13.2" x14ac:dyDescent="0.25"/>
  <cols>
    <col min="1" max="1" width="4.44140625" style="281" bestFit="1" customWidth="1"/>
    <col min="2" max="2" width="47.5546875" style="281" customWidth="1"/>
    <col min="3" max="3" width="49.6640625" style="281" customWidth="1"/>
    <col min="4" max="16384" width="9.33203125" style="281"/>
  </cols>
  <sheetData>
    <row r="1" spans="1:3" ht="30.75" customHeight="1" x14ac:dyDescent="0.25">
      <c r="A1" s="394" t="s">
        <v>464</v>
      </c>
      <c r="B1" s="394"/>
      <c r="C1" s="394"/>
    </row>
    <row r="3" spans="1:3" x14ac:dyDescent="0.25">
      <c r="A3" s="282" t="s">
        <v>465</v>
      </c>
      <c r="C3" s="283" t="s">
        <v>466</v>
      </c>
    </row>
    <row r="4" spans="1:3" x14ac:dyDescent="0.25">
      <c r="A4" s="284"/>
    </row>
    <row r="5" spans="1:3" x14ac:dyDescent="0.25">
      <c r="A5" s="285" t="s">
        <v>467</v>
      </c>
      <c r="B5" s="281" t="s">
        <v>468</v>
      </c>
      <c r="C5" s="281" t="s">
        <v>469</v>
      </c>
    </row>
    <row r="6" spans="1:3" x14ac:dyDescent="0.25">
      <c r="A6" s="285" t="s">
        <v>470</v>
      </c>
      <c r="B6" s="281" t="s">
        <v>471</v>
      </c>
      <c r="C6" s="281" t="s">
        <v>472</v>
      </c>
    </row>
    <row r="7" spans="1:3" ht="13.8" x14ac:dyDescent="0.3">
      <c r="A7" s="286" t="s">
        <v>21</v>
      </c>
      <c r="B7" s="287" t="s">
        <v>473</v>
      </c>
      <c r="C7" s="281" t="s">
        <v>474</v>
      </c>
    </row>
    <row r="8" spans="1:3" x14ac:dyDescent="0.25">
      <c r="A8" s="288">
        <v>0</v>
      </c>
      <c r="B8" s="281" t="s">
        <v>475</v>
      </c>
      <c r="C8" s="281" t="s">
        <v>476</v>
      </c>
    </row>
    <row r="9" spans="1:3" x14ac:dyDescent="0.25">
      <c r="A9" s="285" t="s">
        <v>477</v>
      </c>
      <c r="B9" s="287" t="s">
        <v>478</v>
      </c>
      <c r="C9" s="281" t="s">
        <v>479</v>
      </c>
    </row>
    <row r="10" spans="1:3" x14ac:dyDescent="0.25">
      <c r="A10" s="285" t="s">
        <v>480</v>
      </c>
      <c r="B10" s="287" t="s">
        <v>481</v>
      </c>
      <c r="C10" s="281" t="s">
        <v>482</v>
      </c>
    </row>
    <row r="11" spans="1:3" ht="26.4" x14ac:dyDescent="0.25">
      <c r="A11" s="370" t="s">
        <v>483</v>
      </c>
      <c r="B11" s="289" t="s">
        <v>484</v>
      </c>
      <c r="C11" s="290" t="s">
        <v>485</v>
      </c>
    </row>
  </sheetData>
  <mergeCells count="1">
    <mergeCell ref="A1:C1"/>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L102"/>
  <sheetViews>
    <sheetView zoomScaleNormal="100" workbookViewId="0"/>
  </sheetViews>
  <sheetFormatPr defaultColWidth="9.33203125" defaultRowHeight="13.2" x14ac:dyDescent="0.25"/>
  <cols>
    <col min="1" max="1" width="1.5546875" style="1" customWidth="1"/>
    <col min="2" max="2" width="35.6640625" style="8" customWidth="1"/>
    <col min="3" max="4" width="30.5546875" style="8" hidden="1" customWidth="1"/>
    <col min="5" max="5" width="9.33203125" style="8" customWidth="1"/>
    <col min="6" max="6" width="1.33203125" style="1" customWidth="1"/>
    <col min="7" max="7" width="1.6640625" style="1" bestFit="1" customWidth="1"/>
    <col min="8" max="8" width="7.33203125" style="33" customWidth="1"/>
    <col min="9" max="9" width="9.33203125" style="1"/>
    <col min="10" max="10" width="2.33203125" style="1" customWidth="1"/>
    <col min="11" max="11" width="7.33203125" style="1" customWidth="1"/>
    <col min="12" max="16384" width="9.33203125" style="1"/>
  </cols>
  <sheetData>
    <row r="1" spans="1:12" ht="6.75" customHeight="1" x14ac:dyDescent="0.3">
      <c r="B1" s="2"/>
      <c r="C1" s="2"/>
      <c r="D1" s="2"/>
      <c r="E1" s="2"/>
    </row>
    <row r="2" spans="1:12" s="139" customFormat="1" ht="12.75" customHeight="1" x14ac:dyDescent="0.25">
      <c r="A2" s="24" t="s">
        <v>556</v>
      </c>
      <c r="B2" s="147"/>
      <c r="C2" s="147"/>
      <c r="D2" s="147"/>
      <c r="E2" s="147"/>
      <c r="H2" s="143"/>
      <c r="L2" s="148"/>
    </row>
    <row r="3" spans="1:12" s="139" customFormat="1" ht="12.75" hidden="1" customHeight="1" x14ac:dyDescent="0.25">
      <c r="A3" s="77"/>
      <c r="B3" s="147"/>
      <c r="C3" s="147"/>
      <c r="D3" s="147"/>
      <c r="E3" s="147"/>
      <c r="H3" s="143"/>
    </row>
    <row r="4" spans="1:12" ht="13.8" thickBot="1" x14ac:dyDescent="0.3">
      <c r="A4" s="181" t="s">
        <v>557</v>
      </c>
      <c r="B4" s="34"/>
      <c r="C4" s="34"/>
      <c r="D4" s="34"/>
      <c r="E4" s="34"/>
      <c r="F4" s="182"/>
      <c r="G4" s="182"/>
      <c r="H4" s="37"/>
      <c r="I4" s="108"/>
      <c r="J4" s="108"/>
      <c r="K4" s="35"/>
    </row>
    <row r="5" spans="1:12" ht="14.4" hidden="1" thickBot="1" x14ac:dyDescent="0.3">
      <c r="A5" s="36"/>
      <c r="B5" s="34"/>
      <c r="C5" s="34"/>
      <c r="D5" s="34"/>
      <c r="E5" s="34"/>
      <c r="F5" s="182"/>
      <c r="G5" s="182"/>
      <c r="H5" s="37"/>
      <c r="I5" s="108"/>
      <c r="J5" s="108"/>
      <c r="K5" s="35"/>
    </row>
    <row r="6" spans="1:12" ht="13.8" thickBot="1" x14ac:dyDescent="0.3">
      <c r="A6" s="34"/>
      <c r="B6" s="34"/>
      <c r="C6" s="34"/>
      <c r="D6" s="34"/>
      <c r="E6" s="20">
        <v>2025</v>
      </c>
      <c r="F6" s="20"/>
      <c r="G6" s="3"/>
      <c r="H6" s="119" t="s">
        <v>124</v>
      </c>
      <c r="I6" s="20">
        <v>2024</v>
      </c>
      <c r="J6" s="3"/>
      <c r="K6" s="119" t="s">
        <v>124</v>
      </c>
    </row>
    <row r="7" spans="1:12" hidden="1" x14ac:dyDescent="0.25">
      <c r="A7" s="302"/>
      <c r="B7" s="302"/>
      <c r="C7" s="302"/>
      <c r="D7" s="302"/>
      <c r="E7" s="196"/>
      <c r="F7" s="196"/>
      <c r="G7" s="98"/>
      <c r="H7" s="98"/>
      <c r="I7" s="196"/>
      <c r="J7" s="98"/>
      <c r="K7" s="98"/>
    </row>
    <row r="8" spans="1:12" ht="6.75" customHeight="1" x14ac:dyDescent="0.25">
      <c r="B8" s="4"/>
      <c r="C8" s="4"/>
      <c r="D8" s="4"/>
      <c r="E8" s="1"/>
      <c r="G8" s="183"/>
      <c r="J8" s="183"/>
      <c r="K8" s="33"/>
    </row>
    <row r="9" spans="1:12" ht="6.75" hidden="1" customHeight="1" x14ac:dyDescent="0.25">
      <c r="B9" s="4"/>
      <c r="C9" s="4"/>
      <c r="D9" s="4"/>
      <c r="E9" s="1"/>
      <c r="G9" s="183"/>
      <c r="J9" s="183"/>
      <c r="K9" s="33"/>
    </row>
    <row r="10" spans="1:12" ht="6.75" hidden="1" customHeight="1" x14ac:dyDescent="0.25">
      <c r="B10" s="4"/>
      <c r="C10" s="4"/>
      <c r="D10" s="4"/>
      <c r="E10" s="1"/>
      <c r="G10" s="183"/>
      <c r="J10" s="183"/>
      <c r="K10" s="33"/>
    </row>
    <row r="11" spans="1:12" ht="11.25" customHeight="1" x14ac:dyDescent="0.25">
      <c r="A11" s="7" t="s">
        <v>540</v>
      </c>
      <c r="E11" s="9">
        <v>65825</v>
      </c>
      <c r="F11" s="9"/>
      <c r="G11" s="117"/>
      <c r="H11" s="9"/>
      <c r="I11" s="9">
        <v>66108</v>
      </c>
      <c r="J11" s="117"/>
      <c r="K11" s="9"/>
    </row>
    <row r="12" spans="1:12" ht="10.5" customHeight="1" x14ac:dyDescent="0.25">
      <c r="A12" s="273" t="s">
        <v>5</v>
      </c>
      <c r="B12" s="13"/>
      <c r="C12" s="13"/>
      <c r="D12" s="13"/>
      <c r="E12" s="9"/>
      <c r="F12" s="9"/>
      <c r="G12" s="117"/>
      <c r="H12" s="22"/>
      <c r="I12" s="9"/>
      <c r="J12" s="117"/>
      <c r="K12" s="22"/>
    </row>
    <row r="13" spans="1:12" ht="10.5" customHeight="1" x14ac:dyDescent="0.25">
      <c r="B13" s="13" t="s">
        <v>0</v>
      </c>
      <c r="C13" s="13"/>
      <c r="D13" s="13"/>
      <c r="E13" s="303">
        <v>52431</v>
      </c>
      <c r="F13" s="303"/>
      <c r="G13" s="303"/>
      <c r="H13" s="304"/>
      <c r="I13" s="303">
        <v>52254</v>
      </c>
      <c r="J13" s="303"/>
      <c r="K13" s="304"/>
      <c r="L13" s="184"/>
    </row>
    <row r="14" spans="1:12" ht="10.5" customHeight="1" x14ac:dyDescent="0.25">
      <c r="B14" s="13" t="s">
        <v>1</v>
      </c>
      <c r="C14" s="13"/>
      <c r="D14" s="13"/>
      <c r="E14" s="303">
        <v>13394</v>
      </c>
      <c r="F14" s="303"/>
      <c r="G14" s="303"/>
      <c r="H14" s="304"/>
      <c r="I14" s="303">
        <v>13854</v>
      </c>
      <c r="J14" s="303"/>
      <c r="K14" s="304"/>
    </row>
    <row r="15" spans="1:12" ht="5.25" customHeight="1" x14ac:dyDescent="0.25">
      <c r="A15" s="15"/>
      <c r="B15" s="15"/>
      <c r="C15" s="15"/>
      <c r="D15" s="15"/>
      <c r="E15" s="23"/>
      <c r="F15" s="23"/>
      <c r="G15" s="114"/>
      <c r="H15" s="23"/>
      <c r="I15" s="23"/>
      <c r="J15" s="114"/>
      <c r="K15" s="23"/>
    </row>
    <row r="16" spans="1:12" ht="6" customHeight="1" x14ac:dyDescent="0.25">
      <c r="B16" s="7"/>
      <c r="C16" s="7"/>
      <c r="D16" s="7"/>
      <c r="E16" s="22"/>
      <c r="F16" s="22"/>
      <c r="G16" s="117"/>
      <c r="H16" s="22"/>
      <c r="I16" s="22"/>
      <c r="J16" s="117"/>
      <c r="K16" s="22"/>
    </row>
    <row r="17" spans="1:11" ht="11.25" customHeight="1" x14ac:dyDescent="0.25">
      <c r="A17" s="7" t="s">
        <v>17</v>
      </c>
      <c r="E17" s="305">
        <v>38775.341999999997</v>
      </c>
      <c r="F17" s="305" t="s">
        <v>277</v>
      </c>
      <c r="G17" s="185" t="s">
        <v>4</v>
      </c>
      <c r="H17" s="306">
        <v>1846.117</v>
      </c>
      <c r="I17" s="305">
        <v>40430.023000000001</v>
      </c>
      <c r="J17" s="185" t="s">
        <v>4</v>
      </c>
      <c r="K17" s="306">
        <v>1819.414</v>
      </c>
    </row>
    <row r="18" spans="1:11" ht="11.25" customHeight="1" x14ac:dyDescent="0.25">
      <c r="B18" s="323" t="s">
        <v>512</v>
      </c>
      <c r="C18" s="322"/>
      <c r="D18" s="322"/>
      <c r="E18" s="303">
        <v>957.76099999999997</v>
      </c>
      <c r="F18" s="378">
        <v>2</v>
      </c>
      <c r="G18" s="185" t="s">
        <v>4</v>
      </c>
      <c r="H18" s="304">
        <v>366.89600000000002</v>
      </c>
      <c r="I18" s="303">
        <v>455.17099999999999</v>
      </c>
      <c r="J18" s="185" t="s">
        <v>4</v>
      </c>
      <c r="K18" s="304">
        <v>221.608</v>
      </c>
    </row>
    <row r="19" spans="1:11" ht="6" customHeight="1" x14ac:dyDescent="0.25">
      <c r="B19" s="13"/>
      <c r="C19" s="13"/>
      <c r="D19" s="13"/>
      <c r="E19" s="22"/>
      <c r="F19" s="22"/>
      <c r="G19" s="117"/>
      <c r="H19" s="22"/>
      <c r="I19" s="22"/>
      <c r="J19" s="117"/>
      <c r="K19" s="22"/>
    </row>
    <row r="20" spans="1:11" ht="11.25" customHeight="1" x14ac:dyDescent="0.25">
      <c r="A20" s="7" t="s">
        <v>3</v>
      </c>
      <c r="E20" s="305">
        <v>38371.404999999999</v>
      </c>
      <c r="F20" s="305" t="s">
        <v>277</v>
      </c>
      <c r="G20" s="185" t="s">
        <v>4</v>
      </c>
      <c r="H20" s="306">
        <v>1847.162</v>
      </c>
      <c r="I20" s="305">
        <v>40108.978999999999</v>
      </c>
      <c r="J20" s="185" t="s">
        <v>4</v>
      </c>
      <c r="K20" s="306">
        <v>1821.0889999999999</v>
      </c>
    </row>
    <row r="21" spans="1:11" ht="10.5" customHeight="1" x14ac:dyDescent="0.25">
      <c r="A21" s="273" t="s">
        <v>5</v>
      </c>
      <c r="B21" s="13"/>
      <c r="C21" s="13"/>
      <c r="D21" s="13"/>
      <c r="E21" s="22"/>
      <c r="F21" s="22"/>
      <c r="G21" s="117"/>
      <c r="H21" s="22"/>
      <c r="I21" s="22"/>
      <c r="J21" s="117"/>
      <c r="K21" s="22"/>
    </row>
    <row r="22" spans="1:11" ht="10.5" customHeight="1" x14ac:dyDescent="0.25">
      <c r="B22" s="13" t="s">
        <v>13</v>
      </c>
      <c r="C22" s="13"/>
      <c r="D22" s="13"/>
      <c r="E22" s="303">
        <v>25939.075000000001</v>
      </c>
      <c r="F22" s="303" t="s">
        <v>277</v>
      </c>
      <c r="G22" s="185" t="s">
        <v>4</v>
      </c>
      <c r="H22" s="304">
        <v>1439.5930000000001</v>
      </c>
      <c r="I22" s="303">
        <v>25788.374</v>
      </c>
      <c r="J22" s="185" t="s">
        <v>4</v>
      </c>
      <c r="K22" s="304">
        <v>1262.2539999999999</v>
      </c>
    </row>
    <row r="23" spans="1:11" ht="10.5" customHeight="1" x14ac:dyDescent="0.25">
      <c r="B23" s="13" t="s">
        <v>14</v>
      </c>
      <c r="C23" s="13"/>
      <c r="D23" s="13"/>
      <c r="E23" s="303">
        <v>8403.4210000000003</v>
      </c>
      <c r="F23" s="378">
        <v>2</v>
      </c>
      <c r="G23" s="185" t="s">
        <v>4</v>
      </c>
      <c r="H23" s="304">
        <v>692.56600000000003</v>
      </c>
      <c r="I23" s="303">
        <v>9587.2530000000006</v>
      </c>
      <c r="J23" s="185" t="s">
        <v>4</v>
      </c>
      <c r="K23" s="304">
        <v>753.46500000000003</v>
      </c>
    </row>
    <row r="24" spans="1:11" ht="10.5" customHeight="1" x14ac:dyDescent="0.25">
      <c r="B24" s="13" t="s">
        <v>15</v>
      </c>
      <c r="C24" s="13"/>
      <c r="D24" s="13"/>
      <c r="E24" s="303">
        <v>3119.732</v>
      </c>
      <c r="F24" s="303" t="s">
        <v>277</v>
      </c>
      <c r="G24" s="185" t="s">
        <v>4</v>
      </c>
      <c r="H24" s="304">
        <v>416.887</v>
      </c>
      <c r="I24" s="303">
        <v>3613.172</v>
      </c>
      <c r="J24" s="185" t="s">
        <v>4</v>
      </c>
      <c r="K24" s="304">
        <v>565.202</v>
      </c>
    </row>
    <row r="25" spans="1:11" ht="10.5" customHeight="1" x14ac:dyDescent="0.25">
      <c r="B25" s="13" t="s">
        <v>16</v>
      </c>
      <c r="C25" s="13"/>
      <c r="D25" s="13"/>
      <c r="E25" s="303">
        <v>909.178</v>
      </c>
      <c r="F25" s="378" t="s">
        <v>277</v>
      </c>
      <c r="G25" s="185" t="s">
        <v>4</v>
      </c>
      <c r="H25" s="304">
        <v>225.26599999999999</v>
      </c>
      <c r="I25" s="303">
        <v>1120.181</v>
      </c>
      <c r="J25" s="185" t="s">
        <v>4</v>
      </c>
      <c r="K25" s="304">
        <v>226.24</v>
      </c>
    </row>
    <row r="26" spans="1:11" ht="6" customHeight="1" x14ac:dyDescent="0.25">
      <c r="B26" s="7"/>
      <c r="C26" s="7"/>
      <c r="D26" s="7"/>
      <c r="E26" s="22"/>
      <c r="F26" s="22"/>
      <c r="G26" s="117"/>
      <c r="H26" s="22"/>
      <c r="I26" s="22"/>
      <c r="J26" s="117"/>
      <c r="K26" s="22"/>
    </row>
    <row r="27" spans="1:11" ht="11.25" customHeight="1" x14ac:dyDescent="0.25">
      <c r="A27" s="7" t="s">
        <v>6</v>
      </c>
      <c r="E27" s="305">
        <v>403.93700000000001</v>
      </c>
      <c r="F27" s="305" t="s">
        <v>277</v>
      </c>
      <c r="G27" s="185" t="s">
        <v>4</v>
      </c>
      <c r="H27" s="306">
        <v>89.355000000000004</v>
      </c>
      <c r="I27" s="305">
        <v>321.04399999999998</v>
      </c>
      <c r="J27" s="185" t="s">
        <v>4</v>
      </c>
      <c r="K27" s="306">
        <v>62.423999999999999</v>
      </c>
    </row>
    <row r="28" spans="1:11" ht="11.25" customHeight="1" x14ac:dyDescent="0.25">
      <c r="A28" s="273" t="s">
        <v>5</v>
      </c>
      <c r="B28" s="13"/>
      <c r="C28" s="13"/>
      <c r="D28" s="13"/>
      <c r="E28" s="22"/>
      <c r="F28" s="22"/>
      <c r="G28" s="117"/>
      <c r="H28" s="22"/>
      <c r="I28" s="22"/>
      <c r="J28" s="117"/>
      <c r="K28" s="22"/>
    </row>
    <row r="29" spans="1:11" ht="11.25" customHeight="1" x14ac:dyDescent="0.25">
      <c r="B29" s="13" t="s">
        <v>121</v>
      </c>
      <c r="C29" s="13"/>
      <c r="D29" s="13"/>
      <c r="E29" s="303">
        <v>294.40800000000002</v>
      </c>
      <c r="F29" s="303" t="s">
        <v>277</v>
      </c>
      <c r="G29" s="185" t="s">
        <v>4</v>
      </c>
      <c r="H29" s="304">
        <v>68.128</v>
      </c>
      <c r="I29" s="303">
        <v>232.386</v>
      </c>
      <c r="J29" s="185" t="s">
        <v>4</v>
      </c>
      <c r="K29" s="304">
        <v>46.253999999999998</v>
      </c>
    </row>
    <row r="30" spans="1:11" ht="11.25" customHeight="1" x14ac:dyDescent="0.25">
      <c r="B30" s="13" t="s">
        <v>122</v>
      </c>
      <c r="C30" s="13"/>
      <c r="D30" s="13"/>
      <c r="E30" s="303">
        <v>109.529</v>
      </c>
      <c r="F30" s="303" t="s">
        <v>277</v>
      </c>
      <c r="G30" s="185" t="s">
        <v>4</v>
      </c>
      <c r="H30" s="304">
        <v>32.558</v>
      </c>
      <c r="I30" s="303">
        <v>88.656999999999996</v>
      </c>
      <c r="J30" s="185" t="s">
        <v>4</v>
      </c>
      <c r="K30" s="304">
        <v>22.145</v>
      </c>
    </row>
    <row r="31" spans="1:11" ht="11.25" customHeight="1" x14ac:dyDescent="0.25">
      <c r="A31" s="298" t="s">
        <v>5</v>
      </c>
      <c r="B31" s="307"/>
      <c r="C31" s="13"/>
      <c r="D31" s="13"/>
      <c r="E31" s="303"/>
      <c r="F31" s="303"/>
      <c r="G31" s="185"/>
      <c r="H31" s="304"/>
      <c r="I31" s="303"/>
      <c r="J31" s="185"/>
      <c r="K31" s="304"/>
    </row>
    <row r="32" spans="1:11" s="234" customFormat="1" ht="11.25" customHeight="1" x14ac:dyDescent="0.25">
      <c r="A32" s="298"/>
      <c r="B32" s="307" t="s">
        <v>7</v>
      </c>
      <c r="C32" s="275"/>
      <c r="D32" s="275"/>
      <c r="E32" s="308">
        <v>167.577</v>
      </c>
      <c r="F32" s="308" t="s">
        <v>277</v>
      </c>
      <c r="G32" s="277" t="s">
        <v>4</v>
      </c>
      <c r="H32" s="309">
        <v>39.134999999999998</v>
      </c>
      <c r="I32" s="308">
        <v>126.59699999999999</v>
      </c>
      <c r="J32" s="277" t="s">
        <v>4</v>
      </c>
      <c r="K32" s="309">
        <v>26.231999999999999</v>
      </c>
    </row>
    <row r="33" spans="1:11" s="234" customFormat="1" ht="11.25" customHeight="1" x14ac:dyDescent="0.25">
      <c r="A33" s="298"/>
      <c r="B33" s="307" t="s">
        <v>8</v>
      </c>
      <c r="C33" s="275"/>
      <c r="D33" s="275"/>
      <c r="E33" s="308">
        <v>162.21199999999999</v>
      </c>
      <c r="F33" s="308" t="s">
        <v>277</v>
      </c>
      <c r="G33" s="277" t="s">
        <v>4</v>
      </c>
      <c r="H33" s="309">
        <v>38.088999999999999</v>
      </c>
      <c r="I33" s="308">
        <v>124.241</v>
      </c>
      <c r="J33" s="277" t="s">
        <v>4</v>
      </c>
      <c r="K33" s="309">
        <v>25.802</v>
      </c>
    </row>
    <row r="34" spans="1:11" s="234" customFormat="1" ht="11.25" customHeight="1" x14ac:dyDescent="0.25">
      <c r="A34" s="296"/>
      <c r="B34" s="307" t="s">
        <v>9</v>
      </c>
      <c r="C34" s="275"/>
      <c r="D34" s="275"/>
      <c r="E34" s="308">
        <v>63.302999999999997</v>
      </c>
      <c r="F34" s="308" t="s">
        <v>277</v>
      </c>
      <c r="G34" s="277" t="s">
        <v>4</v>
      </c>
      <c r="H34" s="309">
        <v>22.986999999999998</v>
      </c>
      <c r="I34" s="308">
        <v>58.5</v>
      </c>
      <c r="J34" s="277" t="s">
        <v>4</v>
      </c>
      <c r="K34" s="309">
        <v>24.263000000000002</v>
      </c>
    </row>
    <row r="35" spans="1:11" s="234" customFormat="1" ht="11.25" customHeight="1" x14ac:dyDescent="0.25">
      <c r="A35" s="296"/>
      <c r="B35" s="307" t="s">
        <v>10</v>
      </c>
      <c r="C35" s="275"/>
      <c r="D35" s="275"/>
      <c r="E35" s="308">
        <v>10.845000000000001</v>
      </c>
      <c r="F35" s="308" t="s">
        <v>277</v>
      </c>
      <c r="G35" s="277" t="s">
        <v>4</v>
      </c>
      <c r="H35" s="309">
        <v>5.2779999999999996</v>
      </c>
      <c r="I35" s="308">
        <v>11.706</v>
      </c>
      <c r="J35" s="277" t="s">
        <v>4</v>
      </c>
      <c r="K35" s="309">
        <v>5.282</v>
      </c>
    </row>
    <row r="36" spans="1:11" ht="5.25" customHeight="1" x14ac:dyDescent="0.25">
      <c r="A36" s="15"/>
      <c r="B36" s="15"/>
      <c r="C36" s="15"/>
      <c r="D36" s="15"/>
      <c r="E36" s="16"/>
      <c r="F36" s="16"/>
      <c r="G36" s="186"/>
      <c r="H36" s="16"/>
      <c r="I36" s="16"/>
      <c r="J36" s="186"/>
      <c r="K36" s="16"/>
    </row>
    <row r="37" spans="1:11" ht="6.75" customHeight="1" x14ac:dyDescent="0.25">
      <c r="B37" s="7"/>
      <c r="C37" s="7"/>
      <c r="D37" s="7"/>
      <c r="E37" s="22"/>
      <c r="F37" s="22"/>
      <c r="G37" s="117"/>
      <c r="H37" s="22"/>
      <c r="I37" s="22"/>
      <c r="J37" s="117"/>
      <c r="K37" s="22"/>
    </row>
    <row r="38" spans="1:11" ht="11.25" customHeight="1" x14ac:dyDescent="0.25">
      <c r="A38" s="7" t="s">
        <v>12</v>
      </c>
      <c r="E38" s="305">
        <v>3179009.3790000002</v>
      </c>
      <c r="F38" s="378" t="s">
        <v>277</v>
      </c>
      <c r="G38" s="185" t="s">
        <v>4</v>
      </c>
      <c r="H38" s="306">
        <v>96305.051000000007</v>
      </c>
      <c r="I38" s="305">
        <v>3200574.389</v>
      </c>
      <c r="J38" s="185" t="s">
        <v>4</v>
      </c>
      <c r="K38" s="306">
        <v>100671.568</v>
      </c>
    </row>
    <row r="39" spans="1:11" ht="11.25" customHeight="1" x14ac:dyDescent="0.25">
      <c r="B39" s="323" t="s">
        <v>512</v>
      </c>
      <c r="C39" s="322"/>
      <c r="D39" s="322"/>
      <c r="E39" s="303">
        <v>26683.652999999998</v>
      </c>
      <c r="F39" s="303" t="s">
        <v>277</v>
      </c>
      <c r="G39" s="185" t="s">
        <v>4</v>
      </c>
      <c r="H39" s="304">
        <v>9215.9449999999997</v>
      </c>
      <c r="I39" s="303">
        <v>14498.058000000001</v>
      </c>
      <c r="J39" s="185" t="s">
        <v>4</v>
      </c>
      <c r="K39" s="304">
        <v>9649.1219999999994</v>
      </c>
    </row>
    <row r="40" spans="1:11" ht="6" customHeight="1" x14ac:dyDescent="0.25">
      <c r="B40" s="7"/>
      <c r="C40" s="7"/>
      <c r="D40" s="7"/>
      <c r="E40" s="22"/>
      <c r="F40" s="22"/>
      <c r="G40" s="117"/>
      <c r="H40" s="22"/>
      <c r="I40" s="22"/>
      <c r="J40" s="117"/>
      <c r="K40" s="22"/>
    </row>
    <row r="41" spans="1:11" ht="11.25" customHeight="1" x14ac:dyDescent="0.25">
      <c r="A41" s="7" t="s">
        <v>3</v>
      </c>
      <c r="E41" s="305">
        <v>3018414.446</v>
      </c>
      <c r="F41" s="378" t="s">
        <v>277</v>
      </c>
      <c r="G41" s="185" t="s">
        <v>4</v>
      </c>
      <c r="H41" s="306">
        <v>95014.422999999995</v>
      </c>
      <c r="I41" s="305">
        <v>3057855.0449999999</v>
      </c>
      <c r="J41" s="185" t="s">
        <v>4</v>
      </c>
      <c r="K41" s="306">
        <v>99447.476999999999</v>
      </c>
    </row>
    <row r="42" spans="1:11" ht="10.5" customHeight="1" x14ac:dyDescent="0.25">
      <c r="A42" s="273" t="s">
        <v>5</v>
      </c>
      <c r="B42" s="13"/>
      <c r="C42" s="13"/>
      <c r="D42" s="13"/>
      <c r="E42" s="22"/>
      <c r="F42" s="22"/>
      <c r="G42" s="117"/>
      <c r="H42" s="22"/>
      <c r="I42" s="22"/>
      <c r="J42" s="117"/>
      <c r="K42" s="22"/>
    </row>
    <row r="43" spans="1:11" ht="10.5" customHeight="1" x14ac:dyDescent="0.25">
      <c r="B43" s="13" t="s">
        <v>13</v>
      </c>
      <c r="C43" s="13"/>
      <c r="D43" s="13"/>
      <c r="E43" s="303">
        <v>2314527.91</v>
      </c>
      <c r="F43" s="378" t="s">
        <v>277</v>
      </c>
      <c r="G43" s="185" t="s">
        <v>4</v>
      </c>
      <c r="H43" s="304">
        <v>83689.444000000003</v>
      </c>
      <c r="I43" s="303">
        <v>2297342.1979999999</v>
      </c>
      <c r="J43" s="185" t="s">
        <v>4</v>
      </c>
      <c r="K43" s="304">
        <v>85651.942999999999</v>
      </c>
    </row>
    <row r="44" spans="1:11" ht="10.5" customHeight="1" x14ac:dyDescent="0.25">
      <c r="B44" s="13" t="s">
        <v>14</v>
      </c>
      <c r="C44" s="13"/>
      <c r="D44" s="13"/>
      <c r="E44" s="303">
        <v>450373.80800000002</v>
      </c>
      <c r="F44" s="378" t="s">
        <v>277</v>
      </c>
      <c r="G44" s="185" t="s">
        <v>4</v>
      </c>
      <c r="H44" s="304">
        <v>30153.263999999999</v>
      </c>
      <c r="I44" s="303">
        <v>490551.39500000002</v>
      </c>
      <c r="J44" s="185" t="s">
        <v>4</v>
      </c>
      <c r="K44" s="304">
        <v>30814.647000000001</v>
      </c>
    </row>
    <row r="45" spans="1:11" ht="10.5" customHeight="1" x14ac:dyDescent="0.25">
      <c r="B45" s="13" t="s">
        <v>15</v>
      </c>
      <c r="C45" s="13"/>
      <c r="D45" s="13"/>
      <c r="E45" s="303">
        <v>210763.29800000001</v>
      </c>
      <c r="F45" s="303" t="s">
        <v>277</v>
      </c>
      <c r="G45" s="185" t="s">
        <v>4</v>
      </c>
      <c r="H45" s="304">
        <v>24928.085999999999</v>
      </c>
      <c r="I45" s="303">
        <v>216914.49100000001</v>
      </c>
      <c r="J45" s="185" t="s">
        <v>4</v>
      </c>
      <c r="K45" s="304">
        <v>31513.460999999999</v>
      </c>
    </row>
    <row r="46" spans="1:11" ht="10.5" customHeight="1" x14ac:dyDescent="0.25">
      <c r="B46" s="13" t="s">
        <v>16</v>
      </c>
      <c r="C46" s="13"/>
      <c r="D46" s="13"/>
      <c r="E46" s="303">
        <v>42749.43</v>
      </c>
      <c r="F46" s="378" t="s">
        <v>277</v>
      </c>
      <c r="G46" s="185" t="s">
        <v>4</v>
      </c>
      <c r="H46" s="304">
        <v>8542.6560000000009</v>
      </c>
      <c r="I46" s="303">
        <v>53046.962</v>
      </c>
      <c r="J46" s="185" t="s">
        <v>4</v>
      </c>
      <c r="K46" s="304">
        <v>10481.724</v>
      </c>
    </row>
    <row r="47" spans="1:11" ht="6" customHeight="1" x14ac:dyDescent="0.25">
      <c r="B47" s="13"/>
      <c r="C47" s="13"/>
      <c r="D47" s="13"/>
      <c r="E47" s="22"/>
      <c r="F47" s="22"/>
      <c r="G47" s="117"/>
      <c r="H47" s="22"/>
      <c r="I47" s="22"/>
      <c r="J47" s="117"/>
      <c r="K47" s="22"/>
    </row>
    <row r="48" spans="1:11" ht="11.25" customHeight="1" x14ac:dyDescent="0.25">
      <c r="A48" s="7" t="s">
        <v>6</v>
      </c>
      <c r="E48" s="305">
        <v>160594.932</v>
      </c>
      <c r="F48" s="305" t="s">
        <v>277</v>
      </c>
      <c r="G48" s="185" t="s">
        <v>4</v>
      </c>
      <c r="H48" s="306">
        <v>29922.132000000001</v>
      </c>
      <c r="I48" s="305">
        <v>142719.34400000001</v>
      </c>
      <c r="J48" s="185" t="s">
        <v>4</v>
      </c>
      <c r="K48" s="306">
        <v>27505.867999999999</v>
      </c>
    </row>
    <row r="49" spans="1:12" ht="11.25" customHeight="1" x14ac:dyDescent="0.25">
      <c r="A49" s="273" t="s">
        <v>5</v>
      </c>
      <c r="B49" s="13"/>
      <c r="C49" s="13"/>
      <c r="D49" s="13"/>
      <c r="E49" s="25"/>
      <c r="F49" s="25"/>
      <c r="G49" s="117"/>
      <c r="H49" s="25"/>
      <c r="I49" s="25"/>
      <c r="J49" s="117"/>
      <c r="K49" s="25"/>
    </row>
    <row r="50" spans="1:12" ht="11.25" customHeight="1" x14ac:dyDescent="0.25">
      <c r="B50" s="13" t="s">
        <v>121</v>
      </c>
      <c r="C50" s="13"/>
      <c r="D50" s="13"/>
      <c r="E50" s="310">
        <v>133483.08199999999</v>
      </c>
      <c r="F50" s="310" t="s">
        <v>277</v>
      </c>
      <c r="G50" s="185" t="s">
        <v>4</v>
      </c>
      <c r="H50" s="221">
        <v>26121.808000000001</v>
      </c>
      <c r="I50" s="310">
        <v>117335.08</v>
      </c>
      <c r="J50" s="185" t="s">
        <v>4</v>
      </c>
      <c r="K50" s="221">
        <v>22733.345000000001</v>
      </c>
      <c r="L50" s="187"/>
    </row>
    <row r="51" spans="1:12" ht="11.25" customHeight="1" x14ac:dyDescent="0.25">
      <c r="B51" s="13" t="s">
        <v>122</v>
      </c>
      <c r="C51" s="13"/>
      <c r="D51" s="13"/>
      <c r="E51" s="310">
        <v>27111.85</v>
      </c>
      <c r="F51" s="310" t="s">
        <v>277</v>
      </c>
      <c r="G51" s="185" t="s">
        <v>4</v>
      </c>
      <c r="H51" s="221">
        <v>8575.3829999999998</v>
      </c>
      <c r="I51" s="310">
        <v>25384.262999999999</v>
      </c>
      <c r="J51" s="185" t="s">
        <v>4</v>
      </c>
      <c r="K51" s="221">
        <v>8650.2960000000003</v>
      </c>
      <c r="L51" s="187"/>
    </row>
    <row r="52" spans="1:12" s="234" customFormat="1" ht="11.25" customHeight="1" x14ac:dyDescent="0.25">
      <c r="A52" s="274" t="s">
        <v>5</v>
      </c>
      <c r="B52" s="275"/>
      <c r="C52" s="275"/>
      <c r="D52" s="275"/>
      <c r="E52" s="311"/>
      <c r="F52" s="311"/>
      <c r="G52" s="277"/>
      <c r="H52" s="312"/>
      <c r="I52" s="311"/>
      <c r="J52" s="277"/>
      <c r="K52" s="312"/>
      <c r="L52" s="276"/>
    </row>
    <row r="53" spans="1:12" ht="11.25" customHeight="1" x14ac:dyDescent="0.25">
      <c r="B53" s="13" t="s">
        <v>7</v>
      </c>
      <c r="C53" s="13"/>
      <c r="D53" s="13"/>
      <c r="E53" s="303">
        <v>80203.154999999999</v>
      </c>
      <c r="F53" s="303" t="s">
        <v>277</v>
      </c>
      <c r="G53" s="185" t="s">
        <v>4</v>
      </c>
      <c r="H53" s="304">
        <v>16190.623</v>
      </c>
      <c r="I53" s="303">
        <v>60849.368000000002</v>
      </c>
      <c r="J53" s="185" t="s">
        <v>4</v>
      </c>
      <c r="K53" s="304">
        <v>13222.834000000001</v>
      </c>
      <c r="L53" s="187"/>
    </row>
    <row r="54" spans="1:12" ht="11.25" customHeight="1" x14ac:dyDescent="0.25">
      <c r="B54" s="13" t="s">
        <v>8</v>
      </c>
      <c r="C54" s="13"/>
      <c r="D54" s="13"/>
      <c r="E54" s="310">
        <v>63086.53</v>
      </c>
      <c r="F54" s="310" t="s">
        <v>277</v>
      </c>
      <c r="G54" s="185" t="s">
        <v>4</v>
      </c>
      <c r="H54" s="221">
        <v>13050.802</v>
      </c>
      <c r="I54" s="310">
        <v>62335.428999999996</v>
      </c>
      <c r="J54" s="185" t="s">
        <v>4</v>
      </c>
      <c r="K54" s="221">
        <v>13957.06</v>
      </c>
      <c r="L54" s="187"/>
    </row>
    <row r="55" spans="1:12" ht="11.25" customHeight="1" x14ac:dyDescent="0.25">
      <c r="B55" s="13" t="s">
        <v>9</v>
      </c>
      <c r="C55" s="13"/>
      <c r="D55" s="13"/>
      <c r="E55" s="310">
        <v>11907.2</v>
      </c>
      <c r="F55" s="310" t="s">
        <v>277</v>
      </c>
      <c r="G55" s="185" t="s">
        <v>4</v>
      </c>
      <c r="H55" s="221">
        <v>4602.2759999999998</v>
      </c>
      <c r="I55" s="310">
        <v>11662.482</v>
      </c>
      <c r="J55" s="185" t="s">
        <v>4</v>
      </c>
      <c r="K55" s="221">
        <v>4993.3130000000001</v>
      </c>
      <c r="L55" s="187"/>
    </row>
    <row r="56" spans="1:12" ht="11.25" customHeight="1" x14ac:dyDescent="0.25">
      <c r="B56" s="13" t="s">
        <v>10</v>
      </c>
      <c r="C56" s="13"/>
      <c r="D56" s="13"/>
      <c r="E56" s="303">
        <v>5398.0469999999996</v>
      </c>
      <c r="F56" s="303" t="s">
        <v>277</v>
      </c>
      <c r="G56" s="185" t="s">
        <v>4</v>
      </c>
      <c r="H56" s="304">
        <v>2662.4690000000001</v>
      </c>
      <c r="I56" s="303">
        <v>7872.0649999999996</v>
      </c>
      <c r="J56" s="185" t="s">
        <v>4</v>
      </c>
      <c r="K56" s="304">
        <v>4167.5060000000003</v>
      </c>
    </row>
    <row r="57" spans="1:12" ht="5.25" customHeight="1" x14ac:dyDescent="0.25">
      <c r="A57" s="15"/>
      <c r="B57" s="15"/>
      <c r="C57" s="15"/>
      <c r="D57" s="15"/>
      <c r="E57" s="23"/>
      <c r="F57" s="23"/>
      <c r="G57" s="186"/>
      <c r="H57" s="23"/>
      <c r="I57" s="23"/>
      <c r="J57" s="186"/>
      <c r="K57" s="23"/>
    </row>
    <row r="58" spans="1:12" ht="6" customHeight="1" x14ac:dyDescent="0.25">
      <c r="B58" s="13"/>
      <c r="C58" s="13"/>
      <c r="D58" s="13"/>
      <c r="E58" s="22"/>
      <c r="F58" s="22"/>
      <c r="G58" s="117"/>
      <c r="H58" s="22"/>
      <c r="I58" s="22"/>
      <c r="J58" s="117"/>
      <c r="K58" s="22"/>
    </row>
    <row r="59" spans="1:12" ht="11.25" customHeight="1" x14ac:dyDescent="0.25">
      <c r="A59" s="7" t="s">
        <v>2</v>
      </c>
      <c r="E59" s="305">
        <v>426375.17599999998</v>
      </c>
      <c r="F59" s="305" t="s">
        <v>277</v>
      </c>
      <c r="G59" s="185" t="s">
        <v>4</v>
      </c>
      <c r="H59" s="306">
        <v>21793.932000000001</v>
      </c>
      <c r="I59" s="305">
        <v>425490.054</v>
      </c>
      <c r="J59" s="185" t="s">
        <v>4</v>
      </c>
      <c r="K59" s="306">
        <v>21378.620999999999</v>
      </c>
    </row>
    <row r="60" spans="1:12" ht="11.25" customHeight="1" x14ac:dyDescent="0.25">
      <c r="B60" s="323" t="s">
        <v>512</v>
      </c>
      <c r="C60" s="322"/>
      <c r="D60" s="322"/>
      <c r="E60" s="303">
        <v>9228.884</v>
      </c>
      <c r="F60" s="303" t="s">
        <v>277</v>
      </c>
      <c r="G60" s="185" t="s">
        <v>4</v>
      </c>
      <c r="H60" s="304">
        <v>3689.5680000000002</v>
      </c>
      <c r="I60" s="303">
        <v>5293.3639999999996</v>
      </c>
      <c r="J60" s="185" t="s">
        <v>4</v>
      </c>
      <c r="K60" s="304">
        <v>2997.2579999999998</v>
      </c>
    </row>
    <row r="61" spans="1:12" ht="6" customHeight="1" x14ac:dyDescent="0.25">
      <c r="B61" s="17"/>
      <c r="C61" s="17"/>
      <c r="D61" s="17"/>
      <c r="E61" s="22"/>
      <c r="F61" s="22"/>
      <c r="G61" s="117"/>
      <c r="H61" s="22"/>
      <c r="I61" s="22"/>
      <c r="J61" s="117"/>
      <c r="K61" s="22"/>
    </row>
    <row r="62" spans="1:12" ht="11.25" customHeight="1" x14ac:dyDescent="0.25">
      <c r="A62" s="7" t="s">
        <v>3</v>
      </c>
      <c r="E62" s="305">
        <v>421376.98700000002</v>
      </c>
      <c r="F62" s="305" t="s">
        <v>277</v>
      </c>
      <c r="G62" s="185" t="s">
        <v>4</v>
      </c>
      <c r="H62" s="306">
        <v>21797.440999999999</v>
      </c>
      <c r="I62" s="305">
        <v>421622.35700000002</v>
      </c>
      <c r="J62" s="185" t="s">
        <v>4</v>
      </c>
      <c r="K62" s="306">
        <v>21399.702000000001</v>
      </c>
      <c r="L62" s="245"/>
    </row>
    <row r="63" spans="1:12" ht="10.5" customHeight="1" x14ac:dyDescent="0.25">
      <c r="A63" s="273" t="s">
        <v>5</v>
      </c>
      <c r="B63" s="13"/>
      <c r="C63" s="13"/>
      <c r="D63" s="13"/>
      <c r="E63" s="22"/>
      <c r="F63" s="22"/>
      <c r="G63" s="117"/>
      <c r="H63" s="22"/>
      <c r="I63" s="22"/>
      <c r="J63" s="117"/>
      <c r="K63" s="22"/>
    </row>
    <row r="64" spans="1:12" ht="10.5" customHeight="1" x14ac:dyDescent="0.25">
      <c r="B64" s="13" t="s">
        <v>0</v>
      </c>
      <c r="C64" s="13"/>
      <c r="D64" s="13"/>
      <c r="E64" s="303">
        <v>391649.92200000002</v>
      </c>
      <c r="F64" s="303" t="s">
        <v>277</v>
      </c>
      <c r="G64" s="185" t="s">
        <v>4</v>
      </c>
      <c r="H64" s="304">
        <v>21468.402999999998</v>
      </c>
      <c r="I64" s="303">
        <v>388545.185</v>
      </c>
      <c r="J64" s="185" t="s">
        <v>4</v>
      </c>
      <c r="K64" s="304">
        <v>20947.830000000002</v>
      </c>
    </row>
    <row r="65" spans="1:12" ht="10.5" customHeight="1" x14ac:dyDescent="0.25">
      <c r="B65" s="13" t="s">
        <v>1</v>
      </c>
      <c r="C65" s="13"/>
      <c r="D65" s="13"/>
      <c r="E65" s="303">
        <v>29727.064999999999</v>
      </c>
      <c r="F65" s="303" t="s">
        <v>277</v>
      </c>
      <c r="G65" s="185" t="s">
        <v>4</v>
      </c>
      <c r="H65" s="304">
        <v>5387.5919999999996</v>
      </c>
      <c r="I65" s="303">
        <v>33077.171999999999</v>
      </c>
      <c r="J65" s="185" t="s">
        <v>4</v>
      </c>
      <c r="K65" s="304">
        <v>5932.83</v>
      </c>
    </row>
    <row r="66" spans="1:12" ht="6" customHeight="1" x14ac:dyDescent="0.25">
      <c r="B66" s="7"/>
      <c r="C66" s="7"/>
      <c r="D66" s="7"/>
      <c r="E66" s="22"/>
      <c r="F66" s="22"/>
      <c r="G66" s="117"/>
      <c r="H66" s="22"/>
      <c r="I66" s="22"/>
      <c r="J66" s="117"/>
      <c r="K66" s="22"/>
    </row>
    <row r="67" spans="1:12" ht="11.25" customHeight="1" x14ac:dyDescent="0.25">
      <c r="A67" s="7" t="s">
        <v>6</v>
      </c>
      <c r="E67" s="305">
        <v>4998.1880000000001</v>
      </c>
      <c r="F67" s="305" t="s">
        <v>277</v>
      </c>
      <c r="G67" s="185" t="s">
        <v>4</v>
      </c>
      <c r="H67" s="306">
        <v>1214.3</v>
      </c>
      <c r="I67" s="305">
        <v>3867.6970000000001</v>
      </c>
      <c r="J67" s="185" t="s">
        <v>4</v>
      </c>
      <c r="K67" s="306">
        <v>809.14800000000002</v>
      </c>
    </row>
    <row r="68" spans="1:12" ht="10.5" customHeight="1" x14ac:dyDescent="0.25">
      <c r="A68" s="273" t="s">
        <v>5</v>
      </c>
      <c r="B68" s="13"/>
      <c r="C68" s="13"/>
      <c r="D68" s="13"/>
      <c r="E68" s="22"/>
      <c r="F68" s="22"/>
      <c r="G68" s="117"/>
      <c r="H68" s="22"/>
      <c r="I68" s="22"/>
      <c r="J68" s="117"/>
      <c r="K68" s="22"/>
    </row>
    <row r="69" spans="1:12" ht="10.5" customHeight="1" x14ac:dyDescent="0.25">
      <c r="B69" s="13" t="s">
        <v>7</v>
      </c>
      <c r="C69" s="13"/>
      <c r="D69" s="13"/>
      <c r="E69" s="303">
        <v>2941.741</v>
      </c>
      <c r="F69" s="303" t="s">
        <v>277</v>
      </c>
      <c r="G69" s="185" t="s">
        <v>4</v>
      </c>
      <c r="H69" s="304">
        <v>866.95399999999995</v>
      </c>
      <c r="I69" s="303">
        <v>2090.732</v>
      </c>
      <c r="J69" s="185" t="s">
        <v>4</v>
      </c>
      <c r="K69" s="304">
        <v>524.99400000000003</v>
      </c>
    </row>
    <row r="70" spans="1:12" ht="10.5" customHeight="1" x14ac:dyDescent="0.25">
      <c r="B70" s="13" t="s">
        <v>8</v>
      </c>
      <c r="C70" s="13"/>
      <c r="D70" s="13"/>
      <c r="E70" s="310">
        <v>1473.626</v>
      </c>
      <c r="F70" s="310" t="s">
        <v>277</v>
      </c>
      <c r="G70" s="185" t="s">
        <v>4</v>
      </c>
      <c r="H70" s="221">
        <v>451.41300000000001</v>
      </c>
      <c r="I70" s="310">
        <v>1280.5619999999999</v>
      </c>
      <c r="J70" s="185" t="s">
        <v>4</v>
      </c>
      <c r="K70" s="221">
        <v>341.94900000000001</v>
      </c>
    </row>
    <row r="71" spans="1:12" ht="10.5" customHeight="1" x14ac:dyDescent="0.25">
      <c r="B71" s="13" t="s">
        <v>9</v>
      </c>
      <c r="C71" s="13"/>
      <c r="D71" s="13"/>
      <c r="E71" s="310">
        <v>474.89699999999999</v>
      </c>
      <c r="F71" s="310" t="s">
        <v>277</v>
      </c>
      <c r="G71" s="185" t="s">
        <v>4</v>
      </c>
      <c r="H71" s="221">
        <v>231.02799999999999</v>
      </c>
      <c r="I71" s="310">
        <v>384.596</v>
      </c>
      <c r="J71" s="185" t="s">
        <v>4</v>
      </c>
      <c r="K71" s="221">
        <v>200.96600000000001</v>
      </c>
    </row>
    <row r="72" spans="1:12" ht="10.5" customHeight="1" x14ac:dyDescent="0.25">
      <c r="B72" s="13" t="s">
        <v>10</v>
      </c>
      <c r="C72" s="13"/>
      <c r="D72" s="13"/>
      <c r="E72" s="310">
        <v>107.92400000000001</v>
      </c>
      <c r="F72" s="310" t="s">
        <v>277</v>
      </c>
      <c r="G72" s="185" t="s">
        <v>4</v>
      </c>
      <c r="H72" s="221">
        <v>69.308000000000007</v>
      </c>
      <c r="I72" s="310">
        <v>111.807</v>
      </c>
      <c r="J72" s="185" t="s">
        <v>4</v>
      </c>
      <c r="K72" s="221">
        <v>66.572999999999993</v>
      </c>
    </row>
    <row r="73" spans="1:12" ht="5.25" customHeight="1" x14ac:dyDescent="0.25">
      <c r="A73" s="15"/>
      <c r="B73" s="15"/>
      <c r="C73" s="15"/>
      <c r="D73" s="15"/>
      <c r="E73" s="16"/>
      <c r="F73" s="16"/>
      <c r="G73" s="186"/>
      <c r="H73" s="16"/>
      <c r="I73" s="16"/>
      <c r="J73" s="186"/>
      <c r="K73" s="16"/>
    </row>
    <row r="74" spans="1:12" ht="6" customHeight="1" x14ac:dyDescent="0.25">
      <c r="B74" s="7"/>
      <c r="C74" s="7"/>
      <c r="D74" s="7"/>
      <c r="E74" s="10"/>
      <c r="F74" s="10"/>
      <c r="G74" s="117"/>
      <c r="H74" s="10"/>
      <c r="I74" s="10"/>
      <c r="J74" s="117"/>
      <c r="K74" s="10"/>
    </row>
    <row r="75" spans="1:12" ht="11.25" customHeight="1" x14ac:dyDescent="0.25">
      <c r="A75" s="7" t="s">
        <v>123</v>
      </c>
      <c r="E75" s="313">
        <v>42020.002999999997</v>
      </c>
      <c r="F75" s="378" t="s">
        <v>277</v>
      </c>
      <c r="G75" s="185" t="s">
        <v>4</v>
      </c>
      <c r="H75" s="314">
        <v>1812.644</v>
      </c>
      <c r="I75" s="313">
        <v>40942.379999999997</v>
      </c>
      <c r="J75" s="185" t="s">
        <v>4</v>
      </c>
      <c r="K75" s="314">
        <v>1748.934</v>
      </c>
    </row>
    <row r="76" spans="1:12" ht="11.25" customHeight="1" x14ac:dyDescent="0.25">
      <c r="B76" s="323" t="s">
        <v>512</v>
      </c>
      <c r="C76" s="322"/>
      <c r="D76" s="322"/>
      <c r="E76" s="303">
        <v>246.584</v>
      </c>
      <c r="F76" s="303" t="s">
        <v>277</v>
      </c>
      <c r="G76" s="185" t="s">
        <v>4</v>
      </c>
      <c r="H76" s="304">
        <v>117.52800000000001</v>
      </c>
      <c r="I76" s="303">
        <v>167.309</v>
      </c>
      <c r="J76" s="185" t="s">
        <v>4</v>
      </c>
      <c r="K76" s="304">
        <v>139.50399999999999</v>
      </c>
    </row>
    <row r="77" spans="1:12" ht="6" customHeight="1" x14ac:dyDescent="0.25">
      <c r="B77" s="7"/>
      <c r="C77" s="7"/>
      <c r="D77" s="7"/>
      <c r="E77" s="10"/>
      <c r="F77" s="10"/>
      <c r="G77" s="117"/>
      <c r="H77" s="10"/>
      <c r="I77" s="10"/>
      <c r="J77" s="117"/>
      <c r="K77" s="10"/>
    </row>
    <row r="78" spans="1:12" ht="11.25" customHeight="1" x14ac:dyDescent="0.25">
      <c r="A78" s="7" t="s">
        <v>3</v>
      </c>
      <c r="E78" s="313">
        <v>40015.822999999997</v>
      </c>
      <c r="F78" s="378" t="s">
        <v>277</v>
      </c>
      <c r="G78" s="185" t="s">
        <v>4</v>
      </c>
      <c r="H78" s="314">
        <v>1795.82</v>
      </c>
      <c r="I78" s="313">
        <v>39042.858999999997</v>
      </c>
      <c r="J78" s="185" t="s">
        <v>4</v>
      </c>
      <c r="K78" s="314">
        <v>1728.6769999999999</v>
      </c>
      <c r="L78" s="245"/>
    </row>
    <row r="79" spans="1:12" ht="10.5" customHeight="1" x14ac:dyDescent="0.25">
      <c r="A79" s="273" t="s">
        <v>5</v>
      </c>
      <c r="B79" s="13"/>
      <c r="C79" s="13"/>
      <c r="D79" s="13"/>
      <c r="E79" s="10"/>
      <c r="F79" s="10"/>
      <c r="G79" s="117"/>
      <c r="H79" s="10"/>
      <c r="I79" s="10"/>
      <c r="J79" s="117"/>
      <c r="K79" s="10"/>
    </row>
    <row r="80" spans="1:12" ht="10.5" customHeight="1" x14ac:dyDescent="0.25">
      <c r="B80" s="13" t="s">
        <v>0</v>
      </c>
      <c r="C80" s="13"/>
      <c r="D80" s="13"/>
      <c r="E80" s="310">
        <v>38218.277999999998</v>
      </c>
      <c r="F80" s="378" t="s">
        <v>277</v>
      </c>
      <c r="G80" s="185" t="s">
        <v>4</v>
      </c>
      <c r="H80" s="221">
        <v>1792.6780000000001</v>
      </c>
      <c r="I80" s="310">
        <v>37165.065000000002</v>
      </c>
      <c r="J80" s="185" t="s">
        <v>4</v>
      </c>
      <c r="K80" s="221">
        <v>1725.557</v>
      </c>
    </row>
    <row r="81" spans="1:11" ht="10.5" customHeight="1" x14ac:dyDescent="0.25">
      <c r="B81" s="13" t="s">
        <v>1</v>
      </c>
      <c r="C81" s="13"/>
      <c r="D81" s="13"/>
      <c r="E81" s="310">
        <v>1797.5450000000001</v>
      </c>
      <c r="F81" s="310" t="s">
        <v>277</v>
      </c>
      <c r="G81" s="185" t="s">
        <v>4</v>
      </c>
      <c r="H81" s="221">
        <v>324.21300000000002</v>
      </c>
      <c r="I81" s="310">
        <v>1877.7950000000001</v>
      </c>
      <c r="J81" s="185" t="s">
        <v>4</v>
      </c>
      <c r="K81" s="221">
        <v>330.63499999999999</v>
      </c>
    </row>
    <row r="82" spans="1:11" ht="6" customHeight="1" x14ac:dyDescent="0.25">
      <c r="B82" s="7"/>
      <c r="C82" s="7"/>
      <c r="D82" s="7"/>
      <c r="E82" s="10"/>
      <c r="F82" s="10"/>
      <c r="G82" s="117"/>
      <c r="H82" s="10"/>
      <c r="I82" s="10"/>
      <c r="J82" s="117"/>
      <c r="K82" s="10"/>
    </row>
    <row r="83" spans="1:11" ht="11.25" customHeight="1" x14ac:dyDescent="0.25">
      <c r="A83" s="7" t="s">
        <v>6</v>
      </c>
      <c r="E83" s="313">
        <v>2004.181</v>
      </c>
      <c r="F83" s="313" t="s">
        <v>277</v>
      </c>
      <c r="G83" s="185" t="s">
        <v>4</v>
      </c>
      <c r="H83" s="314">
        <v>420.96600000000001</v>
      </c>
      <c r="I83" s="313">
        <v>1899.521</v>
      </c>
      <c r="J83" s="185" t="s">
        <v>4</v>
      </c>
      <c r="K83" s="314">
        <v>403.75599999999997</v>
      </c>
    </row>
    <row r="84" spans="1:11" ht="10.5" customHeight="1" x14ac:dyDescent="0.25">
      <c r="A84" s="273" t="s">
        <v>5</v>
      </c>
      <c r="B84" s="13"/>
      <c r="C84" s="13"/>
      <c r="D84" s="13"/>
      <c r="E84" s="10"/>
      <c r="F84" s="10"/>
      <c r="G84" s="117"/>
      <c r="H84" s="10"/>
      <c r="I84" s="10"/>
      <c r="J84" s="117"/>
      <c r="K84" s="10"/>
    </row>
    <row r="85" spans="1:11" ht="10.5" customHeight="1" x14ac:dyDescent="0.25">
      <c r="B85" s="13" t="s">
        <v>7</v>
      </c>
      <c r="C85" s="13"/>
      <c r="D85" s="13"/>
      <c r="E85" s="310">
        <v>1200.213</v>
      </c>
      <c r="F85" s="310" t="s">
        <v>277</v>
      </c>
      <c r="G85" s="185" t="s">
        <v>4</v>
      </c>
      <c r="H85" s="221">
        <v>274.23899999999998</v>
      </c>
      <c r="I85" s="310">
        <v>958.17899999999997</v>
      </c>
      <c r="J85" s="185" t="s">
        <v>4</v>
      </c>
      <c r="K85" s="221">
        <v>226.66499999999999</v>
      </c>
    </row>
    <row r="86" spans="1:11" ht="10.5" customHeight="1" x14ac:dyDescent="0.25">
      <c r="B86" s="13" t="s">
        <v>8</v>
      </c>
      <c r="C86" s="13"/>
      <c r="D86" s="13"/>
      <c r="E86" s="310">
        <v>644.28800000000001</v>
      </c>
      <c r="F86" s="310" t="s">
        <v>277</v>
      </c>
      <c r="G86" s="185" t="s">
        <v>4</v>
      </c>
      <c r="H86" s="221">
        <v>181.09100000000001</v>
      </c>
      <c r="I86" s="310">
        <v>760.82</v>
      </c>
      <c r="J86" s="185" t="s">
        <v>4</v>
      </c>
      <c r="K86" s="221">
        <v>224.607</v>
      </c>
    </row>
    <row r="87" spans="1:11" ht="10.5" customHeight="1" x14ac:dyDescent="0.25">
      <c r="B87" s="13" t="s">
        <v>9</v>
      </c>
      <c r="C87" s="13"/>
      <c r="D87" s="13"/>
      <c r="E87" s="310">
        <v>114.496</v>
      </c>
      <c r="F87" s="310" t="s">
        <v>277</v>
      </c>
      <c r="G87" s="185" t="s">
        <v>4</v>
      </c>
      <c r="H87" s="221">
        <v>51.484000000000002</v>
      </c>
      <c r="I87" s="310">
        <v>92.600999999999999</v>
      </c>
      <c r="J87" s="185" t="s">
        <v>4</v>
      </c>
      <c r="K87" s="221">
        <v>50.311</v>
      </c>
    </row>
    <row r="88" spans="1:11" ht="10.5" customHeight="1" x14ac:dyDescent="0.25">
      <c r="B88" s="13" t="s">
        <v>10</v>
      </c>
      <c r="C88" s="13"/>
      <c r="D88" s="13"/>
      <c r="E88" s="310">
        <v>45.183999999999997</v>
      </c>
      <c r="F88" s="310" t="s">
        <v>277</v>
      </c>
      <c r="G88" s="185" t="s">
        <v>4</v>
      </c>
      <c r="H88" s="221">
        <v>27.15</v>
      </c>
      <c r="I88" s="310">
        <v>87.921000000000006</v>
      </c>
      <c r="J88" s="185" t="s">
        <v>4</v>
      </c>
      <c r="K88" s="221">
        <v>50.109000000000002</v>
      </c>
    </row>
    <row r="89" spans="1:11" ht="5.25" customHeight="1" x14ac:dyDescent="0.25">
      <c r="A89" s="15"/>
      <c r="B89" s="15"/>
      <c r="C89" s="15"/>
      <c r="D89" s="15"/>
      <c r="E89" s="16"/>
      <c r="F89" s="16"/>
      <c r="G89" s="186"/>
      <c r="H89" s="16"/>
      <c r="I89" s="16"/>
      <c r="J89" s="186"/>
      <c r="K89" s="16"/>
    </row>
    <row r="90" spans="1:11" ht="6" customHeight="1" x14ac:dyDescent="0.25">
      <c r="B90" s="13"/>
      <c r="C90" s="13"/>
      <c r="D90" s="13"/>
      <c r="E90" s="10"/>
      <c r="F90" s="10"/>
      <c r="G90" s="117"/>
      <c r="H90" s="10"/>
      <c r="I90" s="10"/>
      <c r="J90" s="117"/>
      <c r="K90" s="10"/>
    </row>
    <row r="91" spans="1:11" ht="11.25" customHeight="1" x14ac:dyDescent="0.25">
      <c r="A91" s="7" t="s">
        <v>11</v>
      </c>
      <c r="E91" s="313">
        <v>10721.763999999999</v>
      </c>
      <c r="F91" s="313" t="s">
        <v>277</v>
      </c>
      <c r="G91" s="185" t="s">
        <v>4</v>
      </c>
      <c r="H91" s="314">
        <v>2733.7710000000002</v>
      </c>
      <c r="I91" s="313">
        <v>14165.74</v>
      </c>
      <c r="J91" s="185" t="s">
        <v>4</v>
      </c>
      <c r="K91" s="314">
        <v>3680.1509999999998</v>
      </c>
    </row>
    <row r="92" spans="1:11" ht="10.5" customHeight="1" x14ac:dyDescent="0.25">
      <c r="A92" s="273" t="s">
        <v>5</v>
      </c>
      <c r="B92" s="13"/>
      <c r="C92" s="13"/>
      <c r="D92" s="13"/>
      <c r="E92" s="313"/>
      <c r="F92" s="313"/>
      <c r="G92" s="185"/>
      <c r="H92" s="314"/>
      <c r="I92" s="313"/>
      <c r="J92" s="185"/>
      <c r="K92" s="314"/>
    </row>
    <row r="93" spans="1:11" ht="10.5" customHeight="1" x14ac:dyDescent="0.25">
      <c r="A93" s="7"/>
      <c r="B93" s="13" t="s">
        <v>159</v>
      </c>
      <c r="C93" s="13"/>
      <c r="D93" s="13"/>
      <c r="E93" s="310">
        <v>10031.893</v>
      </c>
      <c r="F93" s="310" t="s">
        <v>277</v>
      </c>
      <c r="G93" s="185" t="s">
        <v>4</v>
      </c>
      <c r="H93" s="221">
        <v>2671.1640000000002</v>
      </c>
      <c r="I93" s="310">
        <v>13931.196</v>
      </c>
      <c r="J93" s="185" t="s">
        <v>4</v>
      </c>
      <c r="K93" s="221">
        <v>3672.8719999999998</v>
      </c>
    </row>
    <row r="94" spans="1:11" ht="10.5" customHeight="1" x14ac:dyDescent="0.25">
      <c r="A94" s="7"/>
      <c r="B94" s="13" t="s">
        <v>160</v>
      </c>
      <c r="C94" s="13"/>
      <c r="D94" s="13"/>
      <c r="E94" s="310">
        <v>689.87099999999998</v>
      </c>
      <c r="F94" s="310" t="s">
        <v>277</v>
      </c>
      <c r="G94" s="185" t="s">
        <v>4</v>
      </c>
      <c r="H94" s="221">
        <v>414.464</v>
      </c>
      <c r="I94" s="310">
        <v>234.54499999999999</v>
      </c>
      <c r="J94" s="185" t="s">
        <v>4</v>
      </c>
      <c r="K94" s="221">
        <v>157.08000000000001</v>
      </c>
    </row>
    <row r="95" spans="1:11" ht="6" customHeight="1" x14ac:dyDescent="0.25">
      <c r="A95" s="7"/>
      <c r="E95" s="313"/>
      <c r="F95" s="313"/>
      <c r="G95" s="185"/>
      <c r="H95" s="314"/>
      <c r="I95" s="313"/>
      <c r="J95" s="185"/>
      <c r="K95" s="314"/>
    </row>
    <row r="96" spans="1:11" ht="11.25" customHeight="1" x14ac:dyDescent="0.25">
      <c r="A96" s="7" t="s">
        <v>289</v>
      </c>
      <c r="E96" s="313">
        <v>2124.6260000000002</v>
      </c>
      <c r="F96" s="313" t="s">
        <v>277</v>
      </c>
      <c r="G96" s="185" t="s">
        <v>4</v>
      </c>
      <c r="H96" s="314">
        <v>507.92</v>
      </c>
      <c r="I96" s="313">
        <v>2192.404</v>
      </c>
      <c r="J96" s="185" t="s">
        <v>4</v>
      </c>
      <c r="K96" s="314">
        <v>499.33</v>
      </c>
    </row>
    <row r="97" spans="1:11" ht="10.5" customHeight="1" x14ac:dyDescent="0.25">
      <c r="A97" s="273" t="s">
        <v>5</v>
      </c>
      <c r="B97" s="13"/>
      <c r="C97" s="13"/>
      <c r="D97" s="13"/>
      <c r="E97" s="313"/>
      <c r="F97" s="313"/>
      <c r="G97" s="185"/>
      <c r="H97" s="314"/>
      <c r="I97" s="313"/>
      <c r="J97" s="185"/>
      <c r="K97" s="314"/>
    </row>
    <row r="98" spans="1:11" ht="10.5" customHeight="1" x14ac:dyDescent="0.25">
      <c r="A98" s="7"/>
      <c r="B98" s="13" t="s">
        <v>159</v>
      </c>
      <c r="C98" s="13"/>
      <c r="D98" s="13"/>
      <c r="E98" s="310">
        <v>1815.31</v>
      </c>
      <c r="F98" s="310" t="s">
        <v>277</v>
      </c>
      <c r="G98" s="185" t="s">
        <v>4</v>
      </c>
      <c r="H98" s="221">
        <v>465.74</v>
      </c>
      <c r="I98" s="310">
        <v>2089.3980000000001</v>
      </c>
      <c r="J98" s="185" t="s">
        <v>4</v>
      </c>
      <c r="K98" s="221">
        <v>490.60399999999998</v>
      </c>
    </row>
    <row r="99" spans="1:11" ht="10.5" customHeight="1" x14ac:dyDescent="0.25">
      <c r="A99" s="7"/>
      <c r="B99" s="13" t="s">
        <v>160</v>
      </c>
      <c r="C99" s="13"/>
      <c r="D99" s="13"/>
      <c r="E99" s="310">
        <v>309.31599999999997</v>
      </c>
      <c r="F99" s="310" t="s">
        <v>277</v>
      </c>
      <c r="G99" s="185" t="s">
        <v>4</v>
      </c>
      <c r="H99" s="221">
        <v>175.75399999999999</v>
      </c>
      <c r="I99" s="310">
        <v>103.006</v>
      </c>
      <c r="J99" s="185" t="s">
        <v>4</v>
      </c>
      <c r="K99" s="221">
        <v>79.971999999999994</v>
      </c>
    </row>
    <row r="100" spans="1:11" ht="4.5" customHeight="1" thickBot="1" x14ac:dyDescent="0.3">
      <c r="A100" s="18"/>
      <c r="B100" s="18"/>
      <c r="C100" s="18"/>
      <c r="D100" s="18"/>
      <c r="E100" s="18"/>
      <c r="F100" s="19"/>
      <c r="G100" s="188"/>
      <c r="H100" s="19"/>
      <c r="I100" s="241"/>
      <c r="J100" s="242"/>
      <c r="K100" s="241"/>
    </row>
    <row r="101" spans="1:11" ht="13.8" thickTop="1" x14ac:dyDescent="0.25">
      <c r="A101" s="231" t="s">
        <v>539</v>
      </c>
    </row>
    <row r="102" spans="1:11" x14ac:dyDescent="0.25">
      <c r="A102" s="373" t="s">
        <v>538</v>
      </c>
    </row>
  </sheetData>
  <phoneticPr fontId="19" type="noConversion"/>
  <pageMargins left="0.75" right="0.75" top="1" bottom="1" header="0.5" footer="0.5"/>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U60"/>
  <sheetViews>
    <sheetView zoomScaleNormal="100" zoomScaleSheetLayoutView="80" workbookViewId="0"/>
  </sheetViews>
  <sheetFormatPr defaultColWidth="9.33203125" defaultRowHeight="13.2" x14ac:dyDescent="0.25"/>
  <cols>
    <col min="1" max="1" width="2.6640625" style="164" customWidth="1"/>
    <col min="2" max="2" width="3" style="1" customWidth="1"/>
    <col min="3" max="3" width="1.33203125" style="1" customWidth="1"/>
    <col min="4" max="4" width="4.44140625" style="1" customWidth="1"/>
    <col min="5" max="5" width="4.44140625" style="1" hidden="1" customWidth="1"/>
    <col min="6" max="6" width="9.33203125" style="1" bestFit="1" customWidth="1"/>
    <col min="7" max="7" width="1.6640625" style="33" customWidth="1"/>
    <col min="8" max="8" width="6.6640625" style="1" bestFit="1" customWidth="1"/>
    <col min="9" max="9" width="1.33203125" style="1" customWidth="1"/>
    <col min="10" max="10" width="7.6640625" style="1" bestFit="1" customWidth="1"/>
    <col min="11" max="11" width="1.6640625" style="33" bestFit="1" customWidth="1"/>
    <col min="12" max="12" width="7.33203125" style="1" customWidth="1"/>
    <col min="13" max="13" width="1.33203125" style="1" customWidth="1"/>
    <col min="14" max="14" width="8.6640625" style="1" customWidth="1"/>
    <col min="15" max="15" width="1.6640625" style="33" bestFit="1" customWidth="1"/>
    <col min="16" max="16" width="6.6640625" style="1" bestFit="1" customWidth="1"/>
    <col min="17" max="17" width="1.33203125" style="1" customWidth="1"/>
    <col min="18" max="18" width="9.44140625" style="1" customWidth="1"/>
    <col min="19" max="19" width="1.6640625" style="33" bestFit="1" customWidth="1"/>
    <col min="20" max="20" width="5.44140625" style="1" customWidth="1"/>
    <col min="21" max="21" width="2.33203125" style="1" customWidth="1"/>
    <col min="22" max="16384" width="9.33203125" style="1"/>
  </cols>
  <sheetData>
    <row r="1" spans="1:21" ht="6.75" customHeight="1" x14ac:dyDescent="0.25"/>
    <row r="2" spans="1:21" ht="13.8" x14ac:dyDescent="0.25">
      <c r="A2" s="24" t="s">
        <v>532</v>
      </c>
      <c r="B2" s="24"/>
    </row>
    <row r="3" spans="1:21" ht="13.8" x14ac:dyDescent="0.25">
      <c r="A3" s="24" t="s">
        <v>558</v>
      </c>
      <c r="B3" s="24"/>
      <c r="U3" s="123"/>
    </row>
    <row r="4" spans="1:21" ht="13.8" x14ac:dyDescent="0.25">
      <c r="A4" s="148" t="s">
        <v>299</v>
      </c>
      <c r="B4" s="24"/>
      <c r="U4" s="123"/>
    </row>
    <row r="5" spans="1:21" ht="16.5" customHeight="1" thickBot="1" x14ac:dyDescent="0.3">
      <c r="A5" s="148" t="s">
        <v>559</v>
      </c>
      <c r="B5" s="24"/>
      <c r="U5" s="123"/>
    </row>
    <row r="6" spans="1:21" s="12" customFormat="1" ht="11.25" customHeight="1" x14ac:dyDescent="0.2">
      <c r="A6" s="165"/>
      <c r="B6" s="165"/>
      <c r="C6" s="165"/>
      <c r="D6" s="165"/>
      <c r="E6" s="165"/>
      <c r="F6" s="439" t="s">
        <v>20</v>
      </c>
      <c r="G6" s="439"/>
      <c r="H6" s="439"/>
      <c r="I6" s="166"/>
      <c r="J6" s="439" t="s">
        <v>117</v>
      </c>
      <c r="K6" s="439"/>
      <c r="L6" s="439"/>
      <c r="M6" s="166"/>
      <c r="N6" s="439" t="s">
        <v>18</v>
      </c>
      <c r="O6" s="439"/>
      <c r="P6" s="439"/>
      <c r="Q6" s="166"/>
      <c r="R6" s="439" t="s">
        <v>147</v>
      </c>
      <c r="S6" s="439"/>
      <c r="T6" s="439"/>
    </row>
    <row r="7" spans="1:21" s="12" customFormat="1" ht="11.25" customHeight="1" x14ac:dyDescent="0.2">
      <c r="A7" s="98"/>
      <c r="B7" s="98"/>
      <c r="C7" s="98"/>
      <c r="D7" s="98"/>
      <c r="E7" s="98"/>
      <c r="F7" s="440" t="s">
        <v>178</v>
      </c>
      <c r="G7" s="440"/>
      <c r="H7" s="440"/>
      <c r="I7" s="159"/>
      <c r="J7" s="440" t="s">
        <v>195</v>
      </c>
      <c r="K7" s="440"/>
      <c r="L7" s="440"/>
      <c r="M7" s="159"/>
      <c r="N7" s="440" t="s">
        <v>196</v>
      </c>
      <c r="O7" s="440"/>
      <c r="P7" s="440"/>
      <c r="Q7" s="159"/>
      <c r="R7" s="440" t="s">
        <v>19</v>
      </c>
      <c r="S7" s="440"/>
      <c r="T7" s="440"/>
    </row>
    <row r="8" spans="1:21" s="12" customFormat="1" ht="12" customHeight="1" thickBot="1" x14ac:dyDescent="0.25">
      <c r="A8" s="3"/>
      <c r="B8" s="3"/>
      <c r="C8" s="3"/>
      <c r="D8" s="3"/>
      <c r="E8" s="3"/>
      <c r="F8" s="3" t="s">
        <v>22</v>
      </c>
      <c r="G8" s="167"/>
      <c r="H8" s="167" t="s">
        <v>124</v>
      </c>
      <c r="I8" s="167"/>
      <c r="J8" s="3" t="s">
        <v>22</v>
      </c>
      <c r="K8" s="167"/>
      <c r="L8" s="167" t="s">
        <v>124</v>
      </c>
      <c r="M8" s="167"/>
      <c r="N8" s="3" t="s">
        <v>22</v>
      </c>
      <c r="O8" s="167"/>
      <c r="P8" s="167" t="s">
        <v>124</v>
      </c>
      <c r="Q8" s="167"/>
      <c r="R8" s="3" t="s">
        <v>22</v>
      </c>
      <c r="S8" s="167"/>
      <c r="T8" s="167" t="s">
        <v>124</v>
      </c>
    </row>
    <row r="9" spans="1:21" s="169" customFormat="1" ht="11.25" customHeight="1" x14ac:dyDescent="0.2">
      <c r="A9" s="99"/>
      <c r="B9" s="99"/>
      <c r="C9" s="99"/>
      <c r="D9" s="99"/>
      <c r="E9" s="99"/>
      <c r="F9" s="168"/>
      <c r="G9" s="168"/>
      <c r="H9" s="168"/>
      <c r="I9" s="168"/>
      <c r="J9" s="168"/>
      <c r="K9" s="168"/>
      <c r="L9" s="168"/>
      <c r="M9" s="168"/>
      <c r="N9" s="168"/>
      <c r="O9" s="168"/>
      <c r="P9" s="168"/>
      <c r="Q9" s="168"/>
      <c r="R9" s="168"/>
      <c r="S9" s="168"/>
      <c r="T9" s="168"/>
    </row>
    <row r="10" spans="1:21" s="169" customFormat="1" ht="11.25" customHeight="1" x14ac:dyDescent="0.2">
      <c r="A10" s="177" t="s">
        <v>126</v>
      </c>
      <c r="B10" s="177"/>
      <c r="C10" s="177"/>
      <c r="D10" s="177"/>
      <c r="E10" s="177"/>
      <c r="F10" s="177"/>
      <c r="G10" s="168"/>
      <c r="H10" s="168"/>
      <c r="I10" s="168"/>
      <c r="J10" s="168"/>
      <c r="K10" s="168"/>
      <c r="L10" s="168"/>
      <c r="M10" s="168"/>
      <c r="N10" s="168"/>
      <c r="O10" s="168"/>
      <c r="P10" s="168"/>
      <c r="Q10" s="168"/>
      <c r="R10" s="168"/>
      <c r="S10" s="168"/>
      <c r="T10" s="168"/>
    </row>
    <row r="11" spans="1:21" s="169" customFormat="1" ht="11.25" customHeight="1" x14ac:dyDescent="0.2">
      <c r="A11" s="163" t="s">
        <v>22</v>
      </c>
      <c r="B11" s="163"/>
      <c r="C11" s="163"/>
      <c r="D11" s="163"/>
      <c r="E11" s="163"/>
      <c r="F11" s="11">
        <v>38371.404999999999</v>
      </c>
      <c r="G11" s="110" t="s">
        <v>4</v>
      </c>
      <c r="H11" s="11">
        <v>1847.162</v>
      </c>
      <c r="I11" s="11" t="s">
        <v>277</v>
      </c>
      <c r="J11" s="11">
        <v>3018414.446</v>
      </c>
      <c r="K11" s="110" t="s">
        <v>4</v>
      </c>
      <c r="L11" s="11">
        <v>95014.422999999995</v>
      </c>
      <c r="M11" s="11" t="s">
        <v>277</v>
      </c>
      <c r="N11" s="11">
        <v>421376.98700000002</v>
      </c>
      <c r="O11" s="170" t="s">
        <v>4</v>
      </c>
      <c r="P11" s="11">
        <v>21797.440999999999</v>
      </c>
      <c r="Q11" s="11" t="s">
        <v>277</v>
      </c>
      <c r="R11" s="11">
        <v>40015.822999999997</v>
      </c>
      <c r="S11" s="110" t="s">
        <v>4</v>
      </c>
      <c r="T11" s="11">
        <v>1795.82</v>
      </c>
    </row>
    <row r="12" spans="1:21" s="169" customFormat="1" ht="11.25" customHeight="1" x14ac:dyDescent="0.2">
      <c r="A12" s="171"/>
      <c r="B12" s="315"/>
      <c r="C12" s="260" t="s">
        <v>21</v>
      </c>
      <c r="D12" s="316">
        <v>9.9</v>
      </c>
      <c r="E12" s="172"/>
      <c r="F12" s="14">
        <v>16.084</v>
      </c>
      <c r="G12" s="110" t="s">
        <v>4</v>
      </c>
      <c r="H12" s="14">
        <v>14.430999999999999</v>
      </c>
      <c r="I12" s="173" t="s">
        <v>277</v>
      </c>
      <c r="J12" s="173">
        <v>3501.52</v>
      </c>
      <c r="K12" s="110" t="s">
        <v>4</v>
      </c>
      <c r="L12" s="173">
        <v>3927.518</v>
      </c>
      <c r="M12" s="173" t="s">
        <v>277</v>
      </c>
      <c r="N12" s="173">
        <v>20.963000000000001</v>
      </c>
      <c r="O12" s="170" t="s">
        <v>4</v>
      </c>
      <c r="P12" s="173">
        <v>20.018999999999998</v>
      </c>
      <c r="Q12" s="173" t="s">
        <v>277</v>
      </c>
      <c r="R12" s="173">
        <v>3.1539999999999999</v>
      </c>
      <c r="S12" s="110" t="s">
        <v>4</v>
      </c>
      <c r="T12" s="173">
        <v>3.84</v>
      </c>
    </row>
    <row r="13" spans="1:21" s="169" customFormat="1" ht="11.25" customHeight="1" x14ac:dyDescent="0.2">
      <c r="A13" s="171"/>
      <c r="B13" s="260">
        <v>10</v>
      </c>
      <c r="C13" s="260" t="s">
        <v>21</v>
      </c>
      <c r="D13" s="316">
        <v>19.899999999999999</v>
      </c>
      <c r="E13" s="168"/>
      <c r="F13" s="14">
        <v>3001.125</v>
      </c>
      <c r="G13" s="110" t="s">
        <v>4</v>
      </c>
      <c r="H13" s="173">
        <v>680.173</v>
      </c>
      <c r="I13" s="173" t="s">
        <v>277</v>
      </c>
      <c r="J13" s="173">
        <v>230017.723</v>
      </c>
      <c r="K13" s="110" t="s">
        <v>4</v>
      </c>
      <c r="L13" s="173">
        <v>30372.948</v>
      </c>
      <c r="M13" s="173" t="s">
        <v>277</v>
      </c>
      <c r="N13" s="173">
        <v>9130.2369999999992</v>
      </c>
      <c r="O13" s="170" t="s">
        <v>4</v>
      </c>
      <c r="P13" s="173">
        <v>2751.6439999999998</v>
      </c>
      <c r="Q13" s="173" t="s">
        <v>277</v>
      </c>
      <c r="R13" s="173">
        <v>477.36900000000003</v>
      </c>
      <c r="S13" s="110" t="s">
        <v>4</v>
      </c>
      <c r="T13" s="173">
        <v>87.12</v>
      </c>
    </row>
    <row r="14" spans="1:21" s="169" customFormat="1" ht="11.25" customHeight="1" x14ac:dyDescent="0.2">
      <c r="A14" s="171"/>
      <c r="B14" s="260">
        <v>20</v>
      </c>
      <c r="C14" s="260" t="s">
        <v>21</v>
      </c>
      <c r="D14" s="316">
        <v>29.9</v>
      </c>
      <c r="E14" s="168"/>
      <c r="F14" s="14">
        <v>8227.8950000000004</v>
      </c>
      <c r="G14" s="110" t="s">
        <v>4</v>
      </c>
      <c r="H14" s="173">
        <v>862.452</v>
      </c>
      <c r="I14" s="173" t="s">
        <v>277</v>
      </c>
      <c r="J14" s="173">
        <v>520313.65899999999</v>
      </c>
      <c r="K14" s="110" t="s">
        <v>4</v>
      </c>
      <c r="L14" s="173">
        <v>44469.311000000002</v>
      </c>
      <c r="M14" s="173" t="s">
        <v>277</v>
      </c>
      <c r="N14" s="173">
        <v>38476.39</v>
      </c>
      <c r="O14" s="170" t="s">
        <v>4</v>
      </c>
      <c r="P14" s="173">
        <v>4616.4210000000003</v>
      </c>
      <c r="Q14" s="173" t="s">
        <v>277</v>
      </c>
      <c r="R14" s="173">
        <v>2018.127</v>
      </c>
      <c r="S14" s="110" t="s">
        <v>4</v>
      </c>
      <c r="T14" s="173">
        <v>216.98500000000001</v>
      </c>
    </row>
    <row r="15" spans="1:21" s="169" customFormat="1" ht="11.25" customHeight="1" x14ac:dyDescent="0.2">
      <c r="A15" s="174"/>
      <c r="B15" s="260">
        <v>30</v>
      </c>
      <c r="C15" s="260" t="s">
        <v>21</v>
      </c>
      <c r="D15" s="316">
        <v>39.9</v>
      </c>
      <c r="E15" s="168"/>
      <c r="F15" s="14">
        <v>7242.924</v>
      </c>
      <c r="G15" s="110" t="s">
        <v>4</v>
      </c>
      <c r="H15" s="173">
        <v>969.01499999999999</v>
      </c>
      <c r="I15" s="173" t="s">
        <v>277</v>
      </c>
      <c r="J15" s="173">
        <v>174298.546</v>
      </c>
      <c r="K15" s="110" t="s">
        <v>4</v>
      </c>
      <c r="L15" s="173">
        <v>19930.843000000001</v>
      </c>
      <c r="M15" s="173" t="s">
        <v>277</v>
      </c>
      <c r="N15" s="173">
        <v>47297.81</v>
      </c>
      <c r="O15" s="170" t="s">
        <v>4</v>
      </c>
      <c r="P15" s="173">
        <v>6923.5050000000001</v>
      </c>
      <c r="Q15" s="173" t="s">
        <v>277</v>
      </c>
      <c r="R15" s="173">
        <v>973.58399999999995</v>
      </c>
      <c r="S15" s="110" t="s">
        <v>4</v>
      </c>
      <c r="T15" s="173">
        <v>129.25200000000001</v>
      </c>
    </row>
    <row r="16" spans="1:21" s="169" customFormat="1" ht="11.25" customHeight="1" x14ac:dyDescent="0.2">
      <c r="A16" s="174"/>
      <c r="B16" s="260">
        <v>40</v>
      </c>
      <c r="C16" s="260" t="s">
        <v>21</v>
      </c>
      <c r="D16" s="316">
        <v>49.9</v>
      </c>
      <c r="E16" s="168"/>
      <c r="F16" s="14">
        <v>685.81700000000001</v>
      </c>
      <c r="G16" s="110" t="s">
        <v>4</v>
      </c>
      <c r="H16" s="173">
        <v>202.90100000000001</v>
      </c>
      <c r="I16" s="173" t="s">
        <v>277</v>
      </c>
      <c r="J16" s="173">
        <v>42906.42</v>
      </c>
      <c r="K16" s="110" t="s">
        <v>4</v>
      </c>
      <c r="L16" s="173">
        <v>15119.584999999999</v>
      </c>
      <c r="M16" s="173" t="s">
        <v>277</v>
      </c>
      <c r="N16" s="173">
        <v>5536.0370000000003</v>
      </c>
      <c r="O16" s="170" t="s">
        <v>4</v>
      </c>
      <c r="P16" s="173">
        <v>1631.15</v>
      </c>
      <c r="Q16" s="173" t="s">
        <v>277</v>
      </c>
      <c r="R16" s="173">
        <v>448.54599999999999</v>
      </c>
      <c r="S16" s="110" t="s">
        <v>4</v>
      </c>
      <c r="T16" s="173">
        <v>233.232</v>
      </c>
    </row>
    <row r="17" spans="1:20" s="169" customFormat="1" ht="11.25" customHeight="1" x14ac:dyDescent="0.2">
      <c r="A17" s="174"/>
      <c r="B17" s="260">
        <v>50</v>
      </c>
      <c r="C17" s="260" t="s">
        <v>21</v>
      </c>
      <c r="D17" s="316">
        <v>59.9</v>
      </c>
      <c r="E17" s="168"/>
      <c r="F17" s="14">
        <v>1903.28</v>
      </c>
      <c r="G17" s="110" t="s">
        <v>4</v>
      </c>
      <c r="H17" s="173">
        <v>667.42200000000003</v>
      </c>
      <c r="I17" s="173" t="s">
        <v>277</v>
      </c>
      <c r="J17" s="173">
        <v>146973.351</v>
      </c>
      <c r="K17" s="110" t="s">
        <v>4</v>
      </c>
      <c r="L17" s="173">
        <v>28779.513999999999</v>
      </c>
      <c r="M17" s="173" t="s">
        <v>277</v>
      </c>
      <c r="N17" s="173">
        <v>25408.093000000001</v>
      </c>
      <c r="O17" s="170" t="s">
        <v>4</v>
      </c>
      <c r="P17" s="173">
        <v>8646.5159999999996</v>
      </c>
      <c r="Q17" s="173" t="s">
        <v>277</v>
      </c>
      <c r="R17" s="173">
        <v>1769.029</v>
      </c>
      <c r="S17" s="110" t="s">
        <v>4</v>
      </c>
      <c r="T17" s="173">
        <v>377.964</v>
      </c>
    </row>
    <row r="18" spans="1:20" s="169" customFormat="1" ht="11.25" customHeight="1" x14ac:dyDescent="0.2">
      <c r="A18" s="174"/>
      <c r="B18" s="317">
        <v>60</v>
      </c>
      <c r="C18" s="260" t="s">
        <v>21</v>
      </c>
      <c r="D18" s="258">
        <v>69.900000000000006</v>
      </c>
      <c r="E18" s="168"/>
      <c r="F18" s="14">
        <v>10716.42</v>
      </c>
      <c r="G18" s="110" t="s">
        <v>4</v>
      </c>
      <c r="H18" s="173">
        <v>868.36900000000003</v>
      </c>
      <c r="I18" s="173" t="s">
        <v>277</v>
      </c>
      <c r="J18" s="173">
        <v>1278542.6510000001</v>
      </c>
      <c r="K18" s="110" t="s">
        <v>4</v>
      </c>
      <c r="L18" s="173">
        <v>75014.168999999994</v>
      </c>
      <c r="M18" s="173" t="s">
        <v>277</v>
      </c>
      <c r="N18" s="173">
        <v>174027.65299999999</v>
      </c>
      <c r="O18" s="170" t="s">
        <v>4</v>
      </c>
      <c r="P18" s="173">
        <v>13570.13</v>
      </c>
      <c r="Q18" s="173" t="s">
        <v>277</v>
      </c>
      <c r="R18" s="173">
        <v>21908.260999999999</v>
      </c>
      <c r="S18" s="110" t="s">
        <v>4</v>
      </c>
      <c r="T18" s="173">
        <v>1503.133</v>
      </c>
    </row>
    <row r="19" spans="1:20" s="169" customFormat="1" ht="11.25" customHeight="1" x14ac:dyDescent="0.2">
      <c r="A19" s="174"/>
      <c r="B19" s="317">
        <v>70</v>
      </c>
      <c r="C19" s="260" t="s">
        <v>21</v>
      </c>
      <c r="D19" s="258"/>
      <c r="E19" s="168"/>
      <c r="F19" s="14">
        <v>6577.86</v>
      </c>
      <c r="G19" s="110" t="s">
        <v>4</v>
      </c>
      <c r="H19" s="173">
        <v>741.63199999999995</v>
      </c>
      <c r="I19" s="173" t="s">
        <v>277</v>
      </c>
      <c r="J19" s="173">
        <v>621860.57799999998</v>
      </c>
      <c r="K19" s="110" t="s">
        <v>4</v>
      </c>
      <c r="L19" s="173">
        <v>57850.385000000002</v>
      </c>
      <c r="M19" s="173" t="s">
        <v>277</v>
      </c>
      <c r="N19" s="173">
        <v>121479.803</v>
      </c>
      <c r="O19" s="170" t="s">
        <v>4</v>
      </c>
      <c r="P19" s="173">
        <v>14064.987999999999</v>
      </c>
      <c r="Q19" s="173" t="s">
        <v>277</v>
      </c>
      <c r="R19" s="173">
        <v>12417.753000000001</v>
      </c>
      <c r="S19" s="110" t="s">
        <v>4</v>
      </c>
      <c r="T19" s="173">
        <v>1243.1420000000001</v>
      </c>
    </row>
    <row r="20" spans="1:20" s="169" customFormat="1" ht="5.25" customHeight="1" x14ac:dyDescent="0.2">
      <c r="A20" s="150"/>
      <c r="B20" s="15"/>
      <c r="C20" s="15"/>
      <c r="D20" s="15"/>
      <c r="E20" s="15"/>
      <c r="F20" s="15"/>
      <c r="G20" s="215"/>
      <c r="H20" s="15"/>
      <c r="I20" s="15"/>
      <c r="J20" s="15"/>
      <c r="K20" s="215"/>
      <c r="L20" s="15"/>
      <c r="M20" s="15"/>
      <c r="N20" s="15"/>
      <c r="O20" s="216"/>
      <c r="P20" s="15"/>
      <c r="Q20" s="15"/>
      <c r="R20" s="15"/>
      <c r="S20" s="215"/>
      <c r="T20" s="15"/>
    </row>
    <row r="21" spans="1:20" s="169" customFormat="1" ht="6" customHeight="1" x14ac:dyDescent="0.2">
      <c r="A21" s="175"/>
      <c r="B21" s="97"/>
      <c r="C21" s="97"/>
      <c r="D21" s="97"/>
      <c r="E21" s="97"/>
      <c r="F21" s="7"/>
      <c r="G21" s="110"/>
      <c r="K21" s="110"/>
      <c r="O21" s="170"/>
      <c r="S21" s="110"/>
    </row>
    <row r="22" spans="1:20" s="169" customFormat="1" ht="11.25" customHeight="1" x14ac:dyDescent="0.2">
      <c r="A22" s="178" t="s">
        <v>200</v>
      </c>
      <c r="B22" s="178"/>
      <c r="C22" s="178"/>
      <c r="D22" s="178"/>
      <c r="E22" s="178"/>
      <c r="F22" s="178"/>
      <c r="G22" s="110"/>
      <c r="H22" s="168"/>
      <c r="I22" s="168"/>
      <c r="J22" s="168"/>
      <c r="K22" s="110"/>
      <c r="L22" s="168"/>
      <c r="M22" s="168"/>
      <c r="N22" s="168"/>
      <c r="O22" s="170"/>
      <c r="P22" s="168"/>
      <c r="Q22" s="168"/>
      <c r="R22" s="168"/>
      <c r="S22" s="110"/>
      <c r="T22" s="168"/>
    </row>
    <row r="23" spans="1:20" s="169" customFormat="1" ht="11.25" customHeight="1" x14ac:dyDescent="0.2">
      <c r="A23" s="99" t="s">
        <v>22</v>
      </c>
      <c r="B23" s="99"/>
      <c r="C23" s="99"/>
      <c r="D23" s="99"/>
      <c r="E23" s="99"/>
      <c r="F23" s="11">
        <v>38371.404999999999</v>
      </c>
      <c r="G23" s="110" t="s">
        <v>4</v>
      </c>
      <c r="H23" s="11">
        <v>1847.162</v>
      </c>
      <c r="I23" s="11" t="s">
        <v>277</v>
      </c>
      <c r="J23" s="11">
        <v>3018414.446</v>
      </c>
      <c r="K23" s="110" t="s">
        <v>4</v>
      </c>
      <c r="L23" s="11">
        <v>95014.422999999995</v>
      </c>
      <c r="M23" s="11" t="s">
        <v>277</v>
      </c>
      <c r="N23" s="11">
        <v>421376.98700000002</v>
      </c>
      <c r="O23" s="170" t="s">
        <v>4</v>
      </c>
      <c r="P23" s="11">
        <v>21797.440999999999</v>
      </c>
      <c r="Q23" s="11" t="s">
        <v>277</v>
      </c>
      <c r="R23" s="11">
        <v>40015.822999999997</v>
      </c>
      <c r="S23" s="110" t="s">
        <v>4</v>
      </c>
      <c r="T23" s="11">
        <v>1795.82</v>
      </c>
    </row>
    <row r="24" spans="1:20" s="169" customFormat="1" ht="11.25" customHeight="1" x14ac:dyDescent="0.2">
      <c r="A24" s="174"/>
      <c r="B24" s="232">
        <v>3.5</v>
      </c>
      <c r="C24" s="97" t="s">
        <v>21</v>
      </c>
      <c r="D24" s="176">
        <v>9.9</v>
      </c>
      <c r="E24" s="176"/>
      <c r="F24" s="14">
        <v>3612.299</v>
      </c>
      <c r="G24" s="110" t="s">
        <v>4</v>
      </c>
      <c r="H24" s="173">
        <v>654.48599999999999</v>
      </c>
      <c r="I24" s="173" t="s">
        <v>277</v>
      </c>
      <c r="J24" s="173">
        <v>288752.82799999998</v>
      </c>
      <c r="K24" s="110" t="s">
        <v>4</v>
      </c>
      <c r="L24" s="173">
        <v>32469.003000000001</v>
      </c>
      <c r="M24" s="173" t="s">
        <v>277</v>
      </c>
      <c r="N24" s="173">
        <v>10470.909</v>
      </c>
      <c r="O24" s="170" t="s">
        <v>4</v>
      </c>
      <c r="P24" s="173">
        <v>2145.9830000000002</v>
      </c>
      <c r="Q24" s="173" t="s">
        <v>277</v>
      </c>
      <c r="R24" s="173">
        <v>588.62699999999995</v>
      </c>
      <c r="S24" s="110" t="s">
        <v>4</v>
      </c>
      <c r="T24" s="173">
        <v>82.302000000000007</v>
      </c>
    </row>
    <row r="25" spans="1:20" s="169" customFormat="1" ht="11.25" customHeight="1" x14ac:dyDescent="0.2">
      <c r="A25" s="174"/>
      <c r="B25" s="97">
        <v>10</v>
      </c>
      <c r="C25" s="97" t="s">
        <v>21</v>
      </c>
      <c r="D25" s="176">
        <v>19.899999999999999</v>
      </c>
      <c r="E25" s="176"/>
      <c r="F25" s="14">
        <v>12422.331</v>
      </c>
      <c r="G25" s="110" t="s">
        <v>4</v>
      </c>
      <c r="H25" s="173">
        <v>1157.1559999999999</v>
      </c>
      <c r="I25" s="173" t="s">
        <v>277</v>
      </c>
      <c r="J25" s="173">
        <v>612280.20400000003</v>
      </c>
      <c r="K25" s="110" t="s">
        <v>4</v>
      </c>
      <c r="L25" s="173">
        <v>45762.754000000001</v>
      </c>
      <c r="M25" s="173" t="s">
        <v>277</v>
      </c>
      <c r="N25" s="173">
        <v>66661.305999999997</v>
      </c>
      <c r="O25" s="170" t="s">
        <v>4</v>
      </c>
      <c r="P25" s="173">
        <v>7149.7510000000002</v>
      </c>
      <c r="Q25" s="173" t="s">
        <v>277</v>
      </c>
      <c r="R25" s="173">
        <v>2743.654</v>
      </c>
      <c r="S25" s="110" t="s">
        <v>4</v>
      </c>
      <c r="T25" s="173">
        <v>259.91199999999998</v>
      </c>
    </row>
    <row r="26" spans="1:20" s="169" customFormat="1" ht="11.25" customHeight="1" x14ac:dyDescent="0.2">
      <c r="A26" s="174"/>
      <c r="B26" s="97">
        <v>20</v>
      </c>
      <c r="C26" s="97" t="s">
        <v>21</v>
      </c>
      <c r="D26" s="176">
        <v>29.9</v>
      </c>
      <c r="E26" s="176"/>
      <c r="F26" s="14">
        <v>3566.5059999999999</v>
      </c>
      <c r="G26" s="110" t="s">
        <v>4</v>
      </c>
      <c r="H26" s="173">
        <v>636.346</v>
      </c>
      <c r="I26" s="173" t="s">
        <v>277</v>
      </c>
      <c r="J26" s="173">
        <v>141615.29999999999</v>
      </c>
      <c r="K26" s="110" t="s">
        <v>4</v>
      </c>
      <c r="L26" s="173">
        <v>22750.393</v>
      </c>
      <c r="M26" s="173" t="s">
        <v>277</v>
      </c>
      <c r="N26" s="173">
        <v>28194.897000000001</v>
      </c>
      <c r="O26" s="170" t="s">
        <v>4</v>
      </c>
      <c r="P26" s="173">
        <v>5067.223</v>
      </c>
      <c r="Q26" s="173" t="s">
        <v>277</v>
      </c>
      <c r="R26" s="173">
        <v>1373.21</v>
      </c>
      <c r="S26" s="110" t="s">
        <v>4</v>
      </c>
      <c r="T26" s="173">
        <v>308.02499999999998</v>
      </c>
    </row>
    <row r="27" spans="1:20" s="169" customFormat="1" ht="11.25" customHeight="1" x14ac:dyDescent="0.2">
      <c r="A27" s="174"/>
      <c r="B27" s="97">
        <v>30</v>
      </c>
      <c r="C27" s="97" t="s">
        <v>21</v>
      </c>
      <c r="D27" s="176">
        <v>39.9</v>
      </c>
      <c r="E27" s="176"/>
      <c r="F27" s="14">
        <v>6645.4880000000003</v>
      </c>
      <c r="G27" s="110" t="s">
        <v>4</v>
      </c>
      <c r="H27" s="173">
        <v>939.20299999999997</v>
      </c>
      <c r="I27" s="173" t="s">
        <v>277</v>
      </c>
      <c r="J27" s="173">
        <v>550780.16000000003</v>
      </c>
      <c r="K27" s="110" t="s">
        <v>4</v>
      </c>
      <c r="L27" s="173">
        <v>47167.247000000003</v>
      </c>
      <c r="M27" s="173" t="s">
        <v>277</v>
      </c>
      <c r="N27" s="173">
        <v>91773.115000000005</v>
      </c>
      <c r="O27" s="170" t="s">
        <v>4</v>
      </c>
      <c r="P27" s="173">
        <v>13171.668</v>
      </c>
      <c r="Q27" s="173" t="s">
        <v>277</v>
      </c>
      <c r="R27" s="173">
        <v>7832.067</v>
      </c>
      <c r="S27" s="110" t="s">
        <v>4</v>
      </c>
      <c r="T27" s="173">
        <v>772.39</v>
      </c>
    </row>
    <row r="28" spans="1:20" s="169" customFormat="1" ht="11.25" customHeight="1" x14ac:dyDescent="0.2">
      <c r="A28" s="174"/>
      <c r="B28" s="97">
        <v>40</v>
      </c>
      <c r="C28" s="97" t="s">
        <v>21</v>
      </c>
      <c r="D28" s="176">
        <v>49.9</v>
      </c>
      <c r="E28" s="176"/>
      <c r="F28" s="14">
        <v>9803.5349999999999</v>
      </c>
      <c r="G28" s="110" t="s">
        <v>4</v>
      </c>
      <c r="H28" s="173">
        <v>814.76499999999999</v>
      </c>
      <c r="I28" s="173" t="s">
        <v>277</v>
      </c>
      <c r="J28" s="173">
        <v>1209294.398</v>
      </c>
      <c r="K28" s="110" t="s">
        <v>4</v>
      </c>
      <c r="L28" s="173">
        <v>75217.841</v>
      </c>
      <c r="M28" s="173" t="s">
        <v>277</v>
      </c>
      <c r="N28" s="173">
        <v>176822.87599999999</v>
      </c>
      <c r="O28" s="170" t="s">
        <v>4</v>
      </c>
      <c r="P28" s="173">
        <v>14536.869000000001</v>
      </c>
      <c r="Q28" s="173" t="s">
        <v>277</v>
      </c>
      <c r="R28" s="173">
        <v>22757.304</v>
      </c>
      <c r="S28" s="110" t="s">
        <v>4</v>
      </c>
      <c r="T28" s="173">
        <v>1589.489</v>
      </c>
    </row>
    <row r="29" spans="1:20" s="169" customFormat="1" ht="11.25" customHeight="1" x14ac:dyDescent="0.2">
      <c r="A29" s="174"/>
      <c r="B29" s="97">
        <v>50</v>
      </c>
      <c r="C29" s="97" t="s">
        <v>21</v>
      </c>
      <c r="D29" s="176"/>
      <c r="E29" s="176"/>
      <c r="F29" s="14">
        <v>2321.2460000000001</v>
      </c>
      <c r="G29" s="110" t="s">
        <v>4</v>
      </c>
      <c r="H29" s="173">
        <v>396.471</v>
      </c>
      <c r="I29" s="173" t="s">
        <v>277</v>
      </c>
      <c r="J29" s="173">
        <v>215691.55499999999</v>
      </c>
      <c r="K29" s="110" t="s">
        <v>4</v>
      </c>
      <c r="L29" s="173">
        <v>34112.569000000003</v>
      </c>
      <c r="M29" s="173" t="s">
        <v>277</v>
      </c>
      <c r="N29" s="173">
        <v>47453.883999999998</v>
      </c>
      <c r="O29" s="170" t="s">
        <v>4</v>
      </c>
      <c r="P29" s="173">
        <v>8006.8940000000002</v>
      </c>
      <c r="Q29" s="173" t="s">
        <v>277</v>
      </c>
      <c r="R29" s="173">
        <v>4720.96</v>
      </c>
      <c r="S29" s="110" t="s">
        <v>4</v>
      </c>
      <c r="T29" s="173">
        <v>773.49400000000003</v>
      </c>
    </row>
    <row r="30" spans="1:20" s="32" customFormat="1" ht="6" customHeight="1" x14ac:dyDescent="0.2">
      <c r="A30" s="150"/>
      <c r="B30" s="15"/>
      <c r="C30" s="15"/>
      <c r="D30" s="15"/>
      <c r="E30" s="15"/>
      <c r="F30" s="15"/>
      <c r="G30" s="215"/>
      <c r="H30" s="15"/>
      <c r="I30" s="15"/>
      <c r="J30" s="15"/>
      <c r="K30" s="215"/>
      <c r="L30" s="15"/>
      <c r="M30" s="15"/>
      <c r="N30" s="15"/>
      <c r="O30" s="216"/>
      <c r="P30" s="15"/>
      <c r="Q30" s="15"/>
      <c r="R30" s="15"/>
      <c r="S30" s="215"/>
      <c r="T30" s="15"/>
    </row>
    <row r="31" spans="1:20" s="169" customFormat="1" ht="6" customHeight="1" x14ac:dyDescent="0.2">
      <c r="A31" s="97"/>
      <c r="B31" s="97"/>
      <c r="C31" s="97"/>
      <c r="D31" s="97"/>
      <c r="E31" s="97"/>
      <c r="F31" s="12"/>
      <c r="G31" s="110"/>
      <c r="K31" s="110"/>
      <c r="O31" s="170"/>
      <c r="S31" s="110"/>
    </row>
    <row r="32" spans="1:20" s="169" customFormat="1" ht="11.25" customHeight="1" x14ac:dyDescent="0.2">
      <c r="A32" s="178" t="s">
        <v>23</v>
      </c>
      <c r="B32" s="178"/>
      <c r="C32" s="178"/>
      <c r="D32" s="178"/>
      <c r="E32" s="178"/>
      <c r="F32" s="178"/>
      <c r="G32" s="110"/>
      <c r="H32" s="168"/>
      <c r="I32" s="168"/>
      <c r="J32" s="168"/>
      <c r="K32" s="110"/>
      <c r="L32" s="168"/>
      <c r="M32" s="168"/>
      <c r="N32" s="168"/>
      <c r="O32" s="170"/>
      <c r="P32" s="168"/>
      <c r="Q32" s="168"/>
      <c r="R32" s="168"/>
      <c r="S32" s="110"/>
      <c r="T32" s="168"/>
    </row>
    <row r="33" spans="1:20" s="169" customFormat="1" ht="11.25" customHeight="1" x14ac:dyDescent="0.2">
      <c r="A33" s="99" t="s">
        <v>22</v>
      </c>
      <c r="B33" s="99"/>
      <c r="C33" s="99"/>
      <c r="D33" s="99"/>
      <c r="E33" s="99"/>
      <c r="F33" s="11">
        <v>38371.404999999999</v>
      </c>
      <c r="G33" s="110" t="s">
        <v>4</v>
      </c>
      <c r="H33" s="11">
        <v>1847.162</v>
      </c>
      <c r="I33" s="11" t="s">
        <v>277</v>
      </c>
      <c r="J33" s="11">
        <v>3018414.446</v>
      </c>
      <c r="K33" s="110" t="s">
        <v>4</v>
      </c>
      <c r="L33" s="11">
        <v>95014.422999999995</v>
      </c>
      <c r="M33" s="11" t="s">
        <v>277</v>
      </c>
      <c r="N33" s="11">
        <v>421376.98700000002</v>
      </c>
      <c r="O33" s="170" t="s">
        <v>4</v>
      </c>
      <c r="P33" s="11">
        <v>21797.440999999999</v>
      </c>
      <c r="Q33" s="11" t="s">
        <v>277</v>
      </c>
      <c r="R33" s="11">
        <v>40015.822999999997</v>
      </c>
      <c r="S33" s="110" t="s">
        <v>4</v>
      </c>
      <c r="T33" s="11">
        <v>1795.82</v>
      </c>
    </row>
    <row r="34" spans="1:20" s="169" customFormat="1" ht="11.25" customHeight="1" x14ac:dyDescent="0.2">
      <c r="A34" s="174"/>
      <c r="B34" s="97">
        <v>2</v>
      </c>
      <c r="C34" s="97"/>
      <c r="D34" s="98"/>
      <c r="E34" s="98"/>
      <c r="F34" s="14">
        <v>3554.5169999999998</v>
      </c>
      <c r="G34" s="110" t="s">
        <v>4</v>
      </c>
      <c r="H34" s="173">
        <v>703.274</v>
      </c>
      <c r="I34" s="173" t="s">
        <v>277</v>
      </c>
      <c r="J34" s="173">
        <v>271168.31099999999</v>
      </c>
      <c r="K34" s="110" t="s">
        <v>4</v>
      </c>
      <c r="L34" s="173">
        <v>32338.183000000001</v>
      </c>
      <c r="M34" s="173" t="s">
        <v>277</v>
      </c>
      <c r="N34" s="173">
        <v>10889.766</v>
      </c>
      <c r="O34" s="170" t="s">
        <v>4</v>
      </c>
      <c r="P34" s="173">
        <v>2791.2570000000001</v>
      </c>
      <c r="Q34" s="173" t="s">
        <v>277</v>
      </c>
      <c r="R34" s="173">
        <v>571.84</v>
      </c>
      <c r="S34" s="110" t="s">
        <v>4</v>
      </c>
      <c r="T34" s="173">
        <v>91.396000000000001</v>
      </c>
    </row>
    <row r="35" spans="1:20" s="169" customFormat="1" ht="11.25" customHeight="1" x14ac:dyDescent="0.2">
      <c r="A35" s="174"/>
      <c r="B35" s="97">
        <v>3</v>
      </c>
      <c r="C35" s="97"/>
      <c r="D35" s="98"/>
      <c r="E35" s="98"/>
      <c r="F35" s="14">
        <v>8378.3680000000004</v>
      </c>
      <c r="G35" s="110" t="s">
        <v>4</v>
      </c>
      <c r="H35" s="173">
        <v>865.28899999999999</v>
      </c>
      <c r="I35" s="173" t="s">
        <v>277</v>
      </c>
      <c r="J35" s="173">
        <v>506513.728</v>
      </c>
      <c r="K35" s="110" t="s">
        <v>4</v>
      </c>
      <c r="L35" s="173">
        <v>43238.012000000002</v>
      </c>
      <c r="M35" s="173" t="s">
        <v>277</v>
      </c>
      <c r="N35" s="173">
        <v>40101.069000000003</v>
      </c>
      <c r="O35" s="170" t="s">
        <v>4</v>
      </c>
      <c r="P35" s="173">
        <v>4766.5789999999997</v>
      </c>
      <c r="Q35" s="173" t="s">
        <v>277</v>
      </c>
      <c r="R35" s="173">
        <v>2027.175</v>
      </c>
      <c r="S35" s="110" t="s">
        <v>4</v>
      </c>
      <c r="T35" s="173">
        <v>217.43299999999999</v>
      </c>
    </row>
    <row r="36" spans="1:20" s="169" customFormat="1" ht="11.25" customHeight="1" x14ac:dyDescent="0.2">
      <c r="A36" s="174"/>
      <c r="B36" s="97">
        <v>4</v>
      </c>
      <c r="C36" s="97"/>
      <c r="D36" s="98"/>
      <c r="E36" s="98"/>
      <c r="F36" s="14">
        <v>7357.3459999999995</v>
      </c>
      <c r="G36" s="110" t="s">
        <v>4</v>
      </c>
      <c r="H36" s="173">
        <v>1002.69</v>
      </c>
      <c r="I36" s="173" t="s">
        <v>277</v>
      </c>
      <c r="J36" s="173">
        <v>184901.538</v>
      </c>
      <c r="K36" s="110" t="s">
        <v>4</v>
      </c>
      <c r="L36" s="173">
        <v>21687.591</v>
      </c>
      <c r="M36" s="173" t="s">
        <v>277</v>
      </c>
      <c r="N36" s="173">
        <v>50002.046999999999</v>
      </c>
      <c r="O36" s="170" t="s">
        <v>4</v>
      </c>
      <c r="P36" s="173">
        <v>7461.4889999999996</v>
      </c>
      <c r="Q36" s="173" t="s">
        <v>277</v>
      </c>
      <c r="R36" s="173">
        <v>1142.634</v>
      </c>
      <c r="S36" s="110" t="s">
        <v>4</v>
      </c>
      <c r="T36" s="173">
        <v>176.17599999999999</v>
      </c>
    </row>
    <row r="37" spans="1:20" s="169" customFormat="1" ht="11.25" customHeight="1" x14ac:dyDescent="0.2">
      <c r="A37" s="174"/>
      <c r="B37" s="97">
        <v>5</v>
      </c>
      <c r="C37" s="97"/>
      <c r="D37" s="98"/>
      <c r="E37" s="98"/>
      <c r="F37" s="14">
        <v>1000.274</v>
      </c>
      <c r="G37" s="110" t="s">
        <v>4</v>
      </c>
      <c r="H37" s="173">
        <v>290.91500000000002</v>
      </c>
      <c r="I37" s="173" t="s">
        <v>277</v>
      </c>
      <c r="J37" s="173">
        <v>119359.473</v>
      </c>
      <c r="K37" s="110" t="s">
        <v>4</v>
      </c>
      <c r="L37" s="173">
        <v>25042.03</v>
      </c>
      <c r="M37" s="173" t="s">
        <v>277</v>
      </c>
      <c r="N37" s="173">
        <v>10439.49</v>
      </c>
      <c r="O37" s="170" t="s">
        <v>4</v>
      </c>
      <c r="P37" s="173">
        <v>2636.6210000000001</v>
      </c>
      <c r="Q37" s="173" t="s">
        <v>277</v>
      </c>
      <c r="R37" s="173">
        <v>1400.39</v>
      </c>
      <c r="S37" s="110" t="s">
        <v>4</v>
      </c>
      <c r="T37" s="173">
        <v>350.52600000000001</v>
      </c>
    </row>
    <row r="38" spans="1:20" s="169" customFormat="1" ht="11.25" customHeight="1" x14ac:dyDescent="0.2">
      <c r="A38" s="174"/>
      <c r="B38" s="97">
        <v>6</v>
      </c>
      <c r="C38" s="97"/>
      <c r="D38" s="98"/>
      <c r="E38" s="98"/>
      <c r="F38" s="14">
        <v>4427.0200000000004</v>
      </c>
      <c r="G38" s="110" t="s">
        <v>4</v>
      </c>
      <c r="H38" s="173">
        <v>751.69</v>
      </c>
      <c r="I38" s="173" t="s">
        <v>277</v>
      </c>
      <c r="J38" s="173">
        <v>390583.08199999999</v>
      </c>
      <c r="K38" s="110" t="s">
        <v>4</v>
      </c>
      <c r="L38" s="173">
        <v>41894.624000000003</v>
      </c>
      <c r="M38" s="173" t="s">
        <v>277</v>
      </c>
      <c r="N38" s="173">
        <v>59719.099000000002</v>
      </c>
      <c r="O38" s="170" t="s">
        <v>4</v>
      </c>
      <c r="P38" s="173">
        <v>10518.994000000001</v>
      </c>
      <c r="Q38" s="173" t="s">
        <v>277</v>
      </c>
      <c r="R38" s="173">
        <v>5053.9669999999996</v>
      </c>
      <c r="S38" s="110" t="s">
        <v>4</v>
      </c>
      <c r="T38" s="173">
        <v>562.71500000000003</v>
      </c>
    </row>
    <row r="39" spans="1:20" s="169" customFormat="1" ht="11.25" customHeight="1" x14ac:dyDescent="0.2">
      <c r="A39" s="174"/>
      <c r="B39" s="97">
        <v>7</v>
      </c>
      <c r="C39" s="97"/>
      <c r="D39" s="98"/>
      <c r="E39" s="98"/>
      <c r="F39" s="14">
        <v>8477.2469999999994</v>
      </c>
      <c r="G39" s="110" t="s">
        <v>4</v>
      </c>
      <c r="H39" s="173">
        <v>790.31700000000001</v>
      </c>
      <c r="I39" s="173" t="s">
        <v>277</v>
      </c>
      <c r="J39" s="173">
        <v>1039702.236</v>
      </c>
      <c r="K39" s="110" t="s">
        <v>4</v>
      </c>
      <c r="L39" s="173">
        <v>70561.301000000007</v>
      </c>
      <c r="M39" s="173" t="s">
        <v>277</v>
      </c>
      <c r="N39" s="173">
        <v>147754.85999999999</v>
      </c>
      <c r="O39" s="170" t="s">
        <v>4</v>
      </c>
      <c r="P39" s="173">
        <v>13253.282999999999</v>
      </c>
      <c r="Q39" s="173" t="s">
        <v>277</v>
      </c>
      <c r="R39" s="173">
        <v>18927.081999999999</v>
      </c>
      <c r="S39" s="110" t="s">
        <v>4</v>
      </c>
      <c r="T39" s="173">
        <v>1459.1690000000001</v>
      </c>
    </row>
    <row r="40" spans="1:20" s="169" customFormat="1" ht="11.25" customHeight="1" x14ac:dyDescent="0.2">
      <c r="A40" s="174"/>
      <c r="B40" s="97" t="s">
        <v>161</v>
      </c>
      <c r="C40" s="97"/>
      <c r="D40" s="97"/>
      <c r="E40" s="97"/>
      <c r="F40" s="14">
        <v>5176.6329999999998</v>
      </c>
      <c r="G40" s="110" t="s">
        <v>4</v>
      </c>
      <c r="H40" s="173">
        <v>631.60400000000004</v>
      </c>
      <c r="I40" s="173" t="s">
        <v>277</v>
      </c>
      <c r="J40" s="173">
        <v>506186.07900000003</v>
      </c>
      <c r="K40" s="110" t="s">
        <v>4</v>
      </c>
      <c r="L40" s="173">
        <v>51059.925999999999</v>
      </c>
      <c r="M40" s="173" t="s">
        <v>277</v>
      </c>
      <c r="N40" s="173">
        <v>102470.65700000001</v>
      </c>
      <c r="O40" s="170" t="s">
        <v>4</v>
      </c>
      <c r="P40" s="173">
        <v>12577.674999999999</v>
      </c>
      <c r="Q40" s="173" t="s">
        <v>277</v>
      </c>
      <c r="R40" s="173">
        <v>10892.736000000001</v>
      </c>
      <c r="S40" s="110" t="s">
        <v>4</v>
      </c>
      <c r="T40" s="173">
        <v>1195.8019999999999</v>
      </c>
    </row>
    <row r="41" spans="1:20" s="32" customFormat="1" ht="5.25" customHeight="1" x14ac:dyDescent="0.2">
      <c r="A41" s="150"/>
      <c r="B41" s="15"/>
      <c r="C41" s="15"/>
      <c r="D41" s="15"/>
      <c r="E41" s="15"/>
      <c r="F41" s="15"/>
      <c r="G41" s="215"/>
      <c r="H41" s="15"/>
      <c r="I41" s="15"/>
      <c r="J41" s="15"/>
      <c r="K41" s="215"/>
      <c r="L41" s="15"/>
      <c r="M41" s="15"/>
      <c r="N41" s="15"/>
      <c r="O41" s="216"/>
      <c r="P41" s="15"/>
      <c r="Q41" s="15"/>
      <c r="R41" s="15"/>
      <c r="S41" s="215"/>
      <c r="T41" s="15"/>
    </row>
    <row r="42" spans="1:20" s="169" customFormat="1" ht="6" customHeight="1" x14ac:dyDescent="0.2">
      <c r="A42" s="97"/>
      <c r="B42" s="97"/>
      <c r="C42" s="97"/>
      <c r="D42" s="97"/>
      <c r="E42" s="97"/>
      <c r="F42" s="12"/>
      <c r="G42" s="110"/>
      <c r="K42" s="110"/>
      <c r="O42" s="170"/>
      <c r="S42" s="110"/>
    </row>
    <row r="43" spans="1:20" s="169" customFormat="1" ht="11.25" customHeight="1" x14ac:dyDescent="0.2">
      <c r="A43" s="178" t="s">
        <v>212</v>
      </c>
      <c r="B43" s="178"/>
      <c r="C43" s="178"/>
      <c r="D43" s="178"/>
      <c r="E43" s="178"/>
      <c r="F43" s="177"/>
      <c r="G43" s="217"/>
      <c r="H43" s="177"/>
      <c r="I43" s="178"/>
      <c r="J43" s="179"/>
      <c r="K43" s="110"/>
      <c r="L43" s="179"/>
      <c r="M43" s="179"/>
      <c r="N43" s="179"/>
      <c r="O43" s="170"/>
      <c r="P43" s="179"/>
      <c r="Q43" s="179"/>
      <c r="R43" s="179"/>
      <c r="S43" s="110"/>
      <c r="T43" s="179"/>
    </row>
    <row r="44" spans="1:20" s="169" customFormat="1" ht="11.25" customHeight="1" x14ac:dyDescent="0.2">
      <c r="A44" s="99" t="s">
        <v>22</v>
      </c>
      <c r="B44" s="99"/>
      <c r="C44" s="99"/>
      <c r="D44" s="99"/>
      <c r="E44" s="99"/>
      <c r="F44" s="11">
        <v>38371.404999999999</v>
      </c>
      <c r="G44" s="110" t="s">
        <v>4</v>
      </c>
      <c r="H44" s="11">
        <v>1847.162</v>
      </c>
      <c r="I44" s="11" t="s">
        <v>277</v>
      </c>
      <c r="J44" s="11">
        <v>3018414.446</v>
      </c>
      <c r="K44" s="110" t="s">
        <v>4</v>
      </c>
      <c r="L44" s="11">
        <v>95014.422999999995</v>
      </c>
      <c r="M44" s="11" t="s">
        <v>277</v>
      </c>
      <c r="N44" s="11">
        <v>421376.98700000002</v>
      </c>
      <c r="O44" s="170" t="s">
        <v>4</v>
      </c>
      <c r="P44" s="11">
        <v>21797.440999999999</v>
      </c>
      <c r="Q44" s="11" t="s">
        <v>277</v>
      </c>
      <c r="R44" s="11">
        <v>40015.822999999997</v>
      </c>
      <c r="S44" s="110" t="s">
        <v>4</v>
      </c>
      <c r="T44" s="11">
        <v>1795.82</v>
      </c>
    </row>
    <row r="45" spans="1:20" s="169" customFormat="1" ht="11.25" customHeight="1" x14ac:dyDescent="0.2">
      <c r="A45" s="171"/>
      <c r="B45" s="97">
        <v>0</v>
      </c>
      <c r="C45" s="99"/>
      <c r="D45" s="99"/>
      <c r="E45" s="99"/>
      <c r="F45" s="14">
        <v>863.38499999999999</v>
      </c>
      <c r="G45" s="110" t="s">
        <v>4</v>
      </c>
      <c r="H45" s="173">
        <v>196.92500000000001</v>
      </c>
      <c r="I45" s="173" t="s">
        <v>277</v>
      </c>
      <c r="J45" s="173">
        <v>114860.527</v>
      </c>
      <c r="K45" s="110" t="s">
        <v>4</v>
      </c>
      <c r="L45" s="173">
        <v>25304.218000000001</v>
      </c>
      <c r="M45" s="173" t="s">
        <v>277</v>
      </c>
      <c r="N45" s="173">
        <v>10892.723</v>
      </c>
      <c r="O45" s="170" t="s">
        <v>4</v>
      </c>
      <c r="P45" s="173">
        <v>2940.402</v>
      </c>
      <c r="Q45" s="173" t="s">
        <v>277</v>
      </c>
      <c r="R45" s="173">
        <v>1745.5350000000001</v>
      </c>
      <c r="S45" s="110" t="s">
        <v>4</v>
      </c>
      <c r="T45" s="173">
        <v>492.524</v>
      </c>
    </row>
    <row r="46" spans="1:20" s="169" customFormat="1" ht="11.25" customHeight="1" x14ac:dyDescent="0.2">
      <c r="A46" s="171"/>
      <c r="B46" s="97">
        <v>1</v>
      </c>
      <c r="C46" s="99"/>
      <c r="D46" s="99"/>
      <c r="E46" s="99"/>
      <c r="F46" s="14">
        <v>3172.8389999999999</v>
      </c>
      <c r="G46" s="110" t="s">
        <v>4</v>
      </c>
      <c r="H46" s="173">
        <v>504.40199999999999</v>
      </c>
      <c r="I46" s="173" t="s">
        <v>277</v>
      </c>
      <c r="J46" s="173">
        <v>344720.14799999999</v>
      </c>
      <c r="K46" s="110" t="s">
        <v>4</v>
      </c>
      <c r="L46" s="173">
        <v>43099.87</v>
      </c>
      <c r="M46" s="173" t="s">
        <v>277</v>
      </c>
      <c r="N46" s="173">
        <v>39777.767999999996</v>
      </c>
      <c r="O46" s="170" t="s">
        <v>4</v>
      </c>
      <c r="P46" s="173">
        <v>5860.4080000000004</v>
      </c>
      <c r="Q46" s="173" t="s">
        <v>277</v>
      </c>
      <c r="R46" s="173">
        <v>5052.3360000000002</v>
      </c>
      <c r="S46" s="110" t="s">
        <v>4</v>
      </c>
      <c r="T46" s="173">
        <v>771.36500000000001</v>
      </c>
    </row>
    <row r="47" spans="1:20" s="169" customFormat="1" ht="11.25" customHeight="1" x14ac:dyDescent="0.2">
      <c r="A47" s="171"/>
      <c r="B47" s="97">
        <v>2</v>
      </c>
      <c r="C47" s="99"/>
      <c r="D47" s="99"/>
      <c r="E47" s="99"/>
      <c r="F47" s="14">
        <v>4454.1719999999996</v>
      </c>
      <c r="G47" s="110" t="s">
        <v>4</v>
      </c>
      <c r="H47" s="173">
        <v>616.78200000000004</v>
      </c>
      <c r="I47" s="173" t="s">
        <v>277</v>
      </c>
      <c r="J47" s="173">
        <v>439912.04100000003</v>
      </c>
      <c r="K47" s="110" t="s">
        <v>4</v>
      </c>
      <c r="L47" s="173">
        <v>46482.260999999999</v>
      </c>
      <c r="M47" s="173" t="s">
        <v>277</v>
      </c>
      <c r="N47" s="173">
        <v>62239.08</v>
      </c>
      <c r="O47" s="170" t="s">
        <v>4</v>
      </c>
      <c r="P47" s="173">
        <v>9862.51</v>
      </c>
      <c r="Q47" s="173" t="s">
        <v>277</v>
      </c>
      <c r="R47" s="173">
        <v>6872.7879999999996</v>
      </c>
      <c r="S47" s="110" t="s">
        <v>4</v>
      </c>
      <c r="T47" s="173">
        <v>890.16099999999994</v>
      </c>
    </row>
    <row r="48" spans="1:20" s="169" customFormat="1" ht="11.25" customHeight="1" x14ac:dyDescent="0.2">
      <c r="A48" s="171"/>
      <c r="B48" s="97">
        <v>3</v>
      </c>
      <c r="C48" s="99"/>
      <c r="D48" s="99"/>
      <c r="E48" s="99"/>
      <c r="F48" s="14">
        <v>4231.7550000000001</v>
      </c>
      <c r="G48" s="110" t="s">
        <v>4</v>
      </c>
      <c r="H48" s="173">
        <v>764.84699999999998</v>
      </c>
      <c r="I48" s="173" t="s">
        <v>277</v>
      </c>
      <c r="J48" s="173">
        <v>384340.39899999998</v>
      </c>
      <c r="K48" s="110" t="s">
        <v>4</v>
      </c>
      <c r="L48" s="173">
        <v>45760.031999999999</v>
      </c>
      <c r="M48" s="173" t="s">
        <v>277</v>
      </c>
      <c r="N48" s="173">
        <v>46876.12</v>
      </c>
      <c r="O48" s="170" t="s">
        <v>4</v>
      </c>
      <c r="P48" s="173">
        <v>7465.2129999999997</v>
      </c>
      <c r="Q48" s="173" t="s">
        <v>277</v>
      </c>
      <c r="R48" s="173">
        <v>5635.527</v>
      </c>
      <c r="S48" s="110" t="s">
        <v>4</v>
      </c>
      <c r="T48" s="173">
        <v>867.61400000000003</v>
      </c>
    </row>
    <row r="49" spans="1:20" s="169" customFormat="1" ht="11.25" customHeight="1" x14ac:dyDescent="0.2">
      <c r="A49" s="171"/>
      <c r="B49" s="97">
        <v>4</v>
      </c>
      <c r="C49" s="99"/>
      <c r="D49" s="99"/>
      <c r="E49" s="99"/>
      <c r="F49" s="14">
        <v>3345.018</v>
      </c>
      <c r="G49" s="110" t="s">
        <v>4</v>
      </c>
      <c r="H49" s="173">
        <v>488.36900000000003</v>
      </c>
      <c r="I49" s="173" t="s">
        <v>277</v>
      </c>
      <c r="J49" s="173">
        <v>308626.65000000002</v>
      </c>
      <c r="K49" s="110" t="s">
        <v>4</v>
      </c>
      <c r="L49" s="173">
        <v>38535.536</v>
      </c>
      <c r="M49" s="173" t="s">
        <v>277</v>
      </c>
      <c r="N49" s="173">
        <v>37494.470999999998</v>
      </c>
      <c r="O49" s="170" t="s">
        <v>4</v>
      </c>
      <c r="P49" s="173">
        <v>6072.3530000000001</v>
      </c>
      <c r="Q49" s="173" t="s">
        <v>277</v>
      </c>
      <c r="R49" s="173">
        <v>4227.8540000000003</v>
      </c>
      <c r="S49" s="110" t="s">
        <v>4</v>
      </c>
      <c r="T49" s="173">
        <v>720.97500000000002</v>
      </c>
    </row>
    <row r="50" spans="1:20" s="169" customFormat="1" ht="11.25" customHeight="1" x14ac:dyDescent="0.2">
      <c r="A50" s="171"/>
      <c r="B50" s="97">
        <v>5</v>
      </c>
      <c r="C50" s="99"/>
      <c r="D50" s="99"/>
      <c r="E50" s="99"/>
      <c r="F50" s="14">
        <v>3274.473</v>
      </c>
      <c r="G50" s="110" t="s">
        <v>4</v>
      </c>
      <c r="H50" s="173">
        <v>575.05399999999997</v>
      </c>
      <c r="I50" s="173" t="s">
        <v>277</v>
      </c>
      <c r="J50" s="173">
        <v>271958.74200000003</v>
      </c>
      <c r="K50" s="110" t="s">
        <v>4</v>
      </c>
      <c r="L50" s="173">
        <v>36901.118999999999</v>
      </c>
      <c r="M50" s="173" t="s">
        <v>277</v>
      </c>
      <c r="N50" s="173">
        <v>38510.22</v>
      </c>
      <c r="O50" s="170" t="s">
        <v>4</v>
      </c>
      <c r="P50" s="173">
        <v>7247.5069999999996</v>
      </c>
      <c r="Q50" s="173" t="s">
        <v>277</v>
      </c>
      <c r="R50" s="173">
        <v>3749.384</v>
      </c>
      <c r="S50" s="110" t="s">
        <v>4</v>
      </c>
      <c r="T50" s="173">
        <v>675.68799999999999</v>
      </c>
    </row>
    <row r="51" spans="1:20" s="169" customFormat="1" ht="11.25" customHeight="1" x14ac:dyDescent="0.2">
      <c r="A51" s="171"/>
      <c r="B51" s="97">
        <v>6</v>
      </c>
      <c r="C51" s="99"/>
      <c r="D51" s="99"/>
      <c r="E51" s="99"/>
      <c r="F51" s="14">
        <v>3570.8989999999999</v>
      </c>
      <c r="G51" s="110" t="s">
        <v>4</v>
      </c>
      <c r="H51" s="173">
        <v>539.1</v>
      </c>
      <c r="I51" s="173" t="s">
        <v>277</v>
      </c>
      <c r="J51" s="173">
        <v>316021.935</v>
      </c>
      <c r="K51" s="110" t="s">
        <v>4</v>
      </c>
      <c r="L51" s="173">
        <v>41441.072</v>
      </c>
      <c r="M51" s="173" t="s">
        <v>277</v>
      </c>
      <c r="N51" s="173">
        <v>39579.459000000003</v>
      </c>
      <c r="O51" s="170" t="s">
        <v>4</v>
      </c>
      <c r="P51" s="173">
        <v>6510.52</v>
      </c>
      <c r="Q51" s="173" t="s">
        <v>277</v>
      </c>
      <c r="R51" s="173">
        <v>3936.5709999999999</v>
      </c>
      <c r="S51" s="110" t="s">
        <v>4</v>
      </c>
      <c r="T51" s="173">
        <v>686.505</v>
      </c>
    </row>
    <row r="52" spans="1:20" s="169" customFormat="1" ht="11.25" customHeight="1" x14ac:dyDescent="0.2">
      <c r="A52" s="171"/>
      <c r="B52" s="97">
        <v>7</v>
      </c>
      <c r="C52" s="99"/>
      <c r="D52" s="99"/>
      <c r="E52" s="99"/>
      <c r="F52" s="14">
        <v>3353.7429999999999</v>
      </c>
      <c r="G52" s="110" t="s">
        <v>4</v>
      </c>
      <c r="H52" s="173">
        <v>621.49099999999999</v>
      </c>
      <c r="I52" s="173" t="s">
        <v>277</v>
      </c>
      <c r="J52" s="173">
        <v>212390.88099999999</v>
      </c>
      <c r="K52" s="110" t="s">
        <v>4</v>
      </c>
      <c r="L52" s="173">
        <v>31162.681</v>
      </c>
      <c r="M52" s="173" t="s">
        <v>277</v>
      </c>
      <c r="N52" s="173">
        <v>34942.614999999998</v>
      </c>
      <c r="O52" s="170" t="s">
        <v>4</v>
      </c>
      <c r="P52" s="173">
        <v>7851.5910000000003</v>
      </c>
      <c r="Q52" s="173" t="s">
        <v>277</v>
      </c>
      <c r="R52" s="173">
        <v>2347.826</v>
      </c>
      <c r="S52" s="110" t="s">
        <v>4</v>
      </c>
      <c r="T52" s="173">
        <v>422.577</v>
      </c>
    </row>
    <row r="53" spans="1:20" s="169" customFormat="1" ht="11.25" customHeight="1" x14ac:dyDescent="0.2">
      <c r="A53" s="171"/>
      <c r="B53" s="97">
        <v>8</v>
      </c>
      <c r="C53" s="99"/>
      <c r="D53" s="99"/>
      <c r="E53" s="99"/>
      <c r="F53" s="14">
        <v>2816.357</v>
      </c>
      <c r="G53" s="110" t="s">
        <v>4</v>
      </c>
      <c r="H53" s="173">
        <v>495.55</v>
      </c>
      <c r="I53" s="173" t="s">
        <v>277</v>
      </c>
      <c r="J53" s="173">
        <v>182633.56299999999</v>
      </c>
      <c r="K53" s="110" t="s">
        <v>4</v>
      </c>
      <c r="L53" s="173">
        <v>29461.73</v>
      </c>
      <c r="M53" s="173" t="s">
        <v>277</v>
      </c>
      <c r="N53" s="173">
        <v>27552.617999999999</v>
      </c>
      <c r="O53" s="170" t="s">
        <v>4</v>
      </c>
      <c r="P53" s="173">
        <v>5434.5280000000002</v>
      </c>
      <c r="Q53" s="173" t="s">
        <v>277</v>
      </c>
      <c r="R53" s="173">
        <v>2149.5770000000002</v>
      </c>
      <c r="S53" s="110" t="s">
        <v>4</v>
      </c>
      <c r="T53" s="173">
        <v>475.32100000000003</v>
      </c>
    </row>
    <row r="54" spans="1:20" s="169" customFormat="1" ht="11.25" customHeight="1" x14ac:dyDescent="0.2">
      <c r="A54" s="171"/>
      <c r="B54" s="97">
        <v>9</v>
      </c>
      <c r="C54" s="99"/>
      <c r="D54" s="99"/>
      <c r="E54" s="99"/>
      <c r="F54" s="14">
        <v>2633.1779999999999</v>
      </c>
      <c r="G54" s="110" t="s">
        <v>4</v>
      </c>
      <c r="H54" s="173">
        <v>734.83199999999999</v>
      </c>
      <c r="I54" s="173" t="s">
        <v>277</v>
      </c>
      <c r="J54" s="173">
        <v>136756.12700000001</v>
      </c>
      <c r="K54" s="110" t="s">
        <v>4</v>
      </c>
      <c r="L54" s="173">
        <v>25528.578000000001</v>
      </c>
      <c r="M54" s="173" t="s">
        <v>277</v>
      </c>
      <c r="N54" s="173">
        <v>28262.232</v>
      </c>
      <c r="O54" s="170" t="s">
        <v>4</v>
      </c>
      <c r="P54" s="173">
        <v>8965.24</v>
      </c>
      <c r="Q54" s="173" t="s">
        <v>277</v>
      </c>
      <c r="R54" s="173">
        <v>1706.3</v>
      </c>
      <c r="S54" s="110" t="s">
        <v>4</v>
      </c>
      <c r="T54" s="173">
        <v>438.78500000000003</v>
      </c>
    </row>
    <row r="55" spans="1:20" s="169" customFormat="1" ht="11.25" customHeight="1" x14ac:dyDescent="0.2">
      <c r="A55" s="171"/>
      <c r="B55" s="97" t="s">
        <v>162</v>
      </c>
      <c r="C55" s="97"/>
      <c r="D55" s="97"/>
      <c r="E55" s="97"/>
      <c r="F55" s="14">
        <v>6655.5870000000004</v>
      </c>
      <c r="G55" s="110" t="s">
        <v>4</v>
      </c>
      <c r="H55" s="173">
        <v>960.07500000000005</v>
      </c>
      <c r="I55" s="173" t="s">
        <v>277</v>
      </c>
      <c r="J55" s="173">
        <v>306193.43199999997</v>
      </c>
      <c r="K55" s="110" t="s">
        <v>4</v>
      </c>
      <c r="L55" s="173">
        <v>37899.999000000003</v>
      </c>
      <c r="M55" s="173" t="s">
        <v>277</v>
      </c>
      <c r="N55" s="173">
        <v>55249.680999999997</v>
      </c>
      <c r="O55" s="170" t="s">
        <v>4</v>
      </c>
      <c r="P55" s="173">
        <v>8553.732</v>
      </c>
      <c r="Q55" s="173" t="s">
        <v>277</v>
      </c>
      <c r="R55" s="173">
        <v>2592.1239999999998</v>
      </c>
      <c r="S55" s="110" t="s">
        <v>4</v>
      </c>
      <c r="T55" s="173">
        <v>402.44</v>
      </c>
    </row>
    <row r="56" spans="1:20" s="12" customFormat="1" ht="5.25" customHeight="1" thickBot="1" x14ac:dyDescent="0.3">
      <c r="A56" s="180"/>
      <c r="B56" s="36"/>
      <c r="C56" s="35"/>
      <c r="D56" s="35"/>
      <c r="E56" s="35"/>
      <c r="F56" s="35"/>
      <c r="G56" s="119"/>
      <c r="H56" s="108"/>
      <c r="I56" s="108"/>
      <c r="J56" s="108"/>
      <c r="K56" s="119"/>
      <c r="L56" s="108"/>
      <c r="M56" s="108"/>
      <c r="N56" s="108"/>
      <c r="O56" s="119"/>
      <c r="P56" s="108"/>
      <c r="Q56" s="108"/>
      <c r="R56" s="108"/>
      <c r="S56" s="119"/>
      <c r="T56" s="108"/>
    </row>
    <row r="57" spans="1:20" ht="12.75" customHeight="1" x14ac:dyDescent="0.25">
      <c r="A57" s="437" t="s">
        <v>426</v>
      </c>
      <c r="B57" s="437"/>
      <c r="C57" s="437"/>
      <c r="D57" s="437"/>
      <c r="E57" s="437"/>
      <c r="F57" s="437"/>
      <c r="G57" s="437"/>
      <c r="H57" s="437"/>
      <c r="I57" s="437"/>
      <c r="J57" s="437"/>
      <c r="K57" s="437"/>
      <c r="L57" s="437"/>
      <c r="M57" s="437"/>
      <c r="N57" s="437"/>
      <c r="O57" s="437"/>
      <c r="P57" s="437"/>
      <c r="Q57" s="437"/>
      <c r="R57" s="437"/>
      <c r="S57" s="437"/>
      <c r="T57" s="437"/>
    </row>
    <row r="58" spans="1:20" ht="12.75" customHeight="1" x14ac:dyDescent="0.25">
      <c r="A58" s="438"/>
      <c r="B58" s="438"/>
      <c r="C58" s="438"/>
      <c r="D58" s="438"/>
      <c r="E58" s="438"/>
      <c r="F58" s="438"/>
      <c r="G58" s="438"/>
      <c r="H58" s="438"/>
      <c r="I58" s="438"/>
      <c r="J58" s="438"/>
      <c r="K58" s="438"/>
      <c r="L58" s="438"/>
      <c r="M58" s="438"/>
      <c r="N58" s="438"/>
      <c r="O58" s="438"/>
      <c r="P58" s="438"/>
      <c r="Q58" s="438"/>
      <c r="R58" s="438"/>
      <c r="S58" s="438"/>
      <c r="T58" s="438"/>
    </row>
    <row r="59" spans="1:20" ht="12.75" customHeight="1" x14ac:dyDescent="0.25"/>
    <row r="60" spans="1:20" ht="12.75" customHeight="1" x14ac:dyDescent="0.25"/>
  </sheetData>
  <sheetProtection formatCells="0" formatColumns="0" formatRows="0"/>
  <mergeCells count="9">
    <mergeCell ref="A57:T58"/>
    <mergeCell ref="R6:T6"/>
    <mergeCell ref="R7:T7"/>
    <mergeCell ref="F6:H6"/>
    <mergeCell ref="F7:H7"/>
    <mergeCell ref="J6:L6"/>
    <mergeCell ref="J7:L7"/>
    <mergeCell ref="N6:P6"/>
    <mergeCell ref="N7:P7"/>
  </mergeCells>
  <phoneticPr fontId="14" type="noConversion"/>
  <pageMargins left="0.75" right="0.75" top="1" bottom="1" header="0.5" footer="0.5"/>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T81"/>
  <sheetViews>
    <sheetView zoomScaleNormal="100" workbookViewId="0"/>
  </sheetViews>
  <sheetFormatPr defaultColWidth="9.33203125" defaultRowHeight="13.2" x14ac:dyDescent="0.25"/>
  <cols>
    <col min="1" max="1" width="2.6640625" style="1" customWidth="1"/>
    <col min="2" max="4" width="2.6640625" style="1" hidden="1" customWidth="1"/>
    <col min="5" max="5" width="17.6640625" style="1" customWidth="1"/>
    <col min="6" max="6" width="8.33203125" style="1" customWidth="1"/>
    <col min="7" max="7" width="1.6640625" style="33" customWidth="1"/>
    <col min="8" max="8" width="6.5546875" style="1" customWidth="1"/>
    <col min="9" max="9" width="1.33203125" style="1" customWidth="1"/>
    <col min="10" max="10" width="8.33203125" style="1" customWidth="1"/>
    <col min="11" max="11" width="1.6640625" style="33" bestFit="1" customWidth="1"/>
    <col min="12" max="12" width="7.33203125" style="1" customWidth="1"/>
    <col min="13" max="13" width="1.33203125" style="1" customWidth="1"/>
    <col min="14" max="14" width="8.33203125" style="1" customWidth="1"/>
    <col min="15" max="15" width="1.6640625" style="33" bestFit="1" customWidth="1"/>
    <col min="16" max="16" width="6.6640625" style="1" bestFit="1" customWidth="1"/>
    <col min="17" max="17" width="1.33203125" style="1" customWidth="1"/>
    <col min="18" max="18" width="7" style="1" customWidth="1"/>
    <col min="19" max="19" width="1.6640625" style="33" bestFit="1" customWidth="1"/>
    <col min="20" max="20" width="5.44140625" style="1" customWidth="1"/>
    <col min="21" max="16384" width="9.33203125" style="1"/>
  </cols>
  <sheetData>
    <row r="1" spans="1:20" ht="6.75" customHeight="1" x14ac:dyDescent="0.25"/>
    <row r="2" spans="1:20" ht="13.8" x14ac:dyDescent="0.25">
      <c r="A2" s="24" t="s">
        <v>158</v>
      </c>
      <c r="B2" s="77"/>
      <c r="C2" s="77"/>
      <c r="D2" s="77"/>
      <c r="E2" s="24"/>
    </row>
    <row r="3" spans="1:20" ht="13.8" x14ac:dyDescent="0.25">
      <c r="A3" s="24" t="s">
        <v>560</v>
      </c>
      <c r="B3" s="77"/>
      <c r="C3" s="77"/>
      <c r="D3" s="77"/>
      <c r="E3" s="24"/>
    </row>
    <row r="4" spans="1:20" ht="13.8" x14ac:dyDescent="0.25">
      <c r="A4" s="148" t="s">
        <v>227</v>
      </c>
      <c r="B4" s="148"/>
      <c r="C4" s="148"/>
      <c r="D4" s="148"/>
      <c r="E4" s="24"/>
    </row>
    <row r="5" spans="1:20" ht="14.4" thickBot="1" x14ac:dyDescent="0.3">
      <c r="A5" s="148" t="s">
        <v>561</v>
      </c>
      <c r="B5" s="24"/>
      <c r="C5" s="24"/>
      <c r="D5" s="24"/>
      <c r="E5" s="24"/>
      <c r="I5" s="35"/>
      <c r="Q5" s="35"/>
    </row>
    <row r="6" spans="1:20" s="12" customFormat="1" ht="11.25" customHeight="1" x14ac:dyDescent="0.2">
      <c r="A6" s="189"/>
      <c r="B6" s="189"/>
      <c r="C6" s="189"/>
      <c r="D6" s="189"/>
      <c r="E6" s="189"/>
      <c r="F6" s="439" t="s">
        <v>20</v>
      </c>
      <c r="G6" s="439"/>
      <c r="H6" s="439"/>
      <c r="I6" s="159"/>
      <c r="J6" s="439" t="s">
        <v>117</v>
      </c>
      <c r="K6" s="439"/>
      <c r="L6" s="439"/>
      <c r="M6" s="439" t="s">
        <v>18</v>
      </c>
      <c r="N6" s="439"/>
      <c r="O6" s="439"/>
      <c r="P6" s="439"/>
      <c r="Q6" s="439" t="s">
        <v>147</v>
      </c>
      <c r="R6" s="439"/>
      <c r="S6" s="439"/>
      <c r="T6" s="439"/>
    </row>
    <row r="7" spans="1:20" s="12" customFormat="1" ht="11.25" customHeight="1" x14ac:dyDescent="0.2">
      <c r="A7" s="190"/>
      <c r="B7" s="190"/>
      <c r="C7" s="190"/>
      <c r="D7" s="190"/>
      <c r="E7" s="190"/>
      <c r="F7" s="440" t="s">
        <v>178</v>
      </c>
      <c r="G7" s="440"/>
      <c r="H7" s="440"/>
      <c r="I7" s="159"/>
      <c r="J7" s="440" t="s">
        <v>195</v>
      </c>
      <c r="K7" s="440"/>
      <c r="L7" s="440"/>
      <c r="M7" s="159"/>
      <c r="N7" s="440" t="s">
        <v>196</v>
      </c>
      <c r="O7" s="440"/>
      <c r="P7" s="440"/>
      <c r="Q7" s="159"/>
      <c r="R7" s="440" t="s">
        <v>19</v>
      </c>
      <c r="S7" s="440"/>
      <c r="T7" s="440"/>
    </row>
    <row r="8" spans="1:20" s="12" customFormat="1" ht="12" customHeight="1" thickBot="1" x14ac:dyDescent="0.25">
      <c r="A8" s="191"/>
      <c r="B8" s="191"/>
      <c r="C8" s="191"/>
      <c r="D8" s="191"/>
      <c r="E8" s="191"/>
      <c r="F8" s="3" t="s">
        <v>22</v>
      </c>
      <c r="G8" s="167"/>
      <c r="H8" s="167" t="s">
        <v>124</v>
      </c>
      <c r="I8" s="167"/>
      <c r="J8" s="3" t="s">
        <v>22</v>
      </c>
      <c r="K8" s="167"/>
      <c r="L8" s="167" t="s">
        <v>124</v>
      </c>
      <c r="M8" s="167"/>
      <c r="N8" s="3" t="s">
        <v>22</v>
      </c>
      <c r="O8" s="167"/>
      <c r="P8" s="167" t="s">
        <v>124</v>
      </c>
      <c r="Q8" s="108"/>
      <c r="R8" s="3" t="s">
        <v>22</v>
      </c>
      <c r="S8" s="167"/>
      <c r="T8" s="167" t="s">
        <v>124</v>
      </c>
    </row>
    <row r="9" spans="1:20" s="12" customFormat="1" ht="12" hidden="1" customHeight="1" x14ac:dyDescent="0.2">
      <c r="A9" s="190"/>
      <c r="B9" s="190"/>
      <c r="C9" s="190"/>
      <c r="D9" s="190"/>
      <c r="E9" s="190"/>
      <c r="F9" s="98"/>
      <c r="G9" s="193"/>
      <c r="H9" s="193"/>
      <c r="I9" s="193"/>
      <c r="J9" s="98"/>
      <c r="K9" s="193"/>
      <c r="L9" s="193"/>
      <c r="M9" s="193"/>
      <c r="N9" s="98"/>
      <c r="O9" s="193"/>
      <c r="P9" s="193"/>
      <c r="R9" s="98"/>
      <c r="S9" s="193"/>
      <c r="T9" s="193"/>
    </row>
    <row r="10" spans="1:20" s="12" customFormat="1" ht="5.25" customHeight="1" x14ac:dyDescent="0.2">
      <c r="A10" s="99"/>
      <c r="B10" s="99"/>
      <c r="C10" s="99"/>
      <c r="D10" s="99"/>
      <c r="E10" s="99"/>
      <c r="F10" s="98"/>
      <c r="G10" s="98"/>
      <c r="H10" s="98"/>
      <c r="I10" s="98"/>
      <c r="J10" s="98"/>
      <c r="K10" s="98"/>
      <c r="L10" s="98"/>
      <c r="M10" s="98"/>
      <c r="N10" s="98"/>
      <c r="O10" s="98"/>
      <c r="P10" s="98"/>
      <c r="Q10" s="98"/>
      <c r="R10" s="98"/>
      <c r="S10" s="98"/>
      <c r="T10" s="98"/>
    </row>
    <row r="11" spans="1:20" s="12" customFormat="1" ht="11.25" customHeight="1" x14ac:dyDescent="0.2">
      <c r="A11" s="99" t="s">
        <v>22</v>
      </c>
      <c r="B11" s="99"/>
      <c r="C11" s="99"/>
      <c r="D11" s="99"/>
      <c r="E11" s="99"/>
      <c r="F11" s="11">
        <v>38371.404999999999</v>
      </c>
      <c r="G11" s="110" t="s">
        <v>4</v>
      </c>
      <c r="H11" s="11">
        <v>1847.162</v>
      </c>
      <c r="I11" s="11" t="s">
        <v>277</v>
      </c>
      <c r="J11" s="11">
        <v>3018414.446</v>
      </c>
      <c r="K11" s="110" t="s">
        <v>4</v>
      </c>
      <c r="L11" s="11">
        <v>95014.422999999995</v>
      </c>
      <c r="M11" s="11" t="s">
        <v>277</v>
      </c>
      <c r="N11" s="11">
        <v>421376.98700000002</v>
      </c>
      <c r="O11" s="110" t="s">
        <v>4</v>
      </c>
      <c r="P11" s="11">
        <v>21797.440999999999</v>
      </c>
      <c r="Q11" s="11" t="s">
        <v>277</v>
      </c>
      <c r="R11" s="11">
        <v>40015.822999999997</v>
      </c>
      <c r="S11" s="110" t="s">
        <v>4</v>
      </c>
      <c r="T11" s="11">
        <v>1795.82</v>
      </c>
    </row>
    <row r="12" spans="1:20" s="12" customFormat="1" ht="5.25" customHeight="1" x14ac:dyDescent="0.2">
      <c r="A12" s="99"/>
      <c r="B12" s="99"/>
      <c r="C12" s="99"/>
      <c r="D12" s="99"/>
      <c r="E12" s="99"/>
      <c r="F12" s="98"/>
      <c r="G12" s="168"/>
      <c r="H12" s="98"/>
      <c r="I12" s="98"/>
      <c r="J12" s="98"/>
      <c r="K12" s="168"/>
      <c r="L12" s="98"/>
      <c r="M12" s="98"/>
      <c r="N12" s="98"/>
      <c r="O12" s="168"/>
      <c r="P12" s="98"/>
      <c r="Q12" s="98"/>
      <c r="R12" s="98"/>
      <c r="S12" s="168"/>
      <c r="T12" s="98"/>
    </row>
    <row r="13" spans="1:20" s="12" customFormat="1" ht="11.25" customHeight="1" x14ac:dyDescent="0.2">
      <c r="A13" s="178" t="s">
        <v>127</v>
      </c>
      <c r="B13" s="178"/>
      <c r="C13" s="178"/>
      <c r="D13" s="178"/>
      <c r="E13" s="178"/>
      <c r="F13" s="178"/>
      <c r="G13" s="168"/>
      <c r="H13" s="98"/>
      <c r="I13" s="98"/>
      <c r="J13" s="98"/>
      <c r="K13" s="168"/>
      <c r="L13" s="98"/>
      <c r="M13" s="98"/>
      <c r="N13" s="98"/>
      <c r="O13" s="168"/>
      <c r="P13" s="98"/>
      <c r="Q13" s="98"/>
      <c r="R13" s="98"/>
      <c r="S13" s="168"/>
      <c r="T13" s="98"/>
    </row>
    <row r="14" spans="1:20" s="12" customFormat="1" ht="11.25" customHeight="1" x14ac:dyDescent="0.2">
      <c r="A14" s="99" t="s">
        <v>22</v>
      </c>
      <c r="B14" s="99"/>
      <c r="C14" s="99"/>
      <c r="D14" s="99"/>
      <c r="E14" s="99"/>
      <c r="F14" s="11">
        <v>19081.587</v>
      </c>
      <c r="G14" s="110" t="s">
        <v>4</v>
      </c>
      <c r="H14" s="11">
        <v>1455.932</v>
      </c>
      <c r="I14" s="11" t="s">
        <v>277</v>
      </c>
      <c r="J14" s="11">
        <v>935604.05299999996</v>
      </c>
      <c r="K14" s="110" t="s">
        <v>4</v>
      </c>
      <c r="L14" s="11">
        <v>53201.800999999999</v>
      </c>
      <c r="M14" s="11" t="s">
        <v>277</v>
      </c>
      <c r="N14" s="11">
        <v>99305.634999999995</v>
      </c>
      <c r="O14" s="110" t="s">
        <v>4</v>
      </c>
      <c r="P14" s="11">
        <v>9110.0130000000008</v>
      </c>
      <c r="Q14" s="11" t="s">
        <v>277</v>
      </c>
      <c r="R14" s="11">
        <v>3526.7159999999999</v>
      </c>
      <c r="S14" s="110" t="s">
        <v>4</v>
      </c>
      <c r="T14" s="11">
        <v>258.887</v>
      </c>
    </row>
    <row r="15" spans="1:20" s="12" customFormat="1" ht="10.5" customHeight="1" x14ac:dyDescent="0.2">
      <c r="A15" s="194" t="s">
        <v>163</v>
      </c>
      <c r="E15" s="97"/>
      <c r="F15" s="14"/>
      <c r="G15" s="110"/>
      <c r="H15" s="14"/>
      <c r="I15" s="14"/>
      <c r="J15" s="14"/>
      <c r="K15" s="110"/>
      <c r="L15" s="14"/>
      <c r="M15" s="14"/>
      <c r="N15" s="14"/>
      <c r="O15" s="110"/>
      <c r="P15" s="14"/>
      <c r="Q15" s="14"/>
      <c r="R15" s="14"/>
      <c r="S15" s="110"/>
      <c r="T15" s="14"/>
    </row>
    <row r="16" spans="1:20" s="12" customFormat="1" ht="10.5" customHeight="1" x14ac:dyDescent="0.2">
      <c r="E16" s="97" t="s">
        <v>164</v>
      </c>
      <c r="F16" s="14">
        <v>3548.3440000000001</v>
      </c>
      <c r="G16" s="110" t="s">
        <v>4</v>
      </c>
      <c r="H16" s="14">
        <v>703.24300000000005</v>
      </c>
      <c r="I16" s="14" t="s">
        <v>277</v>
      </c>
      <c r="J16" s="14">
        <v>269593.46899999998</v>
      </c>
      <c r="K16" s="110" t="s">
        <v>4</v>
      </c>
      <c r="L16" s="14">
        <v>32229.395</v>
      </c>
      <c r="M16" s="14" t="s">
        <v>277</v>
      </c>
      <c r="N16" s="14">
        <v>10889.766</v>
      </c>
      <c r="O16" s="110" t="s">
        <v>4</v>
      </c>
      <c r="P16" s="14">
        <v>2791.2570000000001</v>
      </c>
      <c r="Q16" s="14" t="s">
        <v>277</v>
      </c>
      <c r="R16" s="14">
        <v>571.84</v>
      </c>
      <c r="S16" s="110" t="s">
        <v>4</v>
      </c>
      <c r="T16" s="14">
        <v>91.396000000000001</v>
      </c>
    </row>
    <row r="17" spans="1:20" s="12" customFormat="1" ht="10.5" customHeight="1" x14ac:dyDescent="0.2">
      <c r="E17" s="97" t="s">
        <v>165</v>
      </c>
      <c r="F17" s="14">
        <v>8366.9380000000001</v>
      </c>
      <c r="G17" s="110" t="s">
        <v>4</v>
      </c>
      <c r="H17" s="14">
        <v>865.28099999999995</v>
      </c>
      <c r="I17" s="14" t="s">
        <v>277</v>
      </c>
      <c r="J17" s="14">
        <v>505853.70799999998</v>
      </c>
      <c r="K17" s="110" t="s">
        <v>4</v>
      </c>
      <c r="L17" s="14">
        <v>43235.110999999997</v>
      </c>
      <c r="M17" s="14" t="s">
        <v>277</v>
      </c>
      <c r="N17" s="14">
        <v>40101.069000000003</v>
      </c>
      <c r="O17" s="110" t="s">
        <v>4</v>
      </c>
      <c r="P17" s="14">
        <v>4766.5789999999997</v>
      </c>
      <c r="Q17" s="14" t="s">
        <v>277</v>
      </c>
      <c r="R17" s="14">
        <v>2027.175</v>
      </c>
      <c r="S17" s="110" t="s">
        <v>4</v>
      </c>
      <c r="T17" s="14">
        <v>217.43299999999999</v>
      </c>
    </row>
    <row r="18" spans="1:20" s="12" customFormat="1" ht="10.5" customHeight="1" x14ac:dyDescent="0.2">
      <c r="E18" s="97" t="s">
        <v>166</v>
      </c>
      <c r="F18" s="14">
        <v>7166.3050000000003</v>
      </c>
      <c r="G18" s="110" t="s">
        <v>4</v>
      </c>
      <c r="H18" s="14">
        <v>997.452</v>
      </c>
      <c r="I18" s="14" t="s">
        <v>277</v>
      </c>
      <c r="J18" s="14">
        <v>160156.87599999999</v>
      </c>
      <c r="K18" s="110" t="s">
        <v>4</v>
      </c>
      <c r="L18" s="14">
        <v>18056.294000000002</v>
      </c>
      <c r="M18" s="14" t="s">
        <v>277</v>
      </c>
      <c r="N18" s="14">
        <v>48314.8</v>
      </c>
      <c r="O18" s="110" t="s">
        <v>4</v>
      </c>
      <c r="P18" s="14">
        <v>7411.7520000000004</v>
      </c>
      <c r="Q18" s="14" t="s">
        <v>277</v>
      </c>
      <c r="R18" s="14">
        <v>927.70100000000002</v>
      </c>
      <c r="S18" s="110" t="s">
        <v>4</v>
      </c>
      <c r="T18" s="14">
        <v>122.191</v>
      </c>
    </row>
    <row r="19" spans="1:20" s="12" customFormat="1" ht="10.5" customHeight="1" x14ac:dyDescent="0.2">
      <c r="E19" s="97" t="s">
        <v>167</v>
      </c>
      <c r="F19" s="14" t="s">
        <v>276</v>
      </c>
      <c r="G19" s="110" t="s">
        <v>4</v>
      </c>
      <c r="H19" s="14" t="s">
        <v>276</v>
      </c>
      <c r="I19" s="14" t="s">
        <v>277</v>
      </c>
      <c r="J19" s="14" t="s">
        <v>276</v>
      </c>
      <c r="K19" s="110" t="s">
        <v>4</v>
      </c>
      <c r="L19" s="14" t="s">
        <v>276</v>
      </c>
      <c r="M19" s="14" t="s">
        <v>277</v>
      </c>
      <c r="N19" s="14" t="s">
        <v>276</v>
      </c>
      <c r="O19" s="110" t="s">
        <v>4</v>
      </c>
      <c r="P19" s="14" t="s">
        <v>276</v>
      </c>
      <c r="Q19" s="14" t="s">
        <v>277</v>
      </c>
      <c r="R19" s="14" t="s">
        <v>276</v>
      </c>
      <c r="S19" s="110" t="s">
        <v>4</v>
      </c>
      <c r="T19" s="14" t="s">
        <v>276</v>
      </c>
    </row>
    <row r="20" spans="1:20" s="12" customFormat="1" ht="5.25" customHeight="1" x14ac:dyDescent="0.2">
      <c r="A20" s="15"/>
      <c r="B20" s="15"/>
      <c r="C20" s="15"/>
      <c r="D20" s="15"/>
      <c r="E20" s="15"/>
      <c r="F20" s="15"/>
      <c r="G20" s="215"/>
      <c r="H20" s="15"/>
      <c r="I20" s="15"/>
      <c r="J20" s="15"/>
      <c r="K20" s="215"/>
      <c r="L20" s="15"/>
      <c r="M20" s="15"/>
      <c r="N20" s="15"/>
      <c r="O20" s="215"/>
      <c r="P20" s="15"/>
      <c r="Q20" s="15"/>
      <c r="R20" s="15"/>
      <c r="S20" s="215"/>
      <c r="T20" s="15"/>
    </row>
    <row r="21" spans="1:20" s="12" customFormat="1" ht="5.25" customHeight="1" x14ac:dyDescent="0.2">
      <c r="A21" s="97"/>
      <c r="B21" s="97"/>
      <c r="C21" s="97"/>
      <c r="D21" s="97"/>
      <c r="E21" s="97"/>
      <c r="F21" s="7"/>
      <c r="G21" s="110"/>
      <c r="K21" s="110"/>
      <c r="O21" s="110"/>
      <c r="S21" s="110"/>
    </row>
    <row r="22" spans="1:20" s="12" customFormat="1" ht="11.25" customHeight="1" x14ac:dyDescent="0.2">
      <c r="A22" s="178" t="s">
        <v>128</v>
      </c>
      <c r="B22" s="178"/>
      <c r="C22" s="178"/>
      <c r="D22" s="178"/>
      <c r="E22" s="178"/>
      <c r="F22" s="178"/>
      <c r="G22" s="110"/>
      <c r="H22" s="98"/>
      <c r="I22" s="98"/>
      <c r="J22" s="98"/>
      <c r="K22" s="110"/>
      <c r="L22" s="98"/>
      <c r="M22" s="98"/>
      <c r="N22" s="98"/>
      <c r="O22" s="110"/>
      <c r="P22" s="98"/>
      <c r="Q22" s="98"/>
      <c r="R22" s="98"/>
      <c r="S22" s="110"/>
      <c r="T22" s="98"/>
    </row>
    <row r="23" spans="1:20" s="12" customFormat="1" ht="11.25" customHeight="1" x14ac:dyDescent="0.2">
      <c r="A23" s="99" t="s">
        <v>22</v>
      </c>
      <c r="B23" s="99"/>
      <c r="C23" s="99"/>
      <c r="D23" s="99"/>
      <c r="E23" s="99"/>
      <c r="F23" s="11">
        <v>14158.473</v>
      </c>
      <c r="G23" s="110" t="s">
        <v>4</v>
      </c>
      <c r="H23" s="11">
        <v>1076.596</v>
      </c>
      <c r="I23" s="11" t="s">
        <v>277</v>
      </c>
      <c r="J23" s="11">
        <v>1557240.162</v>
      </c>
      <c r="K23" s="110" t="s">
        <v>4</v>
      </c>
      <c r="L23" s="11">
        <v>78741.415999999997</v>
      </c>
      <c r="M23" s="11" t="s">
        <v>277</v>
      </c>
      <c r="N23" s="11">
        <v>255512.875</v>
      </c>
      <c r="O23" s="110" t="s">
        <v>4</v>
      </c>
      <c r="P23" s="11">
        <v>18243.705999999998</v>
      </c>
      <c r="Q23" s="11" t="s">
        <v>277</v>
      </c>
      <c r="R23" s="11">
        <v>29413.433000000001</v>
      </c>
      <c r="S23" s="110" t="s">
        <v>4</v>
      </c>
      <c r="T23" s="11">
        <v>1696.7529999999999</v>
      </c>
    </row>
    <row r="24" spans="1:20" s="12" customFormat="1" ht="10.5" customHeight="1" x14ac:dyDescent="0.2">
      <c r="A24" s="194" t="s">
        <v>163</v>
      </c>
      <c r="E24" s="97"/>
      <c r="F24" s="14"/>
      <c r="G24" s="110"/>
      <c r="H24" s="14"/>
      <c r="I24" s="14"/>
      <c r="J24" s="14"/>
      <c r="K24" s="110"/>
      <c r="L24" s="14"/>
      <c r="M24" s="14"/>
      <c r="N24" s="14"/>
      <c r="O24" s="110"/>
      <c r="P24" s="14"/>
      <c r="Q24" s="14"/>
      <c r="R24" s="14"/>
      <c r="S24" s="110"/>
      <c r="T24" s="14"/>
    </row>
    <row r="25" spans="1:20" s="12" customFormat="1" ht="10.5" customHeight="1" x14ac:dyDescent="0.2">
      <c r="E25" s="97" t="s">
        <v>168</v>
      </c>
      <c r="F25" s="14" t="s">
        <v>276</v>
      </c>
      <c r="G25" s="110" t="s">
        <v>4</v>
      </c>
      <c r="H25" s="14" t="s">
        <v>276</v>
      </c>
      <c r="I25" s="14" t="s">
        <v>277</v>
      </c>
      <c r="J25" s="14" t="s">
        <v>276</v>
      </c>
      <c r="K25" s="110" t="s">
        <v>4</v>
      </c>
      <c r="L25" s="14" t="s">
        <v>276</v>
      </c>
      <c r="M25" s="14" t="s">
        <v>277</v>
      </c>
      <c r="N25" s="14" t="s">
        <v>276</v>
      </c>
      <c r="O25" s="110" t="s">
        <v>4</v>
      </c>
      <c r="P25" s="14" t="s">
        <v>276</v>
      </c>
      <c r="Q25" s="14" t="s">
        <v>277</v>
      </c>
      <c r="R25" s="14" t="s">
        <v>276</v>
      </c>
      <c r="S25" s="110" t="s">
        <v>4</v>
      </c>
      <c r="T25" s="14" t="s">
        <v>276</v>
      </c>
    </row>
    <row r="26" spans="1:20" s="12" customFormat="1" ht="10.5" customHeight="1" x14ac:dyDescent="0.2">
      <c r="E26" s="97" t="s">
        <v>169</v>
      </c>
      <c r="F26" s="14">
        <v>44.078000000000003</v>
      </c>
      <c r="G26" s="110" t="s">
        <v>4</v>
      </c>
      <c r="H26" s="14">
        <v>69.313999999999993</v>
      </c>
      <c r="I26" s="14" t="s">
        <v>277</v>
      </c>
      <c r="J26" s="14">
        <v>4932.741</v>
      </c>
      <c r="K26" s="110" t="s">
        <v>4</v>
      </c>
      <c r="L26" s="14">
        <v>6959.1750000000002</v>
      </c>
      <c r="M26" s="14" t="s">
        <v>277</v>
      </c>
      <c r="N26" s="14">
        <v>261.94400000000002</v>
      </c>
      <c r="O26" s="110" t="s">
        <v>4</v>
      </c>
      <c r="P26" s="14">
        <v>379.07400000000001</v>
      </c>
      <c r="Q26" s="14" t="s">
        <v>277</v>
      </c>
      <c r="R26" s="14">
        <v>28.928000000000001</v>
      </c>
      <c r="S26" s="110" t="s">
        <v>4</v>
      </c>
      <c r="T26" s="14">
        <v>40.012999999999998</v>
      </c>
    </row>
    <row r="27" spans="1:20" s="12" customFormat="1" ht="10.5" customHeight="1" x14ac:dyDescent="0.2">
      <c r="E27" s="97" t="s">
        <v>170</v>
      </c>
      <c r="F27" s="14">
        <v>28.398</v>
      </c>
      <c r="G27" s="110" t="s">
        <v>4</v>
      </c>
      <c r="H27" s="14">
        <v>39.271999999999998</v>
      </c>
      <c r="I27" s="14" t="s">
        <v>277</v>
      </c>
      <c r="J27" s="14">
        <v>3498.5650000000001</v>
      </c>
      <c r="K27" s="110" t="s">
        <v>4</v>
      </c>
      <c r="L27" s="14">
        <v>5272.0159999999996</v>
      </c>
      <c r="M27" s="14" t="s">
        <v>277</v>
      </c>
      <c r="N27" s="14">
        <v>456.79399999999998</v>
      </c>
      <c r="O27" s="110" t="s">
        <v>4</v>
      </c>
      <c r="P27" s="14">
        <v>552.69799999999998</v>
      </c>
      <c r="Q27" s="14" t="s">
        <v>277</v>
      </c>
      <c r="R27" s="14">
        <v>48.704999999999998</v>
      </c>
      <c r="S27" s="110" t="s">
        <v>4</v>
      </c>
      <c r="T27" s="14">
        <v>70.462000000000003</v>
      </c>
    </row>
    <row r="28" spans="1:20" s="12" customFormat="1" ht="10.5" customHeight="1" x14ac:dyDescent="0.2">
      <c r="E28" s="97" t="s">
        <v>171</v>
      </c>
      <c r="F28" s="14">
        <v>110.062</v>
      </c>
      <c r="G28" s="110" t="s">
        <v>4</v>
      </c>
      <c r="H28" s="14">
        <v>56.793999999999997</v>
      </c>
      <c r="I28" s="14" t="s">
        <v>277</v>
      </c>
      <c r="J28" s="14">
        <v>18365.916000000001</v>
      </c>
      <c r="K28" s="110" t="s">
        <v>4</v>
      </c>
      <c r="L28" s="14">
        <v>11826.998</v>
      </c>
      <c r="M28" s="14" t="s">
        <v>277</v>
      </c>
      <c r="N28" s="14">
        <v>1438.0889999999999</v>
      </c>
      <c r="O28" s="110" t="s">
        <v>4</v>
      </c>
      <c r="P28" s="14">
        <v>813.93200000000002</v>
      </c>
      <c r="Q28" s="14" t="s">
        <v>277</v>
      </c>
      <c r="R28" s="14">
        <v>256.85300000000001</v>
      </c>
      <c r="S28" s="110" t="s">
        <v>4</v>
      </c>
      <c r="T28" s="14">
        <v>212.834</v>
      </c>
    </row>
    <row r="29" spans="1:20" s="12" customFormat="1" ht="10.5" customHeight="1" x14ac:dyDescent="0.2">
      <c r="E29" s="97" t="s">
        <v>172</v>
      </c>
      <c r="F29" s="14">
        <v>735.95799999999997</v>
      </c>
      <c r="G29" s="110" t="s">
        <v>4</v>
      </c>
      <c r="H29" s="14">
        <v>533.92700000000002</v>
      </c>
      <c r="I29" s="14" t="s">
        <v>277</v>
      </c>
      <c r="J29" s="14">
        <v>41655.839</v>
      </c>
      <c r="K29" s="110" t="s">
        <v>4</v>
      </c>
      <c r="L29" s="14">
        <v>16638.487000000001</v>
      </c>
      <c r="M29" s="14" t="s">
        <v>277</v>
      </c>
      <c r="N29" s="14">
        <v>10639.878000000001</v>
      </c>
      <c r="O29" s="110" t="s">
        <v>4</v>
      </c>
      <c r="P29" s="14">
        <v>7350.2290000000003</v>
      </c>
      <c r="Q29" s="14" t="s">
        <v>277</v>
      </c>
      <c r="R29" s="14">
        <v>541.13499999999999</v>
      </c>
      <c r="S29" s="110" t="s">
        <v>4</v>
      </c>
      <c r="T29" s="14">
        <v>227.56399999999999</v>
      </c>
    </row>
    <row r="30" spans="1:20" s="12" customFormat="1" ht="10.5" customHeight="1" x14ac:dyDescent="0.2">
      <c r="E30" s="97" t="s">
        <v>173</v>
      </c>
      <c r="F30" s="14">
        <v>5634.6629999999996</v>
      </c>
      <c r="G30" s="110" t="s">
        <v>4</v>
      </c>
      <c r="H30" s="14">
        <v>552.68899999999996</v>
      </c>
      <c r="I30" s="14" t="s">
        <v>277</v>
      </c>
      <c r="J30" s="14">
        <v>903114.57799999998</v>
      </c>
      <c r="K30" s="110" t="s">
        <v>4</v>
      </c>
      <c r="L30" s="14">
        <v>67054.017999999996</v>
      </c>
      <c r="M30" s="14" t="s">
        <v>277</v>
      </c>
      <c r="N30" s="14">
        <v>102619.68799999999</v>
      </c>
      <c r="O30" s="110" t="s">
        <v>4</v>
      </c>
      <c r="P30" s="14">
        <v>9761.9650000000001</v>
      </c>
      <c r="Q30" s="14" t="s">
        <v>277</v>
      </c>
      <c r="R30" s="14">
        <v>16565.129000000001</v>
      </c>
      <c r="S30" s="110" t="s">
        <v>4</v>
      </c>
      <c r="T30" s="14">
        <v>1385.2070000000001</v>
      </c>
    </row>
    <row r="31" spans="1:20" s="12" customFormat="1" ht="10.5" customHeight="1" x14ac:dyDescent="0.2">
      <c r="E31" s="260" t="s">
        <v>494</v>
      </c>
      <c r="F31" s="14">
        <v>2460.7649999999999</v>
      </c>
      <c r="G31" s="110" t="s">
        <v>4</v>
      </c>
      <c r="H31" s="14">
        <v>384.34300000000002</v>
      </c>
      <c r="I31" s="14" t="s">
        <v>277</v>
      </c>
      <c r="J31" s="14">
        <v>311034.01</v>
      </c>
      <c r="K31" s="110" t="s">
        <v>4</v>
      </c>
      <c r="L31" s="14">
        <v>41377.807000000001</v>
      </c>
      <c r="M31" s="14" t="s">
        <v>277</v>
      </c>
      <c r="N31" s="14">
        <v>50704.313999999998</v>
      </c>
      <c r="O31" s="110" t="s">
        <v>4</v>
      </c>
      <c r="P31" s="14">
        <v>8058.6769999999997</v>
      </c>
      <c r="Q31" s="14" t="s">
        <v>277</v>
      </c>
      <c r="R31" s="14">
        <v>6868.3069999999998</v>
      </c>
      <c r="S31" s="110" t="s">
        <v>4</v>
      </c>
      <c r="T31" s="14">
        <v>968.36699999999996</v>
      </c>
    </row>
    <row r="32" spans="1:20" s="12" customFormat="1" ht="10.5" customHeight="1" x14ac:dyDescent="0.2">
      <c r="E32" s="260" t="s">
        <v>495</v>
      </c>
      <c r="F32" s="14">
        <v>2335.8809999999999</v>
      </c>
      <c r="G32" s="110" t="s">
        <v>4</v>
      </c>
      <c r="H32" s="14">
        <v>493.726</v>
      </c>
      <c r="I32" s="14" t="s">
        <v>277</v>
      </c>
      <c r="J32" s="14">
        <v>75797.366999999998</v>
      </c>
      <c r="K32" s="110" t="s">
        <v>4</v>
      </c>
      <c r="L32" s="14">
        <v>15148.924999999999</v>
      </c>
      <c r="M32" s="14" t="s">
        <v>277</v>
      </c>
      <c r="N32" s="14">
        <v>36445.841999999997</v>
      </c>
      <c r="O32" s="110" t="s">
        <v>4</v>
      </c>
      <c r="P32" s="14">
        <v>7344.12</v>
      </c>
      <c r="Q32" s="14" t="s">
        <v>277</v>
      </c>
      <c r="R32" s="14">
        <v>1170.29</v>
      </c>
      <c r="S32" s="110" t="s">
        <v>4</v>
      </c>
      <c r="T32" s="14">
        <v>242.43700000000001</v>
      </c>
    </row>
    <row r="33" spans="1:20" s="12" customFormat="1" ht="10.5" customHeight="1" x14ac:dyDescent="0.2">
      <c r="E33" s="97" t="s">
        <v>167</v>
      </c>
      <c r="F33" s="14">
        <v>2808.6669999999999</v>
      </c>
      <c r="G33" s="110" t="s">
        <v>4</v>
      </c>
      <c r="H33" s="14">
        <v>520.52</v>
      </c>
      <c r="I33" s="14" t="s">
        <v>277</v>
      </c>
      <c r="J33" s="14">
        <v>198841.147</v>
      </c>
      <c r="K33" s="110" t="s">
        <v>4</v>
      </c>
      <c r="L33" s="14">
        <v>32215.021000000001</v>
      </c>
      <c r="M33" s="14" t="s">
        <v>277</v>
      </c>
      <c r="N33" s="14">
        <v>52946.326999999997</v>
      </c>
      <c r="O33" s="110" t="s">
        <v>4</v>
      </c>
      <c r="P33" s="14">
        <v>9961.5689999999995</v>
      </c>
      <c r="Q33" s="14" t="s">
        <v>277</v>
      </c>
      <c r="R33" s="14">
        <v>3934.087</v>
      </c>
      <c r="S33" s="110" t="s">
        <v>4</v>
      </c>
      <c r="T33" s="14">
        <v>732.78700000000003</v>
      </c>
    </row>
    <row r="34" spans="1:20" s="32" customFormat="1" ht="6" customHeight="1" x14ac:dyDescent="0.2">
      <c r="A34" s="15"/>
      <c r="B34" s="15"/>
      <c r="C34" s="15"/>
      <c r="D34" s="15"/>
      <c r="E34" s="15"/>
      <c r="F34" s="15"/>
      <c r="G34" s="215"/>
      <c r="H34" s="15"/>
      <c r="I34" s="15"/>
      <c r="J34" s="15"/>
      <c r="K34" s="215"/>
      <c r="L34" s="15"/>
      <c r="M34" s="15"/>
      <c r="N34" s="15"/>
      <c r="O34" s="215"/>
      <c r="P34" s="15"/>
      <c r="Q34" s="15"/>
      <c r="R34" s="15"/>
      <c r="S34" s="215"/>
      <c r="T34" s="15"/>
    </row>
    <row r="35" spans="1:20" s="12" customFormat="1" ht="5.25" customHeight="1" x14ac:dyDescent="0.2">
      <c r="A35" s="97"/>
      <c r="B35" s="97"/>
      <c r="C35" s="97"/>
      <c r="D35" s="97"/>
      <c r="E35" s="97"/>
      <c r="G35" s="110"/>
      <c r="K35" s="110"/>
      <c r="O35" s="110"/>
      <c r="S35" s="110"/>
    </row>
    <row r="36" spans="1:20" s="12" customFormat="1" ht="11.25" customHeight="1" x14ac:dyDescent="0.2">
      <c r="A36" s="178" t="s">
        <v>129</v>
      </c>
      <c r="B36" s="178"/>
      <c r="C36" s="178"/>
      <c r="D36" s="178"/>
      <c r="E36" s="178"/>
      <c r="F36" s="178"/>
      <c r="G36" s="194"/>
      <c r="H36" s="178"/>
      <c r="I36" s="178"/>
      <c r="J36" s="98"/>
      <c r="K36" s="110"/>
      <c r="L36" s="98"/>
      <c r="M36" s="98"/>
      <c r="N36" s="98"/>
      <c r="O36" s="110"/>
      <c r="P36" s="98"/>
      <c r="Q36" s="98"/>
      <c r="R36" s="98"/>
      <c r="S36" s="110"/>
      <c r="T36" s="98"/>
    </row>
    <row r="37" spans="1:20" s="12" customFormat="1" ht="11.25" customHeight="1" x14ac:dyDescent="0.2">
      <c r="A37" s="99" t="s">
        <v>22</v>
      </c>
      <c r="B37" s="99"/>
      <c r="C37" s="99"/>
      <c r="D37" s="99"/>
      <c r="E37" s="99"/>
      <c r="F37" s="11">
        <v>175.55500000000001</v>
      </c>
      <c r="G37" s="110" t="s">
        <v>4</v>
      </c>
      <c r="H37" s="11">
        <v>87.18</v>
      </c>
      <c r="I37" s="11" t="s">
        <v>277</v>
      </c>
      <c r="J37" s="11">
        <v>32046.239000000001</v>
      </c>
      <c r="K37" s="110" t="s">
        <v>4</v>
      </c>
      <c r="L37" s="11">
        <v>16024.831</v>
      </c>
      <c r="M37" s="11" t="s">
        <v>277</v>
      </c>
      <c r="N37" s="11">
        <v>2826.0479999999998</v>
      </c>
      <c r="O37" s="110" t="s">
        <v>4</v>
      </c>
      <c r="P37" s="11">
        <v>1466.329</v>
      </c>
      <c r="Q37" s="11" t="s">
        <v>277</v>
      </c>
      <c r="R37" s="11">
        <v>490.08</v>
      </c>
      <c r="S37" s="110" t="s">
        <v>4</v>
      </c>
      <c r="T37" s="11">
        <v>304.83800000000002</v>
      </c>
    </row>
    <row r="38" spans="1:20" s="12" customFormat="1" ht="10.5" customHeight="1" x14ac:dyDescent="0.2">
      <c r="A38" s="194" t="s">
        <v>163</v>
      </c>
      <c r="E38" s="97"/>
      <c r="F38" s="14"/>
      <c r="G38" s="110"/>
      <c r="H38" s="14"/>
      <c r="I38" s="14"/>
      <c r="J38" s="14"/>
      <c r="K38" s="110"/>
      <c r="L38" s="14"/>
      <c r="M38" s="14"/>
      <c r="N38" s="14"/>
      <c r="O38" s="110"/>
      <c r="P38" s="14"/>
      <c r="Q38" s="14"/>
      <c r="R38" s="14"/>
      <c r="S38" s="110"/>
      <c r="T38" s="14"/>
    </row>
    <row r="39" spans="1:20" s="12" customFormat="1" ht="10.5" customHeight="1" x14ac:dyDescent="0.2">
      <c r="E39" s="97" t="s">
        <v>168</v>
      </c>
      <c r="F39" s="14" t="s">
        <v>276</v>
      </c>
      <c r="G39" s="110" t="s">
        <v>4</v>
      </c>
      <c r="H39" s="14" t="s">
        <v>276</v>
      </c>
      <c r="I39" s="14" t="s">
        <v>277</v>
      </c>
      <c r="J39" s="14" t="s">
        <v>276</v>
      </c>
      <c r="K39" s="110" t="s">
        <v>4</v>
      </c>
      <c r="L39" s="14" t="s">
        <v>276</v>
      </c>
      <c r="M39" s="14" t="s">
        <v>277</v>
      </c>
      <c r="N39" s="14" t="s">
        <v>276</v>
      </c>
      <c r="O39" s="110" t="s">
        <v>4</v>
      </c>
      <c r="P39" s="14" t="s">
        <v>276</v>
      </c>
      <c r="Q39" s="14" t="s">
        <v>277</v>
      </c>
      <c r="R39" s="14" t="s">
        <v>276</v>
      </c>
      <c r="S39" s="110" t="s">
        <v>4</v>
      </c>
      <c r="T39" s="14" t="s">
        <v>276</v>
      </c>
    </row>
    <row r="40" spans="1:20" s="12" customFormat="1" ht="10.5" customHeight="1" x14ac:dyDescent="0.2">
      <c r="E40" s="97" t="s">
        <v>169</v>
      </c>
      <c r="F40" s="14" t="s">
        <v>276</v>
      </c>
      <c r="G40" s="110" t="s">
        <v>4</v>
      </c>
      <c r="H40" s="14" t="s">
        <v>276</v>
      </c>
      <c r="I40" s="14" t="s">
        <v>277</v>
      </c>
      <c r="J40" s="14" t="s">
        <v>276</v>
      </c>
      <c r="K40" s="110" t="s">
        <v>4</v>
      </c>
      <c r="L40" s="14" t="s">
        <v>276</v>
      </c>
      <c r="M40" s="14" t="s">
        <v>277</v>
      </c>
      <c r="N40" s="14" t="s">
        <v>276</v>
      </c>
      <c r="O40" s="110" t="s">
        <v>4</v>
      </c>
      <c r="P40" s="14" t="s">
        <v>276</v>
      </c>
      <c r="Q40" s="14" t="s">
        <v>277</v>
      </c>
      <c r="R40" s="14" t="s">
        <v>276</v>
      </c>
      <c r="S40" s="110" t="s">
        <v>4</v>
      </c>
      <c r="T40" s="14" t="s">
        <v>276</v>
      </c>
    </row>
    <row r="41" spans="1:20" s="12" customFormat="1" ht="10.5" customHeight="1" x14ac:dyDescent="0.2">
      <c r="E41" s="97" t="s">
        <v>170</v>
      </c>
      <c r="F41" s="14" t="s">
        <v>276</v>
      </c>
      <c r="G41" s="110" t="s">
        <v>4</v>
      </c>
      <c r="H41" s="14" t="s">
        <v>276</v>
      </c>
      <c r="I41" s="14" t="s">
        <v>277</v>
      </c>
      <c r="J41" s="14" t="s">
        <v>276</v>
      </c>
      <c r="K41" s="110" t="s">
        <v>4</v>
      </c>
      <c r="L41" s="14" t="s">
        <v>276</v>
      </c>
      <c r="M41" s="14" t="s">
        <v>277</v>
      </c>
      <c r="N41" s="14" t="s">
        <v>276</v>
      </c>
      <c r="O41" s="110" t="s">
        <v>4</v>
      </c>
      <c r="P41" s="14" t="s">
        <v>276</v>
      </c>
      <c r="Q41" s="14" t="s">
        <v>277</v>
      </c>
      <c r="R41" s="14" t="s">
        <v>276</v>
      </c>
      <c r="S41" s="110" t="s">
        <v>4</v>
      </c>
      <c r="T41" s="14" t="s">
        <v>276</v>
      </c>
    </row>
    <row r="42" spans="1:20" s="12" customFormat="1" ht="10.5" customHeight="1" x14ac:dyDescent="0.2">
      <c r="E42" s="97" t="s">
        <v>171</v>
      </c>
      <c r="F42" s="14">
        <v>33.125999999999998</v>
      </c>
      <c r="G42" s="110" t="s">
        <v>4</v>
      </c>
      <c r="H42" s="14">
        <v>38.776000000000003</v>
      </c>
      <c r="I42" s="14" t="s">
        <v>277</v>
      </c>
      <c r="J42" s="14">
        <v>5948.6660000000002</v>
      </c>
      <c r="K42" s="110" t="s">
        <v>4</v>
      </c>
      <c r="L42" s="14">
        <v>7200.79</v>
      </c>
      <c r="M42" s="14" t="s">
        <v>277</v>
      </c>
      <c r="N42" s="14">
        <v>315.20800000000003</v>
      </c>
      <c r="O42" s="110" t="s">
        <v>4</v>
      </c>
      <c r="P42" s="14">
        <v>387.45499999999998</v>
      </c>
      <c r="Q42" s="14" t="s">
        <v>277</v>
      </c>
      <c r="R42" s="14">
        <v>56.674999999999997</v>
      </c>
      <c r="S42" s="110" t="s">
        <v>4</v>
      </c>
      <c r="T42" s="14">
        <v>70.332999999999998</v>
      </c>
    </row>
    <row r="43" spans="1:20" s="12" customFormat="1" ht="10.5" customHeight="1" x14ac:dyDescent="0.2">
      <c r="E43" s="97" t="s">
        <v>172</v>
      </c>
      <c r="F43" s="14">
        <v>13.622999999999999</v>
      </c>
      <c r="G43" s="110" t="s">
        <v>4</v>
      </c>
      <c r="H43" s="14">
        <v>11.789</v>
      </c>
      <c r="I43" s="14" t="s">
        <v>277</v>
      </c>
      <c r="J43" s="14">
        <v>8105.165</v>
      </c>
      <c r="K43" s="110" t="s">
        <v>4</v>
      </c>
      <c r="L43" s="14">
        <v>7052.116</v>
      </c>
      <c r="M43" s="14" t="s">
        <v>277</v>
      </c>
      <c r="N43" s="14">
        <v>198.005</v>
      </c>
      <c r="O43" s="110" t="s">
        <v>4</v>
      </c>
      <c r="P43" s="14">
        <v>171.17099999999999</v>
      </c>
      <c r="Q43" s="14" t="s">
        <v>277</v>
      </c>
      <c r="R43" s="14">
        <v>60.027000000000001</v>
      </c>
      <c r="S43" s="110" t="s">
        <v>4</v>
      </c>
      <c r="T43" s="14">
        <v>52.335999999999999</v>
      </c>
    </row>
    <row r="44" spans="1:20" s="12" customFormat="1" ht="10.5" customHeight="1" x14ac:dyDescent="0.2">
      <c r="E44" s="97" t="s">
        <v>173</v>
      </c>
      <c r="F44" s="14">
        <v>28.704000000000001</v>
      </c>
      <c r="G44" s="110" t="s">
        <v>4</v>
      </c>
      <c r="H44" s="14">
        <v>32.335000000000001</v>
      </c>
      <c r="I44" s="14" t="s">
        <v>277</v>
      </c>
      <c r="J44" s="14">
        <v>6287.5339999999997</v>
      </c>
      <c r="K44" s="110" t="s">
        <v>4</v>
      </c>
      <c r="L44" s="14">
        <v>6904.8729999999996</v>
      </c>
      <c r="M44" s="14" t="s">
        <v>277</v>
      </c>
      <c r="N44" s="14">
        <v>678.44500000000005</v>
      </c>
      <c r="O44" s="110" t="s">
        <v>4</v>
      </c>
      <c r="P44" s="14">
        <v>750.81399999999996</v>
      </c>
      <c r="Q44" s="14" t="s">
        <v>277</v>
      </c>
      <c r="R44" s="14">
        <v>179.76400000000001</v>
      </c>
      <c r="S44" s="110" t="s">
        <v>4</v>
      </c>
      <c r="T44" s="14">
        <v>214.84100000000001</v>
      </c>
    </row>
    <row r="45" spans="1:20" s="12" customFormat="1" ht="10.5" customHeight="1" x14ac:dyDescent="0.2">
      <c r="E45" s="97" t="s">
        <v>167</v>
      </c>
      <c r="F45" s="14">
        <v>100.102</v>
      </c>
      <c r="G45" s="110" t="s">
        <v>4</v>
      </c>
      <c r="H45" s="14">
        <v>70.168999999999997</v>
      </c>
      <c r="I45" s="14" t="s">
        <v>277</v>
      </c>
      <c r="J45" s="14">
        <v>11704.874</v>
      </c>
      <c r="K45" s="110" t="s">
        <v>4</v>
      </c>
      <c r="L45" s="14">
        <v>10498.978999999999</v>
      </c>
      <c r="M45" s="14" t="s">
        <v>277</v>
      </c>
      <c r="N45" s="14">
        <v>1634.39</v>
      </c>
      <c r="O45" s="110" t="s">
        <v>4</v>
      </c>
      <c r="P45" s="14">
        <v>1186.807</v>
      </c>
      <c r="Q45" s="14" t="s">
        <v>277</v>
      </c>
      <c r="R45" s="14">
        <v>193.613</v>
      </c>
      <c r="S45" s="110" t="s">
        <v>4</v>
      </c>
      <c r="T45" s="14">
        <v>198.197</v>
      </c>
    </row>
    <row r="46" spans="1:20" s="32" customFormat="1" ht="5.25" customHeight="1" x14ac:dyDescent="0.2">
      <c r="A46" s="15"/>
      <c r="B46" s="15"/>
      <c r="C46" s="15"/>
      <c r="D46" s="15"/>
      <c r="E46" s="15"/>
      <c r="F46" s="15"/>
      <c r="G46" s="215"/>
      <c r="H46" s="15"/>
      <c r="I46" s="15"/>
      <c r="J46" s="15"/>
      <c r="K46" s="215"/>
      <c r="L46" s="15"/>
      <c r="M46" s="15"/>
      <c r="N46" s="15"/>
      <c r="O46" s="215"/>
      <c r="P46" s="15"/>
      <c r="Q46" s="15"/>
      <c r="R46" s="15"/>
      <c r="S46" s="215"/>
      <c r="T46" s="15"/>
    </row>
    <row r="47" spans="1:20" s="12" customFormat="1" ht="5.25" customHeight="1" x14ac:dyDescent="0.2">
      <c r="A47" s="97"/>
      <c r="B47" s="97"/>
      <c r="C47" s="97"/>
      <c r="D47" s="97"/>
      <c r="E47" s="97"/>
      <c r="G47" s="110"/>
      <c r="K47" s="110"/>
      <c r="O47" s="110"/>
      <c r="S47" s="110"/>
    </row>
    <row r="48" spans="1:20" s="12" customFormat="1" ht="11.25" customHeight="1" x14ac:dyDescent="0.2">
      <c r="A48" s="178" t="s">
        <v>455</v>
      </c>
      <c r="B48" s="178"/>
      <c r="C48" s="178"/>
      <c r="D48" s="178"/>
      <c r="E48" s="178"/>
      <c r="F48" s="178"/>
      <c r="G48" s="194"/>
      <c r="H48" s="178"/>
      <c r="I48" s="178"/>
      <c r="J48" s="5"/>
      <c r="K48" s="110"/>
      <c r="L48" s="5"/>
      <c r="M48" s="5"/>
      <c r="N48" s="5"/>
      <c r="O48" s="110"/>
      <c r="P48" s="5"/>
      <c r="Q48" s="5"/>
      <c r="R48" s="5"/>
      <c r="S48" s="110"/>
      <c r="T48" s="5"/>
    </row>
    <row r="49" spans="1:20" s="12" customFormat="1" ht="11.25" customHeight="1" x14ac:dyDescent="0.2">
      <c r="A49" s="99" t="s">
        <v>22</v>
      </c>
      <c r="B49" s="99"/>
      <c r="C49" s="99"/>
      <c r="D49" s="99"/>
      <c r="E49" s="99"/>
      <c r="F49" s="11">
        <v>17.603000000000002</v>
      </c>
      <c r="G49" s="110" t="s">
        <v>4</v>
      </c>
      <c r="H49" s="11">
        <v>10.507</v>
      </c>
      <c r="I49" s="11" t="s">
        <v>277</v>
      </c>
      <c r="J49" s="11">
        <v>2234.8620000000001</v>
      </c>
      <c r="K49" s="110" t="s">
        <v>4</v>
      </c>
      <c r="L49" s="11">
        <v>2704.721</v>
      </c>
      <c r="M49" s="11" t="s">
        <v>277</v>
      </c>
      <c r="N49" s="11" t="s">
        <v>276</v>
      </c>
      <c r="O49" s="110" t="s">
        <v>4</v>
      </c>
      <c r="P49" s="11" t="s">
        <v>276</v>
      </c>
      <c r="Q49" s="11" t="s">
        <v>277</v>
      </c>
      <c r="R49" s="11" t="s">
        <v>276</v>
      </c>
      <c r="S49" s="110" t="s">
        <v>4</v>
      </c>
      <c r="T49" s="11" t="s">
        <v>276</v>
      </c>
    </row>
    <row r="50" spans="1:20" s="12" customFormat="1" ht="10.5" customHeight="1" x14ac:dyDescent="0.2">
      <c r="A50" s="194" t="s">
        <v>163</v>
      </c>
      <c r="E50" s="97"/>
      <c r="F50" s="14"/>
      <c r="G50" s="110"/>
      <c r="H50" s="14"/>
      <c r="I50" s="14"/>
      <c r="J50" s="14"/>
      <c r="K50" s="110"/>
      <c r="L50" s="14"/>
      <c r="M50" s="14"/>
      <c r="N50" s="14"/>
      <c r="O50" s="110"/>
      <c r="P50" s="14"/>
      <c r="Q50" s="14"/>
      <c r="R50" s="14"/>
      <c r="S50" s="110"/>
      <c r="T50" s="14"/>
    </row>
    <row r="51" spans="1:20" s="12" customFormat="1" ht="10.5" customHeight="1" x14ac:dyDescent="0.2">
      <c r="E51" s="97" t="s">
        <v>164</v>
      </c>
      <c r="F51" s="14">
        <v>6.173</v>
      </c>
      <c r="G51" s="110" t="s">
        <v>4</v>
      </c>
      <c r="H51" s="14">
        <v>6.5890000000000004</v>
      </c>
      <c r="I51" s="14" t="s">
        <v>277</v>
      </c>
      <c r="J51" s="14">
        <v>1574.8420000000001</v>
      </c>
      <c r="K51" s="110" t="s">
        <v>4</v>
      </c>
      <c r="L51" s="14">
        <v>2650.3229999999999</v>
      </c>
      <c r="M51" s="14" t="s">
        <v>277</v>
      </c>
      <c r="N51" s="14" t="s">
        <v>276</v>
      </c>
      <c r="O51" s="110" t="s">
        <v>4</v>
      </c>
      <c r="P51" s="14" t="s">
        <v>276</v>
      </c>
      <c r="Q51" s="14" t="s">
        <v>277</v>
      </c>
      <c r="R51" s="14" t="s">
        <v>276</v>
      </c>
      <c r="S51" s="110" t="s">
        <v>4</v>
      </c>
      <c r="T51" s="14" t="s">
        <v>276</v>
      </c>
    </row>
    <row r="52" spans="1:20" s="12" customFormat="1" ht="10.5" customHeight="1" x14ac:dyDescent="0.2">
      <c r="E52" s="97" t="s">
        <v>165</v>
      </c>
      <c r="F52" s="14">
        <v>11.43</v>
      </c>
      <c r="G52" s="110" t="s">
        <v>4</v>
      </c>
      <c r="H52" s="14">
        <v>8.2119999999999997</v>
      </c>
      <c r="I52" s="14" t="s">
        <v>277</v>
      </c>
      <c r="J52" s="14">
        <v>660.02</v>
      </c>
      <c r="K52" s="110" t="s">
        <v>4</v>
      </c>
      <c r="L52" s="14">
        <v>540.53899999999999</v>
      </c>
      <c r="M52" s="14" t="s">
        <v>277</v>
      </c>
      <c r="N52" s="14" t="s">
        <v>276</v>
      </c>
      <c r="O52" s="110" t="s">
        <v>4</v>
      </c>
      <c r="P52" s="14" t="s">
        <v>276</v>
      </c>
      <c r="Q52" s="14" t="s">
        <v>277</v>
      </c>
      <c r="R52" s="14" t="s">
        <v>276</v>
      </c>
      <c r="S52" s="110" t="s">
        <v>4</v>
      </c>
      <c r="T52" s="14" t="s">
        <v>276</v>
      </c>
    </row>
    <row r="53" spans="1:20" s="12" customFormat="1" ht="10.5" customHeight="1" x14ac:dyDescent="0.2">
      <c r="E53" s="97" t="s">
        <v>166</v>
      </c>
      <c r="F53" s="14" t="s">
        <v>276</v>
      </c>
      <c r="G53" s="110" t="s">
        <v>4</v>
      </c>
      <c r="H53" s="14" t="s">
        <v>276</v>
      </c>
      <c r="I53" s="14" t="s">
        <v>277</v>
      </c>
      <c r="J53" s="14" t="s">
        <v>276</v>
      </c>
      <c r="K53" s="110" t="s">
        <v>4</v>
      </c>
      <c r="L53" s="14" t="s">
        <v>276</v>
      </c>
      <c r="M53" s="14" t="s">
        <v>277</v>
      </c>
      <c r="N53" s="14" t="s">
        <v>276</v>
      </c>
      <c r="O53" s="110" t="s">
        <v>4</v>
      </c>
      <c r="P53" s="14" t="s">
        <v>276</v>
      </c>
      <c r="Q53" s="14" t="s">
        <v>277</v>
      </c>
      <c r="R53" s="14" t="s">
        <v>276</v>
      </c>
      <c r="S53" s="110" t="s">
        <v>4</v>
      </c>
      <c r="T53" s="14" t="s">
        <v>276</v>
      </c>
    </row>
    <row r="54" spans="1:20" s="12" customFormat="1" ht="10.5" customHeight="1" x14ac:dyDescent="0.2">
      <c r="E54" s="97" t="s">
        <v>167</v>
      </c>
      <c r="F54" s="14" t="s">
        <v>276</v>
      </c>
      <c r="G54" s="110" t="s">
        <v>4</v>
      </c>
      <c r="H54" s="14" t="s">
        <v>276</v>
      </c>
      <c r="I54" s="14" t="s">
        <v>277</v>
      </c>
      <c r="J54" s="14" t="s">
        <v>276</v>
      </c>
      <c r="K54" s="110" t="s">
        <v>4</v>
      </c>
      <c r="L54" s="14" t="s">
        <v>276</v>
      </c>
      <c r="M54" s="14" t="s">
        <v>277</v>
      </c>
      <c r="N54" s="14" t="s">
        <v>276</v>
      </c>
      <c r="O54" s="110" t="s">
        <v>4</v>
      </c>
      <c r="P54" s="14" t="s">
        <v>276</v>
      </c>
      <c r="Q54" s="14" t="s">
        <v>277</v>
      </c>
      <c r="R54" s="14" t="s">
        <v>276</v>
      </c>
      <c r="S54" s="110" t="s">
        <v>4</v>
      </c>
      <c r="T54" s="14" t="s">
        <v>276</v>
      </c>
    </row>
    <row r="55" spans="1:20" s="32" customFormat="1" ht="6" customHeight="1" x14ac:dyDescent="0.2">
      <c r="A55" s="15"/>
      <c r="B55" s="15"/>
      <c r="C55" s="15"/>
      <c r="D55" s="15"/>
      <c r="E55" s="15"/>
      <c r="F55" s="15"/>
      <c r="G55" s="215"/>
      <c r="H55" s="15"/>
      <c r="I55" s="15"/>
      <c r="J55" s="15"/>
      <c r="K55" s="215"/>
      <c r="L55" s="15"/>
      <c r="M55" s="15"/>
      <c r="N55" s="15"/>
      <c r="O55" s="215"/>
      <c r="P55" s="15"/>
      <c r="Q55" s="15"/>
      <c r="R55" s="15"/>
      <c r="S55" s="215"/>
      <c r="T55" s="15"/>
    </row>
    <row r="56" spans="1:20" s="12" customFormat="1" ht="5.25" customHeight="1" x14ac:dyDescent="0.2">
      <c r="A56" s="97"/>
      <c r="B56" s="97"/>
      <c r="C56" s="97"/>
      <c r="D56" s="97"/>
      <c r="E56" s="97"/>
      <c r="G56" s="110"/>
      <c r="K56" s="110"/>
      <c r="O56" s="110"/>
      <c r="S56" s="110"/>
    </row>
    <row r="57" spans="1:20" s="12" customFormat="1" ht="12" customHeight="1" x14ac:dyDescent="0.2">
      <c r="A57" s="178" t="s">
        <v>130</v>
      </c>
      <c r="B57" s="178"/>
      <c r="C57" s="178"/>
      <c r="D57" s="178"/>
      <c r="E57" s="178"/>
      <c r="F57" s="178"/>
      <c r="G57" s="110"/>
      <c r="H57" s="98"/>
      <c r="I57" s="98"/>
      <c r="J57" s="98"/>
      <c r="K57" s="110"/>
      <c r="L57" s="98"/>
      <c r="M57" s="98"/>
      <c r="N57" s="98"/>
      <c r="O57" s="110"/>
      <c r="P57" s="98"/>
      <c r="Q57" s="98"/>
      <c r="R57" s="98"/>
      <c r="S57" s="110"/>
      <c r="T57" s="98"/>
    </row>
    <row r="58" spans="1:20" s="12" customFormat="1" ht="12" customHeight="1" x14ac:dyDescent="0.2">
      <c r="A58" s="99" t="s">
        <v>22</v>
      </c>
      <c r="B58" s="99"/>
      <c r="C58" s="99"/>
      <c r="D58" s="99"/>
      <c r="E58" s="99"/>
      <c r="F58" s="11">
        <v>4929.2380000000003</v>
      </c>
      <c r="G58" s="110" t="s">
        <v>4</v>
      </c>
      <c r="H58" s="11">
        <v>627.79</v>
      </c>
      <c r="I58" s="11" t="s">
        <v>277</v>
      </c>
      <c r="J58" s="11">
        <v>489864.67800000001</v>
      </c>
      <c r="K58" s="110" t="s">
        <v>4</v>
      </c>
      <c r="L58" s="11">
        <v>40540.658000000003</v>
      </c>
      <c r="M58" s="11" t="s">
        <v>277</v>
      </c>
      <c r="N58" s="11">
        <v>63630.294999999998</v>
      </c>
      <c r="O58" s="110" t="s">
        <v>4</v>
      </c>
      <c r="P58" s="11">
        <v>9137.5869999999995</v>
      </c>
      <c r="Q58" s="11" t="s">
        <v>277</v>
      </c>
      <c r="R58" s="11">
        <v>6562.6710000000003</v>
      </c>
      <c r="S58" s="110" t="s">
        <v>4</v>
      </c>
      <c r="T58" s="11">
        <v>620.59</v>
      </c>
    </row>
    <row r="59" spans="1:20" s="12" customFormat="1" ht="10.5" customHeight="1" x14ac:dyDescent="0.2">
      <c r="A59" s="194" t="s">
        <v>163</v>
      </c>
      <c r="E59" s="97"/>
      <c r="F59" s="14"/>
      <c r="G59" s="110"/>
      <c r="H59" s="14"/>
      <c r="I59" s="14"/>
      <c r="J59" s="14"/>
      <c r="K59" s="110"/>
      <c r="L59" s="14"/>
      <c r="M59" s="14"/>
      <c r="N59" s="14"/>
      <c r="O59" s="110"/>
      <c r="P59" s="14"/>
      <c r="Q59" s="14"/>
      <c r="R59" s="14"/>
      <c r="S59" s="110"/>
      <c r="T59" s="14"/>
    </row>
    <row r="60" spans="1:20" s="12" customFormat="1" ht="10.5" customHeight="1" x14ac:dyDescent="0.2">
      <c r="E60" s="97" t="s">
        <v>168</v>
      </c>
      <c r="F60" s="14" t="s">
        <v>276</v>
      </c>
      <c r="G60" s="110" t="s">
        <v>4</v>
      </c>
      <c r="H60" s="14" t="s">
        <v>276</v>
      </c>
      <c r="I60" s="14" t="s">
        <v>277</v>
      </c>
      <c r="J60" s="14" t="s">
        <v>276</v>
      </c>
      <c r="K60" s="110" t="s">
        <v>4</v>
      </c>
      <c r="L60" s="14" t="s">
        <v>276</v>
      </c>
      <c r="M60" s="14" t="s">
        <v>277</v>
      </c>
      <c r="N60" s="14" t="s">
        <v>276</v>
      </c>
      <c r="O60" s="110" t="s">
        <v>4</v>
      </c>
      <c r="P60" s="14" t="s">
        <v>276</v>
      </c>
      <c r="Q60" s="14" t="s">
        <v>277</v>
      </c>
      <c r="R60" s="14" t="s">
        <v>276</v>
      </c>
      <c r="S60" s="110" t="s">
        <v>4</v>
      </c>
      <c r="T60" s="14" t="s">
        <v>276</v>
      </c>
    </row>
    <row r="61" spans="1:20" s="12" customFormat="1" ht="10.5" customHeight="1" x14ac:dyDescent="0.2">
      <c r="E61" s="97" t="s">
        <v>169</v>
      </c>
      <c r="F61" s="14">
        <v>139.30000000000001</v>
      </c>
      <c r="G61" s="110" t="s">
        <v>4</v>
      </c>
      <c r="H61" s="14">
        <v>75.45</v>
      </c>
      <c r="I61" s="14" t="s">
        <v>277</v>
      </c>
      <c r="J61" s="14">
        <v>19323.885999999999</v>
      </c>
      <c r="K61" s="110" t="s">
        <v>4</v>
      </c>
      <c r="L61" s="14">
        <v>9757.5879999999997</v>
      </c>
      <c r="M61" s="14" t="s">
        <v>277</v>
      </c>
      <c r="N61" s="14">
        <v>1327.7550000000001</v>
      </c>
      <c r="O61" s="110" t="s">
        <v>4</v>
      </c>
      <c r="P61" s="14">
        <v>759.06299999999999</v>
      </c>
      <c r="Q61" s="14" t="s">
        <v>277</v>
      </c>
      <c r="R61" s="14">
        <v>179.488</v>
      </c>
      <c r="S61" s="110" t="s">
        <v>4</v>
      </c>
      <c r="T61" s="14">
        <v>119.833</v>
      </c>
    </row>
    <row r="62" spans="1:20" s="12" customFormat="1" ht="10.5" customHeight="1" x14ac:dyDescent="0.2">
      <c r="E62" s="97" t="s">
        <v>170</v>
      </c>
      <c r="F62" s="14">
        <v>658.99400000000003</v>
      </c>
      <c r="G62" s="110" t="s">
        <v>4</v>
      </c>
      <c r="H62" s="14">
        <v>266.774</v>
      </c>
      <c r="I62" s="14" t="s">
        <v>277</v>
      </c>
      <c r="J62" s="14">
        <v>56105.705000000002</v>
      </c>
      <c r="K62" s="110" t="s">
        <v>4</v>
      </c>
      <c r="L62" s="14">
        <v>16344.671</v>
      </c>
      <c r="M62" s="14" t="s">
        <v>277</v>
      </c>
      <c r="N62" s="14">
        <v>6216.5749999999998</v>
      </c>
      <c r="O62" s="110" t="s">
        <v>4</v>
      </c>
      <c r="P62" s="14">
        <v>2264.3539999999998</v>
      </c>
      <c r="Q62" s="14" t="s">
        <v>277</v>
      </c>
      <c r="R62" s="14">
        <v>695.86</v>
      </c>
      <c r="S62" s="110" t="s">
        <v>4</v>
      </c>
      <c r="T62" s="14">
        <v>231.41900000000001</v>
      </c>
    </row>
    <row r="63" spans="1:20" s="12" customFormat="1" ht="10.5" customHeight="1" x14ac:dyDescent="0.2">
      <c r="E63" s="97" t="s">
        <v>171</v>
      </c>
      <c r="F63" s="14">
        <v>169.69499999999999</v>
      </c>
      <c r="G63" s="110" t="s">
        <v>4</v>
      </c>
      <c r="H63" s="14">
        <v>88.885999999999996</v>
      </c>
      <c r="I63" s="14" t="s">
        <v>277</v>
      </c>
      <c r="J63" s="14">
        <v>35440.620999999999</v>
      </c>
      <c r="K63" s="110" t="s">
        <v>4</v>
      </c>
      <c r="L63" s="14">
        <v>12590.175999999999</v>
      </c>
      <c r="M63" s="14" t="s">
        <v>277</v>
      </c>
      <c r="N63" s="14">
        <v>2012.8230000000001</v>
      </c>
      <c r="O63" s="110" t="s">
        <v>4</v>
      </c>
      <c r="P63" s="14">
        <v>905.46199999999999</v>
      </c>
      <c r="Q63" s="14" t="s">
        <v>277</v>
      </c>
      <c r="R63" s="14">
        <v>342.29700000000003</v>
      </c>
      <c r="S63" s="110" t="s">
        <v>4</v>
      </c>
      <c r="T63" s="14">
        <v>128.11099999999999</v>
      </c>
    </row>
    <row r="64" spans="1:20" s="12" customFormat="1" ht="10.5" customHeight="1" x14ac:dyDescent="0.2">
      <c r="E64" s="97" t="s">
        <v>172</v>
      </c>
      <c r="F64" s="14">
        <v>3389.547</v>
      </c>
      <c r="G64" s="110" t="s">
        <v>4</v>
      </c>
      <c r="H64" s="14">
        <v>515.29100000000005</v>
      </c>
      <c r="I64" s="14" t="s">
        <v>277</v>
      </c>
      <c r="J64" s="14">
        <v>304465.103</v>
      </c>
      <c r="K64" s="110" t="s">
        <v>4</v>
      </c>
      <c r="L64" s="14">
        <v>31411.344000000001</v>
      </c>
      <c r="M64" s="14" t="s">
        <v>277</v>
      </c>
      <c r="N64" s="14">
        <v>45486.175999999999</v>
      </c>
      <c r="O64" s="110" t="s">
        <v>4</v>
      </c>
      <c r="P64" s="14">
        <v>7381.4059999999999</v>
      </c>
      <c r="Q64" s="14" t="s">
        <v>277</v>
      </c>
      <c r="R64" s="14">
        <v>4194.7950000000001</v>
      </c>
      <c r="S64" s="110" t="s">
        <v>4</v>
      </c>
      <c r="T64" s="14">
        <v>499.995</v>
      </c>
    </row>
    <row r="65" spans="1:20" s="12" customFormat="1" ht="10.5" customHeight="1" x14ac:dyDescent="0.2">
      <c r="E65" s="97" t="s">
        <v>173</v>
      </c>
      <c r="F65" s="14">
        <v>183.012</v>
      </c>
      <c r="G65" s="110" t="s">
        <v>4</v>
      </c>
      <c r="H65" s="14">
        <v>76.445999999999998</v>
      </c>
      <c r="I65" s="14" t="s">
        <v>277</v>
      </c>
      <c r="J65" s="14">
        <v>31973.861000000001</v>
      </c>
      <c r="K65" s="110" t="s">
        <v>4</v>
      </c>
      <c r="L65" s="14">
        <v>11917.549000000001</v>
      </c>
      <c r="M65" s="14" t="s">
        <v>277</v>
      </c>
      <c r="N65" s="14">
        <v>3150.7289999999998</v>
      </c>
      <c r="O65" s="110" t="s">
        <v>4</v>
      </c>
      <c r="P65" s="14">
        <v>1537.415</v>
      </c>
      <c r="Q65" s="14" t="s">
        <v>277</v>
      </c>
      <c r="R65" s="14">
        <v>646.46600000000001</v>
      </c>
      <c r="S65" s="110" t="s">
        <v>4</v>
      </c>
      <c r="T65" s="14">
        <v>321.73700000000002</v>
      </c>
    </row>
    <row r="66" spans="1:20" s="12" customFormat="1" ht="10.5" customHeight="1" x14ac:dyDescent="0.2">
      <c r="E66" s="97" t="s">
        <v>167</v>
      </c>
      <c r="F66" s="14">
        <v>388.68900000000002</v>
      </c>
      <c r="G66" s="110" t="s">
        <v>4</v>
      </c>
      <c r="H66" s="14">
        <v>287.02600000000001</v>
      </c>
      <c r="I66" s="14" t="s">
        <v>277</v>
      </c>
      <c r="J66" s="14">
        <v>42555.502</v>
      </c>
      <c r="K66" s="110" t="s">
        <v>4</v>
      </c>
      <c r="L66" s="14">
        <v>22491.865000000002</v>
      </c>
      <c r="M66" s="14" t="s">
        <v>277</v>
      </c>
      <c r="N66" s="14">
        <v>5436.2370000000001</v>
      </c>
      <c r="O66" s="110" t="s">
        <v>4</v>
      </c>
      <c r="P66" s="14">
        <v>5203.6850000000004</v>
      </c>
      <c r="Q66" s="14" t="s">
        <v>277</v>
      </c>
      <c r="R66" s="14">
        <v>503.76400000000001</v>
      </c>
      <c r="S66" s="110" t="s">
        <v>4</v>
      </c>
      <c r="T66" s="14">
        <v>198.25</v>
      </c>
    </row>
    <row r="67" spans="1:20" s="32" customFormat="1" ht="5.25" customHeight="1" x14ac:dyDescent="0.2">
      <c r="A67" s="15"/>
      <c r="B67" s="15"/>
      <c r="C67" s="15"/>
      <c r="D67" s="15"/>
      <c r="E67" s="15"/>
      <c r="F67" s="15"/>
      <c r="G67" s="215"/>
      <c r="H67" s="15"/>
      <c r="I67" s="15"/>
      <c r="J67" s="15"/>
      <c r="K67" s="215"/>
      <c r="L67" s="15"/>
      <c r="M67" s="15"/>
      <c r="N67" s="15"/>
      <c r="O67" s="215"/>
      <c r="P67" s="15"/>
      <c r="Q67" s="15"/>
      <c r="R67" s="15"/>
      <c r="S67" s="215"/>
      <c r="T67" s="15"/>
    </row>
    <row r="68" spans="1:20" s="12" customFormat="1" ht="5.25" customHeight="1" x14ac:dyDescent="0.2">
      <c r="A68" s="97"/>
      <c r="B68" s="97"/>
      <c r="C68" s="97"/>
      <c r="D68" s="97"/>
      <c r="E68" s="97"/>
      <c r="G68" s="110"/>
      <c r="K68" s="110"/>
      <c r="O68" s="110"/>
      <c r="S68" s="110"/>
    </row>
    <row r="69" spans="1:20" s="12" customFormat="1" ht="11.25" customHeight="1" x14ac:dyDescent="0.2">
      <c r="A69" s="178" t="s">
        <v>131</v>
      </c>
      <c r="B69" s="178"/>
      <c r="C69" s="178"/>
      <c r="D69" s="178"/>
      <c r="E69" s="178"/>
      <c r="F69" s="178"/>
      <c r="G69" s="194"/>
      <c r="H69" s="178"/>
      <c r="I69" s="178"/>
      <c r="J69" s="5"/>
      <c r="K69" s="110"/>
      <c r="L69" s="5"/>
      <c r="M69" s="5"/>
      <c r="N69" s="5"/>
      <c r="O69" s="110"/>
      <c r="P69" s="5"/>
      <c r="Q69" s="5"/>
      <c r="R69" s="5"/>
      <c r="S69" s="110"/>
      <c r="T69" s="5"/>
    </row>
    <row r="70" spans="1:20" s="12" customFormat="1" ht="11.25" customHeight="1" x14ac:dyDescent="0.2">
      <c r="A70" s="99" t="s">
        <v>22</v>
      </c>
      <c r="B70" s="99"/>
      <c r="C70" s="99"/>
      <c r="D70" s="99"/>
      <c r="E70" s="99"/>
      <c r="F70" s="11">
        <v>8.9489999999999998</v>
      </c>
      <c r="G70" s="110" t="s">
        <v>4</v>
      </c>
      <c r="H70" s="11">
        <v>10.176</v>
      </c>
      <c r="I70" s="11" t="s">
        <v>277</v>
      </c>
      <c r="J70" s="11">
        <v>1424.453</v>
      </c>
      <c r="K70" s="110" t="s">
        <v>4</v>
      </c>
      <c r="L70" s="11">
        <v>1611.6310000000001</v>
      </c>
      <c r="M70" s="11" t="s">
        <v>277</v>
      </c>
      <c r="N70" s="11">
        <v>102.133</v>
      </c>
      <c r="O70" s="110" t="s">
        <v>4</v>
      </c>
      <c r="P70" s="11">
        <v>121.917</v>
      </c>
      <c r="Q70" s="11" t="s">
        <v>277</v>
      </c>
      <c r="R70" s="11">
        <v>22.923999999999999</v>
      </c>
      <c r="S70" s="110" t="s">
        <v>4</v>
      </c>
      <c r="T70" s="11">
        <v>29.036999999999999</v>
      </c>
    </row>
    <row r="71" spans="1:20" s="12" customFormat="1" ht="10.5" customHeight="1" x14ac:dyDescent="0.2">
      <c r="A71" s="194" t="s">
        <v>163</v>
      </c>
      <c r="E71" s="97"/>
      <c r="F71" s="14"/>
      <c r="G71" s="110"/>
      <c r="H71" s="14"/>
      <c r="I71" s="14"/>
      <c r="J71" s="14"/>
      <c r="K71" s="110"/>
      <c r="L71" s="14"/>
      <c r="M71" s="14"/>
      <c r="N71" s="14"/>
      <c r="O71" s="110"/>
      <c r="P71" s="14"/>
      <c r="Q71" s="14"/>
      <c r="R71" s="14"/>
      <c r="S71" s="110"/>
      <c r="T71" s="14"/>
    </row>
    <row r="72" spans="1:20" s="12" customFormat="1" ht="10.5" customHeight="1" x14ac:dyDescent="0.2">
      <c r="E72" s="97" t="s">
        <v>168</v>
      </c>
      <c r="F72" s="14" t="s">
        <v>276</v>
      </c>
      <c r="G72" s="110" t="s">
        <v>4</v>
      </c>
      <c r="H72" s="14" t="s">
        <v>276</v>
      </c>
      <c r="I72" s="14" t="s">
        <v>277</v>
      </c>
      <c r="J72" s="14" t="s">
        <v>276</v>
      </c>
      <c r="K72" s="110" t="s">
        <v>4</v>
      </c>
      <c r="L72" s="14" t="s">
        <v>276</v>
      </c>
      <c r="M72" s="14" t="s">
        <v>277</v>
      </c>
      <c r="N72" s="14" t="s">
        <v>276</v>
      </c>
      <c r="O72" s="110" t="s">
        <v>4</v>
      </c>
      <c r="P72" s="14" t="s">
        <v>276</v>
      </c>
      <c r="Q72" s="14" t="s">
        <v>277</v>
      </c>
      <c r="R72" s="14" t="s">
        <v>276</v>
      </c>
      <c r="S72" s="110" t="s">
        <v>4</v>
      </c>
      <c r="T72" s="14" t="s">
        <v>276</v>
      </c>
    </row>
    <row r="73" spans="1:20" s="12" customFormat="1" ht="10.5" customHeight="1" x14ac:dyDescent="0.2">
      <c r="E73" s="97" t="s">
        <v>169</v>
      </c>
      <c r="F73" s="14" t="s">
        <v>276</v>
      </c>
      <c r="G73" s="110" t="s">
        <v>4</v>
      </c>
      <c r="H73" s="14" t="s">
        <v>276</v>
      </c>
      <c r="I73" s="14" t="s">
        <v>277</v>
      </c>
      <c r="J73" s="14" t="s">
        <v>276</v>
      </c>
      <c r="K73" s="110" t="s">
        <v>4</v>
      </c>
      <c r="L73" s="14" t="s">
        <v>276</v>
      </c>
      <c r="M73" s="14" t="s">
        <v>277</v>
      </c>
      <c r="N73" s="14" t="s">
        <v>276</v>
      </c>
      <c r="O73" s="110" t="s">
        <v>4</v>
      </c>
      <c r="P73" s="14" t="s">
        <v>276</v>
      </c>
      <c r="Q73" s="14" t="s">
        <v>277</v>
      </c>
      <c r="R73" s="14" t="s">
        <v>276</v>
      </c>
      <c r="S73" s="110" t="s">
        <v>4</v>
      </c>
      <c r="T73" s="14" t="s">
        <v>276</v>
      </c>
    </row>
    <row r="74" spans="1:20" s="12" customFormat="1" ht="10.5" customHeight="1" x14ac:dyDescent="0.2">
      <c r="E74" s="97" t="s">
        <v>170</v>
      </c>
      <c r="F74" s="14" t="s">
        <v>276</v>
      </c>
      <c r="G74" s="110" t="s">
        <v>4</v>
      </c>
      <c r="H74" s="14" t="s">
        <v>276</v>
      </c>
      <c r="I74" s="14" t="s">
        <v>277</v>
      </c>
      <c r="J74" s="14" t="s">
        <v>276</v>
      </c>
      <c r="K74" s="110" t="s">
        <v>4</v>
      </c>
      <c r="L74" s="14" t="s">
        <v>276</v>
      </c>
      <c r="M74" s="14" t="s">
        <v>277</v>
      </c>
      <c r="N74" s="14" t="s">
        <v>276</v>
      </c>
      <c r="O74" s="110" t="s">
        <v>4</v>
      </c>
      <c r="P74" s="14" t="s">
        <v>276</v>
      </c>
      <c r="Q74" s="14" t="s">
        <v>277</v>
      </c>
      <c r="R74" s="14" t="s">
        <v>276</v>
      </c>
      <c r="S74" s="110" t="s">
        <v>4</v>
      </c>
      <c r="T74" s="14" t="s">
        <v>276</v>
      </c>
    </row>
    <row r="75" spans="1:20" s="12" customFormat="1" ht="10.5" customHeight="1" x14ac:dyDescent="0.2">
      <c r="E75" s="97" t="s">
        <v>171</v>
      </c>
      <c r="F75" s="14">
        <v>8.9489999999999998</v>
      </c>
      <c r="G75" s="110" t="s">
        <v>4</v>
      </c>
      <c r="H75" s="14">
        <v>10.176</v>
      </c>
      <c r="I75" s="14" t="s">
        <v>277</v>
      </c>
      <c r="J75" s="14">
        <v>1424.453</v>
      </c>
      <c r="K75" s="110" t="s">
        <v>4</v>
      </c>
      <c r="L75" s="14">
        <v>1611.6310000000001</v>
      </c>
      <c r="M75" s="14" t="s">
        <v>277</v>
      </c>
      <c r="N75" s="14">
        <v>102.133</v>
      </c>
      <c r="O75" s="110" t="s">
        <v>4</v>
      </c>
      <c r="P75" s="14">
        <v>121.917</v>
      </c>
      <c r="Q75" s="14" t="s">
        <v>277</v>
      </c>
      <c r="R75" s="14">
        <v>22.923999999999999</v>
      </c>
      <c r="S75" s="110" t="s">
        <v>4</v>
      </c>
      <c r="T75" s="14">
        <v>29.036999999999999</v>
      </c>
    </row>
    <row r="76" spans="1:20" s="12" customFormat="1" ht="10.5" customHeight="1" x14ac:dyDescent="0.2">
      <c r="E76" s="97" t="s">
        <v>172</v>
      </c>
      <c r="F76" s="14" t="s">
        <v>276</v>
      </c>
      <c r="G76" s="110" t="s">
        <v>4</v>
      </c>
      <c r="H76" s="14" t="s">
        <v>276</v>
      </c>
      <c r="I76" s="14" t="s">
        <v>277</v>
      </c>
      <c r="J76" s="14" t="s">
        <v>276</v>
      </c>
      <c r="K76" s="110" t="s">
        <v>4</v>
      </c>
      <c r="L76" s="14" t="s">
        <v>276</v>
      </c>
      <c r="M76" s="14" t="s">
        <v>277</v>
      </c>
      <c r="N76" s="14" t="s">
        <v>276</v>
      </c>
      <c r="O76" s="110" t="s">
        <v>4</v>
      </c>
      <c r="P76" s="14" t="s">
        <v>276</v>
      </c>
      <c r="Q76" s="14" t="s">
        <v>277</v>
      </c>
      <c r="R76" s="14" t="s">
        <v>276</v>
      </c>
      <c r="S76" s="110" t="s">
        <v>4</v>
      </c>
      <c r="T76" s="14" t="s">
        <v>276</v>
      </c>
    </row>
    <row r="77" spans="1:20" s="12" customFormat="1" ht="10.5" customHeight="1" x14ac:dyDescent="0.2">
      <c r="E77" s="97" t="s">
        <v>173</v>
      </c>
      <c r="F77" s="14" t="s">
        <v>276</v>
      </c>
      <c r="G77" s="110" t="s">
        <v>4</v>
      </c>
      <c r="H77" s="14" t="s">
        <v>276</v>
      </c>
      <c r="I77" s="14" t="s">
        <v>277</v>
      </c>
      <c r="J77" s="14" t="s">
        <v>276</v>
      </c>
      <c r="K77" s="110" t="s">
        <v>4</v>
      </c>
      <c r="L77" s="14" t="s">
        <v>276</v>
      </c>
      <c r="M77" s="14" t="s">
        <v>277</v>
      </c>
      <c r="N77" s="14" t="s">
        <v>276</v>
      </c>
      <c r="O77" s="110" t="s">
        <v>4</v>
      </c>
      <c r="P77" s="14" t="s">
        <v>276</v>
      </c>
      <c r="Q77" s="14" t="s">
        <v>277</v>
      </c>
      <c r="R77" s="14" t="s">
        <v>276</v>
      </c>
      <c r="S77" s="110" t="s">
        <v>4</v>
      </c>
      <c r="T77" s="14" t="s">
        <v>276</v>
      </c>
    </row>
    <row r="78" spans="1:20" s="12" customFormat="1" ht="10.5" customHeight="1" x14ac:dyDescent="0.2">
      <c r="E78" s="97" t="s">
        <v>167</v>
      </c>
      <c r="F78" s="14" t="s">
        <v>276</v>
      </c>
      <c r="G78" s="110" t="s">
        <v>4</v>
      </c>
      <c r="H78" s="14" t="s">
        <v>276</v>
      </c>
      <c r="I78" s="14" t="s">
        <v>277</v>
      </c>
      <c r="J78" s="14" t="s">
        <v>276</v>
      </c>
      <c r="K78" s="110" t="s">
        <v>4</v>
      </c>
      <c r="L78" s="14" t="s">
        <v>276</v>
      </c>
      <c r="M78" s="14" t="s">
        <v>277</v>
      </c>
      <c r="N78" s="14" t="s">
        <v>276</v>
      </c>
      <c r="O78" s="110" t="s">
        <v>4</v>
      </c>
      <c r="P78" s="14" t="s">
        <v>276</v>
      </c>
      <c r="Q78" s="14" t="s">
        <v>277</v>
      </c>
      <c r="R78" s="14" t="s">
        <v>276</v>
      </c>
      <c r="S78" s="110" t="s">
        <v>4</v>
      </c>
      <c r="T78" s="14" t="s">
        <v>276</v>
      </c>
    </row>
    <row r="79" spans="1:20" ht="12" customHeight="1" thickBot="1" x14ac:dyDescent="0.3">
      <c r="A79" s="192"/>
      <c r="B79" s="192"/>
      <c r="C79" s="192"/>
      <c r="D79" s="192"/>
      <c r="E79" s="36"/>
      <c r="F79" s="35"/>
      <c r="G79" s="39"/>
      <c r="H79" s="35"/>
      <c r="I79" s="35"/>
      <c r="J79" s="35"/>
      <c r="K79" s="39"/>
      <c r="L79" s="35"/>
      <c r="M79" s="35"/>
      <c r="N79" s="35"/>
      <c r="O79" s="39"/>
      <c r="P79" s="35"/>
      <c r="Q79" s="35"/>
      <c r="R79" s="35"/>
      <c r="S79" s="39"/>
      <c r="T79" s="35"/>
    </row>
    <row r="80" spans="1:20" x14ac:dyDescent="0.25">
      <c r="A80" s="441" t="s">
        <v>457</v>
      </c>
      <c r="B80" s="441"/>
      <c r="C80" s="441"/>
      <c r="D80" s="441"/>
      <c r="E80" s="441"/>
      <c r="F80" s="441"/>
      <c r="G80" s="441"/>
      <c r="H80" s="441"/>
      <c r="I80" s="441"/>
      <c r="J80" s="441"/>
      <c r="K80" s="441"/>
      <c r="L80" s="441"/>
      <c r="M80" s="441"/>
      <c r="N80" s="441"/>
      <c r="O80" s="441"/>
      <c r="P80" s="441"/>
      <c r="Q80" s="441"/>
      <c r="R80" s="441"/>
      <c r="S80" s="441"/>
      <c r="T80" s="441"/>
    </row>
    <row r="81" spans="1:20" x14ac:dyDescent="0.25">
      <c r="A81" s="442"/>
      <c r="B81" s="442"/>
      <c r="C81" s="442"/>
      <c r="D81" s="442"/>
      <c r="E81" s="442"/>
      <c r="F81" s="442"/>
      <c r="G81" s="442"/>
      <c r="H81" s="442"/>
      <c r="I81" s="442"/>
      <c r="J81" s="442"/>
      <c r="K81" s="442"/>
      <c r="L81" s="442"/>
      <c r="M81" s="442"/>
      <c r="N81" s="442"/>
      <c r="O81" s="442"/>
      <c r="P81" s="442"/>
      <c r="Q81" s="442"/>
      <c r="R81" s="442"/>
      <c r="S81" s="442"/>
      <c r="T81" s="442"/>
    </row>
  </sheetData>
  <sheetProtection formatCells="0" formatColumns="0" formatRows="0"/>
  <mergeCells count="9">
    <mergeCell ref="A80:T81"/>
    <mergeCell ref="R7:T7"/>
    <mergeCell ref="J6:L6"/>
    <mergeCell ref="M6:P6"/>
    <mergeCell ref="Q6:T6"/>
    <mergeCell ref="F6:H6"/>
    <mergeCell ref="F7:H7"/>
    <mergeCell ref="J7:L7"/>
    <mergeCell ref="N7:P7"/>
  </mergeCells>
  <phoneticPr fontId="6" type="noConversion"/>
  <pageMargins left="0.75" right="0.75" top="1" bottom="1" header="0.5" footer="0.5"/>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37</vt:i4>
      </vt:variant>
      <vt:variant>
        <vt:lpstr>Namngivna områden</vt:lpstr>
      </vt:variant>
      <vt:variant>
        <vt:i4>82</vt:i4>
      </vt:variant>
    </vt:vector>
  </HeadingPairs>
  <TitlesOfParts>
    <vt:vector size="119" baseType="lpstr">
      <vt:lpstr>Titel _ Title</vt:lpstr>
      <vt:lpstr>Tabellförteckning_List of table</vt:lpstr>
      <vt:lpstr>Kort om statistiken - In brief</vt:lpstr>
      <vt:lpstr>Definitioner _ Definitions</vt:lpstr>
      <vt:lpstr>Varugrupper _ Commodity groups</vt:lpstr>
      <vt:lpstr>Teckenförklaring _ Legends</vt:lpstr>
      <vt:lpstr>Tabell 1</vt:lpstr>
      <vt:lpstr>Tabell 2</vt:lpstr>
      <vt:lpstr>Tabell 3</vt:lpstr>
      <vt:lpstr>Tabell 4A</vt:lpstr>
      <vt:lpstr>Tabell 4B</vt:lpstr>
      <vt:lpstr>Tabell 4C</vt:lpstr>
      <vt:lpstr>Tabell 4D</vt:lpstr>
      <vt:lpstr>Tabell 5</vt:lpstr>
      <vt:lpstr>Tabell 6A</vt:lpstr>
      <vt:lpstr>Tabell 6B</vt:lpstr>
      <vt:lpstr>Tabell 6C</vt:lpstr>
      <vt:lpstr>Tabell 7A</vt:lpstr>
      <vt:lpstr>Tabell 7B</vt:lpstr>
      <vt:lpstr>Tabell 7C</vt:lpstr>
      <vt:lpstr>Tabell 7D</vt:lpstr>
      <vt:lpstr>Tabell 8</vt:lpstr>
      <vt:lpstr>Tabell 9</vt:lpstr>
      <vt:lpstr>Tabell 10</vt:lpstr>
      <vt:lpstr>Tabell 11</vt:lpstr>
      <vt:lpstr>Tabell 12</vt:lpstr>
      <vt:lpstr>Tabell 13</vt:lpstr>
      <vt:lpstr>Tabell 14A</vt:lpstr>
      <vt:lpstr>Tabell 14B</vt:lpstr>
      <vt:lpstr>Tabell 15A</vt:lpstr>
      <vt:lpstr>Tabell 15B</vt:lpstr>
      <vt:lpstr>Tabell 16</vt:lpstr>
      <vt:lpstr>Tabell 17</vt:lpstr>
      <vt:lpstr>Tabell 18</vt:lpstr>
      <vt:lpstr>Tabell 19</vt:lpstr>
      <vt:lpstr>Tabell 20</vt:lpstr>
      <vt:lpstr>Tabell 21</vt:lpstr>
      <vt:lpstr>'Definitioner _ Definitions'!_Toc292704927</vt:lpstr>
      <vt:lpstr>'Definitioner _ Definitions'!_Toc292704929</vt:lpstr>
      <vt:lpstr>'Tabell 10'!_Toc524335857</vt:lpstr>
      <vt:lpstr>'Tabell 2'!_Toc524335857</vt:lpstr>
      <vt:lpstr>'Tabell 3'!_Toc524335857</vt:lpstr>
      <vt:lpstr>'Tabell 8'!_Toc524335857</vt:lpstr>
      <vt:lpstr>'Tabell 4A'!_Toc524335861</vt:lpstr>
      <vt:lpstr>'Tabell 4B'!_Toc524335861</vt:lpstr>
      <vt:lpstr>'Tabell 4C'!_Toc524335861</vt:lpstr>
      <vt:lpstr>'Tabell 4D'!_Toc524335861</vt:lpstr>
      <vt:lpstr>'Tabell 5'!_Toc524335861</vt:lpstr>
      <vt:lpstr>'Tabell 6B'!_Toc524335865</vt:lpstr>
      <vt:lpstr>'Tabell 6C'!_Toc524335865</vt:lpstr>
      <vt:lpstr>'Tabell 13'!_Toc524335869</vt:lpstr>
      <vt:lpstr>'Tabell 7A'!_Toc524335869</vt:lpstr>
      <vt:lpstr>'Tabell 7B'!_Toc524335869</vt:lpstr>
      <vt:lpstr>'Tabell 7C'!_Toc524335869</vt:lpstr>
      <vt:lpstr>'Tabell 7D'!_Toc524335869</vt:lpstr>
      <vt:lpstr>'Tabell 13'!_xl14</vt:lpstr>
      <vt:lpstr>'Tabell 7A'!_xl14</vt:lpstr>
      <vt:lpstr>'Tabell 7B'!_xl14</vt:lpstr>
      <vt:lpstr>'Tabell 7C'!_xl14</vt:lpstr>
      <vt:lpstr>'Tabell 7D'!_xl14</vt:lpstr>
      <vt:lpstr>'Tabell 10'!_xl2</vt:lpstr>
      <vt:lpstr>'Tabell 2'!_xl2</vt:lpstr>
      <vt:lpstr>'Tabell 3'!_xl2</vt:lpstr>
      <vt:lpstr>'Tabell 8'!_xl2</vt:lpstr>
      <vt:lpstr>'Tabell 10'!_xl32</vt:lpstr>
      <vt:lpstr>'Tabell 2'!_xl32</vt:lpstr>
      <vt:lpstr>'Tabell 6B'!_xl37</vt:lpstr>
      <vt:lpstr>'Tabell 6C'!_xl37</vt:lpstr>
      <vt:lpstr>'Tabell 6B'!_xl38</vt:lpstr>
      <vt:lpstr>'Tabell 6C'!_xl38</vt:lpstr>
      <vt:lpstr>'Tabell 13'!_xl41</vt:lpstr>
      <vt:lpstr>'Tabell 7A'!_xl41</vt:lpstr>
      <vt:lpstr>'Tabell 7B'!_xl41</vt:lpstr>
      <vt:lpstr>'Tabell 7C'!_xl41</vt:lpstr>
      <vt:lpstr>'Tabell 7D'!_xl41</vt:lpstr>
      <vt:lpstr>'Tabell 4A'!_xl6</vt:lpstr>
      <vt:lpstr>'Tabell 4B'!_xl6</vt:lpstr>
      <vt:lpstr>'Tabell 4C'!_xl6</vt:lpstr>
      <vt:lpstr>'Tabell 4D'!_xl6</vt:lpstr>
      <vt:lpstr>'Tabell 5'!_xl6</vt:lpstr>
      <vt:lpstr>'Tabell 5'!_xl79</vt:lpstr>
      <vt:lpstr>'Tabell 4A'!_xl80</vt:lpstr>
      <vt:lpstr>'Tabell 4B'!_xl80</vt:lpstr>
      <vt:lpstr>'Tabell 4C'!_xl80</vt:lpstr>
      <vt:lpstr>'Tabell 4D'!_xl80</vt:lpstr>
      <vt:lpstr>'Tabell 5'!_xl80</vt:lpstr>
      <vt:lpstr>'Kort om statistiken - In brief'!Kort_om_statistiken</vt:lpstr>
      <vt:lpstr>'Definitioner _ Definitions'!Print_Area</vt:lpstr>
      <vt:lpstr>'Teckenförklaring _ Legends'!Print_Area</vt:lpstr>
      <vt:lpstr>'Kort om statistiken - In brief'!Utskriftsområde</vt:lpstr>
      <vt:lpstr>'Tabell 1'!Utskriftsområde</vt:lpstr>
      <vt:lpstr>'Tabell 10'!Utskriftsområde</vt:lpstr>
      <vt:lpstr>'Tabell 11'!Utskriftsområde</vt:lpstr>
      <vt:lpstr>'Tabell 12'!Utskriftsområde</vt:lpstr>
      <vt:lpstr>'Tabell 14A'!Utskriftsområde</vt:lpstr>
      <vt:lpstr>'Tabell 14B'!Utskriftsområde</vt:lpstr>
      <vt:lpstr>'Tabell 15A'!Utskriftsområde</vt:lpstr>
      <vt:lpstr>'Tabell 15B'!Utskriftsområde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3'!Utskriftsområde</vt:lpstr>
      <vt:lpstr>'Tabell 4A'!Utskriftsområde</vt:lpstr>
      <vt:lpstr>'Tabell 4B'!Utskriftsområde</vt:lpstr>
      <vt:lpstr>'Tabell 4C'!Utskriftsområde</vt:lpstr>
      <vt:lpstr>'Tabell 4D'!Utskriftsområde</vt:lpstr>
      <vt:lpstr>'Tabell 5'!Utskriftsområde</vt:lpstr>
      <vt:lpstr>'Tabell 6A'!Utskriftsområde</vt:lpstr>
      <vt:lpstr>'Tabell 6B'!Utskriftsområde</vt:lpstr>
      <vt:lpstr>'Tabell 6C'!Utskriftsområde</vt:lpstr>
      <vt:lpstr>'Tabell 7A'!Utskriftsområde</vt:lpstr>
      <vt:lpstr>'Tabell 7D'!Utskriftsområde</vt:lpstr>
      <vt:lpstr>'Tabell 8'!Utskriftsområde</vt:lpstr>
      <vt:lpstr>'Tabell 9'!Utskriftsområde</vt:lpstr>
      <vt:lpstr>'Tabellförteckning_List of table'!Utskriftsområde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Ingalill Kwist</dc:creator>
  <cp:lastModifiedBy>Johan Landin</cp:lastModifiedBy>
  <cp:lastPrinted>2018-05-08T08:56:23Z</cp:lastPrinted>
  <dcterms:created xsi:type="dcterms:W3CDTF">2006-09-18T06:53:00Z</dcterms:created>
  <dcterms:modified xsi:type="dcterms:W3CDTF">2026-05-13T12:13:54Z</dcterms:modified>
</cp:coreProperties>
</file>