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fs01\nyaavdelning$\Statistikprodukter\Lastbilstrafik, TK1006\Publiceringstillfällen\2024\Årsrapport\Publicering\"/>
    </mc:Choice>
  </mc:AlternateContent>
  <xr:revisionPtr revIDLastSave="0" documentId="13_ncr:1_{838BE49E-8A10-4367-9A57-3C085801A652}" xr6:coauthVersionLast="47" xr6:coauthVersionMax="47" xr10:uidLastSave="{00000000-0000-0000-0000-000000000000}"/>
  <bookViews>
    <workbookView xWindow="28680" yWindow="-120" windowWidth="25440" windowHeight="15270" tabRatio="951" xr2:uid="{00000000-000D-0000-FFFF-FFFF00000000}"/>
  </bookViews>
  <sheets>
    <sheet name="Titel _ Title" sheetId="110" r:id="rId1"/>
    <sheet name="Tabellförteckning_List of table" sheetId="81" r:id="rId2"/>
    <sheet name="Kort om statistiken - In brief" sheetId="113" r:id="rId3"/>
    <sheet name="Definitioner _ Definitions" sheetId="114" r:id="rId4"/>
    <sheet name="Varugrupper _ Commodity groups" sheetId="105" r:id="rId5"/>
    <sheet name="Teckenförklaring _ Legends" sheetId="107" r:id="rId6"/>
    <sheet name="Tabell 1" sheetId="49" r:id="rId7"/>
    <sheet name="Tabell 2" sheetId="2" r:id="rId8"/>
    <sheet name="Tabell 3" sheetId="50" r:id="rId9"/>
    <sheet name="Tabell 4A" sheetId="89" r:id="rId10"/>
    <sheet name="Tabell 4B" sheetId="91" r:id="rId11"/>
    <sheet name="Tabell 4C" sheetId="92" r:id="rId12"/>
    <sheet name="Tabell 4D" sheetId="93" r:id="rId13"/>
    <sheet name="Tabell 5" sheetId="12" r:id="rId14"/>
    <sheet name="Tabell 6A" sheetId="51" r:id="rId15"/>
    <sheet name="Tabell 6B" sheetId="10" r:id="rId16"/>
    <sheet name="Tabell 6C" sheetId="78" r:id="rId17"/>
    <sheet name="Tabell 7A" sheetId="8" r:id="rId18"/>
    <sheet name="Tabell 7B" sheetId="53" r:id="rId19"/>
    <sheet name="Tabell 7C" sheetId="70" r:id="rId20"/>
    <sheet name="Tabell 7D" sheetId="71" r:id="rId21"/>
    <sheet name="Tabell 8" sheetId="54" r:id="rId22"/>
    <sheet name="Tabell 9" sheetId="72" r:id="rId23"/>
    <sheet name="Tabell 10" sheetId="76" r:id="rId24"/>
    <sheet name="Tabell 11" sheetId="18" r:id="rId25"/>
    <sheet name="Tabell 12" sheetId="59" r:id="rId26"/>
    <sheet name="Tabell 13" sheetId="60" r:id="rId27"/>
    <sheet name="Tabell 14A" sheetId="63" r:id="rId28"/>
    <sheet name="Tabell 14B" sheetId="100" r:id="rId29"/>
    <sheet name="Tabell 15A" sheetId="77" r:id="rId30"/>
    <sheet name="Tabell 15B" sheetId="101" r:id="rId31"/>
    <sheet name="Tabell 16" sheetId="66" r:id="rId32"/>
    <sheet name="Tabell 17" sheetId="79" r:id="rId33"/>
    <sheet name="Tabell 18" sheetId="30" r:id="rId34"/>
    <sheet name="Tabell 19" sheetId="96" r:id="rId35"/>
    <sheet name="Tabell 20" sheetId="97" r:id="rId36"/>
    <sheet name="Tabell 21" sheetId="98" r:id="rId37"/>
  </sheets>
  <externalReferences>
    <externalReference r:id="rId38"/>
    <externalReference r:id="rId39"/>
    <externalReference r:id="rId40"/>
    <externalReference r:id="rId41"/>
    <externalReference r:id="rId42"/>
    <externalReference r:id="rId43"/>
    <externalReference r:id="rId44"/>
  </externalReferences>
  <definedNames>
    <definedName name="_10FrC1" localSheetId="3">#REF!</definedName>
    <definedName name="_10FrC1" localSheetId="2">#REF!</definedName>
    <definedName name="_10FrC1" localSheetId="0">#REF!</definedName>
    <definedName name="_10FrC1">#REF!</definedName>
    <definedName name="_10FrC2" localSheetId="2">#REF!</definedName>
    <definedName name="_10FrC2" localSheetId="0">#REF!</definedName>
    <definedName name="_10FrC2">#REF!</definedName>
    <definedName name="_10FrC3" localSheetId="0">#REF!</definedName>
    <definedName name="_10FrC3">#REF!</definedName>
    <definedName name="_10ToC1">#REF!</definedName>
    <definedName name="_10ToC2">#REF!</definedName>
    <definedName name="_10ToC3">#REF!</definedName>
    <definedName name="_11AC1">#REF!</definedName>
    <definedName name="_11AC2">#REF!</definedName>
    <definedName name="_11AC3">#REF!</definedName>
    <definedName name="_11AC4">#REF!</definedName>
    <definedName name="_11AC5">#REF!</definedName>
    <definedName name="_11AC6">#REF!</definedName>
    <definedName name="_11AC7">#REF!</definedName>
    <definedName name="_11BC1">#REF!</definedName>
    <definedName name="_11BC2">#REF!</definedName>
    <definedName name="_11BC3">#REF!</definedName>
    <definedName name="_11BC4">#REF!</definedName>
    <definedName name="_11BC5">#REF!</definedName>
    <definedName name="_11BC6">#REF!</definedName>
    <definedName name="_11BC7">#REF!</definedName>
    <definedName name="_12C1">#REF!</definedName>
    <definedName name="_12C2">#REF!</definedName>
    <definedName name="_12C3">#REF!</definedName>
    <definedName name="_12C4">#REF!</definedName>
    <definedName name="_12C5">#REF!</definedName>
    <definedName name="_12C6">#REF!</definedName>
    <definedName name="_13C1">#REF!</definedName>
    <definedName name="_13C2">#REF!</definedName>
    <definedName name="_13C3">#REF!</definedName>
    <definedName name="_14C1">#REF!</definedName>
    <definedName name="_14C2">#REF!</definedName>
    <definedName name="_14C3">#REF!</definedName>
    <definedName name="_1A18Q1">#REF!</definedName>
    <definedName name="_1A18Q2">#REF!</definedName>
    <definedName name="_1A18Q3">#REF!</definedName>
    <definedName name="_1A18Q4">#REF!</definedName>
    <definedName name="_1A19Q1">#REF!</definedName>
    <definedName name="_1A19Q2">#REF!</definedName>
    <definedName name="_1A19Q3">#REF!</definedName>
    <definedName name="_1A19Q4">#REF!</definedName>
    <definedName name="_1AQPrev1">#REF!</definedName>
    <definedName name="_1AQPrev2">#REF!</definedName>
    <definedName name="_1AQPrev3">#REF!</definedName>
    <definedName name="_1AQThis">#REF!</definedName>
    <definedName name="_1B18Q1">#REF!</definedName>
    <definedName name="_1B18Q2">#REF!</definedName>
    <definedName name="_1B18Q3">#REF!</definedName>
    <definedName name="_1B18Q4">#REF!</definedName>
    <definedName name="_1B19Q1">#REF!</definedName>
    <definedName name="_1B19Q2">#REF!</definedName>
    <definedName name="_1B19Q3">#REF!</definedName>
    <definedName name="_1B19Q4">#REF!</definedName>
    <definedName name="_1BQPrev1">#REF!</definedName>
    <definedName name="_1BQPrev2">#REF!</definedName>
    <definedName name="_1BQPrev3">#REF!</definedName>
    <definedName name="_1BQThis">#REF!</definedName>
    <definedName name="_1YThis">#REF!</definedName>
    <definedName name="_218Q1">#REF!</definedName>
    <definedName name="_218Q2">#REF!</definedName>
    <definedName name="_218Q3">#REF!</definedName>
    <definedName name="_218Q4">#REF!</definedName>
    <definedName name="_219Q1">#REF!</definedName>
    <definedName name="_219Q2">#REF!</definedName>
    <definedName name="_219Q3">#REF!</definedName>
    <definedName name="_219Q4">#REF!</definedName>
    <definedName name="_2AYThis">#REF!</definedName>
    <definedName name="_2BYThis">#REF!</definedName>
    <definedName name="_2CYThis">#REF!</definedName>
    <definedName name="_2DYThis">#REF!</definedName>
    <definedName name="_2QPrev1">#REF!</definedName>
    <definedName name="_2QPrev2">#REF!</definedName>
    <definedName name="_2QPrev3">#REF!</definedName>
    <definedName name="_2QThis">#REF!</definedName>
    <definedName name="_3AQPrev1C1">#REF!</definedName>
    <definedName name="_3AQPrev1C2">#REF!</definedName>
    <definedName name="_3AQPrev1C3">#REF!</definedName>
    <definedName name="_3AQPrev1C4">#REF!</definedName>
    <definedName name="_3AQPrev1C5">#REF!</definedName>
    <definedName name="_3AQPrev1C6">#REF!</definedName>
    <definedName name="_3AQPrev1C7">#REF!</definedName>
    <definedName name="_3AQPrev1C8">#REF!</definedName>
    <definedName name="_3AQPrev2C1">#REF!</definedName>
    <definedName name="_3AQPrev2C2">#REF!</definedName>
    <definedName name="_3AQPrev2C3">#REF!</definedName>
    <definedName name="_3AQPrev2C4">#REF!</definedName>
    <definedName name="_3AQPrev2C5">#REF!</definedName>
    <definedName name="_3AQPrev2C6">#REF!</definedName>
    <definedName name="_3AQPrev2C7">#REF!</definedName>
    <definedName name="_3AQPrev2C8">#REF!</definedName>
    <definedName name="_3AQPrev3C1">#REF!</definedName>
    <definedName name="_3AQPrev3C2">#REF!</definedName>
    <definedName name="_3AQPrev3C3">#REF!</definedName>
    <definedName name="_3AQPrev3C4">#REF!</definedName>
    <definedName name="_3AQPrev3C5">#REF!</definedName>
    <definedName name="_3AQPrev3C6">#REF!</definedName>
    <definedName name="_3AQPrev3C7">#REF!</definedName>
    <definedName name="_3AQPrev3C8">#REF!</definedName>
    <definedName name="_3AQPrev4C1">#REF!</definedName>
    <definedName name="_3AQPrev4C2">#REF!</definedName>
    <definedName name="_3AQPrev4C3">#REF!</definedName>
    <definedName name="_3AQPrev4C4">#REF!</definedName>
    <definedName name="_3AQPrev4C5">#REF!</definedName>
    <definedName name="_3AQPrev4C6">#REF!</definedName>
    <definedName name="_3AQPrev4C7">#REF!</definedName>
    <definedName name="_3AQPrev4C8">#REF!</definedName>
    <definedName name="_3AQThisC1">#REF!</definedName>
    <definedName name="_3AQThisC2">#REF!</definedName>
    <definedName name="_3AQThisC3">#REF!</definedName>
    <definedName name="_3AQThisC4">#REF!</definedName>
    <definedName name="_3AQThisC5">#REF!</definedName>
    <definedName name="_3AQThisC6">#REF!</definedName>
    <definedName name="_3AQThisC7">#REF!</definedName>
    <definedName name="_3AQThisC8">#REF!</definedName>
    <definedName name="_3AYThisC1">#REF!</definedName>
    <definedName name="_3AYThisC2">#REF!</definedName>
    <definedName name="_3AYThisC3">#REF!</definedName>
    <definedName name="_3BQPrev1C1">#REF!</definedName>
    <definedName name="_3BQPrev1C2">#REF!</definedName>
    <definedName name="_3BQPrev1C3">#REF!</definedName>
    <definedName name="_3BQPrev1C4">#REF!</definedName>
    <definedName name="_3BQPrev1C5">#REF!</definedName>
    <definedName name="_3BQPrev1C6">#REF!</definedName>
    <definedName name="_3BQPrev1C7">#REF!</definedName>
    <definedName name="_3BQPrev1C8">#REF!</definedName>
    <definedName name="_3BQPrev2C1">#REF!</definedName>
    <definedName name="_3BQPrev2C2">#REF!</definedName>
    <definedName name="_3BQPrev2C3">#REF!</definedName>
    <definedName name="_3BQPrev2C4">#REF!</definedName>
    <definedName name="_3BQPrev2C5">#REF!</definedName>
    <definedName name="_3BQPrev2C6">#REF!</definedName>
    <definedName name="_3BQPrev2C7">#REF!</definedName>
    <definedName name="_3BQPrev2C8">#REF!</definedName>
    <definedName name="_3BQPrev3C1">#REF!</definedName>
    <definedName name="_3BQPrev3C2">#REF!</definedName>
    <definedName name="_3BQPrev3C3">#REF!</definedName>
    <definedName name="_3BQPrev3C4">#REF!</definedName>
    <definedName name="_3BQPrev3C5">#REF!</definedName>
    <definedName name="_3BQPrev3C6">#REF!</definedName>
    <definedName name="_3BQPrev3C7">#REF!</definedName>
    <definedName name="_3BQPrev3C8">#REF!</definedName>
    <definedName name="_3BQPrev4C1">#REF!</definedName>
    <definedName name="_3BQPrev4C2">#REF!</definedName>
    <definedName name="_3BQPrev4C3">#REF!</definedName>
    <definedName name="_3BQPrev4C4">#REF!</definedName>
    <definedName name="_3BQPrev4C5">#REF!</definedName>
    <definedName name="_3BQPrev4C6">#REF!</definedName>
    <definedName name="_3BQPrev4C7">#REF!</definedName>
    <definedName name="_3BQPrev4C8">#REF!</definedName>
    <definedName name="_3BQThisC1">#REF!</definedName>
    <definedName name="_3BQThisC2">#REF!</definedName>
    <definedName name="_3BQThisC3">#REF!</definedName>
    <definedName name="_3BQThisC4">#REF!</definedName>
    <definedName name="_3BQThisC5">#REF!</definedName>
    <definedName name="_3BQThisC6">#REF!</definedName>
    <definedName name="_3BQThisC7">#REF!</definedName>
    <definedName name="_3BQThisC8">#REF!</definedName>
    <definedName name="_3BYThisC1">#REF!</definedName>
    <definedName name="_3BYThisC2">#REF!</definedName>
    <definedName name="_3BYThisC3">#REF!</definedName>
    <definedName name="_3CYThisC1">#REF!</definedName>
    <definedName name="_3CYThisC2">#REF!</definedName>
    <definedName name="_3CYThisC3">#REF!</definedName>
    <definedName name="_4AC1">#REF!</definedName>
    <definedName name="_4AC10">#REF!</definedName>
    <definedName name="_4AC11">#REF!</definedName>
    <definedName name="_4AC12">#REF!</definedName>
    <definedName name="_4AC2">#REF!</definedName>
    <definedName name="_4AC3">#REF!</definedName>
    <definedName name="_4AC4">#REF!</definedName>
    <definedName name="_4AC5">#REF!</definedName>
    <definedName name="_4AC6">#REF!</definedName>
    <definedName name="_4AC7">#REF!</definedName>
    <definedName name="_4AC8">#REF!</definedName>
    <definedName name="_4AC9">#REF!</definedName>
    <definedName name="_4AQPrev1C1">#REF!</definedName>
    <definedName name="_4AQPrev1C2">#REF!</definedName>
    <definedName name="_4AQPrev2C1">#REF!</definedName>
    <definedName name="_4AQPrev2C2">#REF!</definedName>
    <definedName name="_4AQPrev3C1">#REF!</definedName>
    <definedName name="_4AQPrev3C2">#REF!</definedName>
    <definedName name="_4AQPrev4C1">#REF!</definedName>
    <definedName name="_4AQPrev4C2">#REF!</definedName>
    <definedName name="_4AQThisC1">#REF!</definedName>
    <definedName name="_4AQThisC2">#REF!</definedName>
    <definedName name="_4ATot">#REF!</definedName>
    <definedName name="_4BC1">#REF!</definedName>
    <definedName name="_4BC10">#REF!</definedName>
    <definedName name="_4BC11">#REF!</definedName>
    <definedName name="_4BC12">#REF!</definedName>
    <definedName name="_4BC2">#REF!</definedName>
    <definedName name="_4BC3">#REF!</definedName>
    <definedName name="_4BC4">#REF!</definedName>
    <definedName name="_4BC5">#REF!</definedName>
    <definedName name="_4BC6">#REF!</definedName>
    <definedName name="_4BC7">#REF!</definedName>
    <definedName name="_4BC8">#REF!</definedName>
    <definedName name="_4BC9">#REF!</definedName>
    <definedName name="_4BQPrev1C1">#REF!</definedName>
    <definedName name="_4BQPrev1C2">#REF!</definedName>
    <definedName name="_4BQPrev2C1">#REF!</definedName>
    <definedName name="_4BQPrev2C2">#REF!</definedName>
    <definedName name="_4BQPrev3C1">#REF!</definedName>
    <definedName name="_4BQPrev3C2">#REF!</definedName>
    <definedName name="_4BQPrev4C1">#REF!</definedName>
    <definedName name="_4BQPrev4C2">#REF!</definedName>
    <definedName name="_4BQThisC1">#REF!</definedName>
    <definedName name="_4BQThisC2">#REF!</definedName>
    <definedName name="_4BTot">#REF!</definedName>
    <definedName name="_5Aa10This">#REF!</definedName>
    <definedName name="_5Aa117This">#REF!</definedName>
    <definedName name="_5Aa11This">#REF!</definedName>
    <definedName name="_5Aa122This">#REF!</definedName>
    <definedName name="_5Aa12This">#REF!</definedName>
    <definedName name="_5Aa13This">#REF!</definedName>
    <definedName name="_5Aa14This">#REF!</definedName>
    <definedName name="_5Aa15This">#REF!</definedName>
    <definedName name="_5Aa16This">#REF!</definedName>
    <definedName name="_5Aa17This">#REF!</definedName>
    <definedName name="_5Aa18This">#REF!</definedName>
    <definedName name="_5Aa19This">#REF!</definedName>
    <definedName name="_5Aa1This">#REF!</definedName>
    <definedName name="_5Aa20This">#REF!</definedName>
    <definedName name="_5Aa21This">#REF!</definedName>
    <definedName name="_5Aa22This">#REF!</definedName>
    <definedName name="_5Aa2This">#REF!</definedName>
    <definedName name="_5Aa3This">#REF!</definedName>
    <definedName name="_5Aa4This">#REF!</definedName>
    <definedName name="_5Aa5This">#REF!</definedName>
    <definedName name="_5Aa6This">#REF!</definedName>
    <definedName name="_5Aa7This">#REF!</definedName>
    <definedName name="_5Aa8This">#REF!</definedName>
    <definedName name="_5Aa9This">#REF!</definedName>
    <definedName name="_5AQPrev1">#REF!</definedName>
    <definedName name="_5AQPrev2">#REF!</definedName>
    <definedName name="_5AQPrev3">#REF!</definedName>
    <definedName name="_5AQPrev4">#REF!</definedName>
    <definedName name="_5AQThis">#REF!</definedName>
    <definedName name="_5Ba10This">#REF!</definedName>
    <definedName name="_5Ba117This">#REF!</definedName>
    <definedName name="_5Ba11This">#REF!</definedName>
    <definedName name="_5Ba122This">#REF!</definedName>
    <definedName name="_5Ba12This">#REF!</definedName>
    <definedName name="_5Ba13This">#REF!</definedName>
    <definedName name="_5Ba14This">#REF!</definedName>
    <definedName name="_5Ba15This">#REF!</definedName>
    <definedName name="_5Ba16This">#REF!</definedName>
    <definedName name="_5Ba17This">#REF!</definedName>
    <definedName name="_5Ba18This">#REF!</definedName>
    <definedName name="_5Ba19This">#REF!</definedName>
    <definedName name="_5Ba1This">#REF!</definedName>
    <definedName name="_5Ba20This">#REF!</definedName>
    <definedName name="_5Ba21This">#REF!</definedName>
    <definedName name="_5Ba22This">#REF!</definedName>
    <definedName name="_5Ba2This">#REF!</definedName>
    <definedName name="_5Ba3This">#REF!</definedName>
    <definedName name="_5Ba4This">#REF!</definedName>
    <definedName name="_5Ba5This">#REF!</definedName>
    <definedName name="_5Ba6This">#REF!</definedName>
    <definedName name="_5Ba7This">#REF!</definedName>
    <definedName name="_5Ba8This">#REF!</definedName>
    <definedName name="_5Ba9This">#REF!</definedName>
    <definedName name="_5BQPrev1">#REF!</definedName>
    <definedName name="_5BQPrev2">#REF!</definedName>
    <definedName name="_5BQPrev3">#REF!</definedName>
    <definedName name="_5BQPrev4">#REF!</definedName>
    <definedName name="_5BQThis">#REF!</definedName>
    <definedName name="_5CC1">#REF!</definedName>
    <definedName name="_5CC2">#REF!</definedName>
    <definedName name="_5CC3">#REF!</definedName>
    <definedName name="_5DC1">#REF!</definedName>
    <definedName name="_6AC1">#REF!</definedName>
    <definedName name="_6AC10">#REF!</definedName>
    <definedName name="_6AC11">#REF!</definedName>
    <definedName name="_6AC12">#REF!</definedName>
    <definedName name="_6AC2">#REF!</definedName>
    <definedName name="_6AC3">#REF!</definedName>
    <definedName name="_6AC4">#REF!</definedName>
    <definedName name="_6AC5">#REF!</definedName>
    <definedName name="_6AC6">#REF!</definedName>
    <definedName name="_6AC7">#REF!</definedName>
    <definedName name="_6AC8">#REF!</definedName>
    <definedName name="_6AC9">#REF!</definedName>
    <definedName name="_6ATot">#REF!</definedName>
    <definedName name="_6BC1">#REF!</definedName>
    <definedName name="_6BC10">#REF!</definedName>
    <definedName name="_6BC11">#REF!</definedName>
    <definedName name="_6BC12">#REF!</definedName>
    <definedName name="_6BC2">#REF!</definedName>
    <definedName name="_6BC3">#REF!</definedName>
    <definedName name="_6BC4">#REF!</definedName>
    <definedName name="_6BC5">#REF!</definedName>
    <definedName name="_6BC6">#REF!</definedName>
    <definedName name="_6BC7">#REF!</definedName>
    <definedName name="_6BC8">#REF!</definedName>
    <definedName name="_6BC9">#REF!</definedName>
    <definedName name="_6BTot">#REF!</definedName>
    <definedName name="_6C">#REF!</definedName>
    <definedName name="_6QPrev1">#REF!</definedName>
    <definedName name="_6QPrev2">#REF!</definedName>
    <definedName name="_6QPrev3">#REF!</definedName>
    <definedName name="_6QPrev4">#REF!</definedName>
    <definedName name="_6QThis">#REF!</definedName>
    <definedName name="_7AC1">#REF!</definedName>
    <definedName name="_7AC2">#REF!</definedName>
    <definedName name="_7AC3">#REF!</definedName>
    <definedName name="_7BC1">#REF!</definedName>
    <definedName name="_7BC2">#REF!</definedName>
    <definedName name="_7BC3">#REF!</definedName>
    <definedName name="_8AC1">#REF!</definedName>
    <definedName name="_8AC10">#REF!</definedName>
    <definedName name="_8AC11">#REF!</definedName>
    <definedName name="_8AC12">#REF!</definedName>
    <definedName name="_8AC2">#REF!</definedName>
    <definedName name="_8AC3">#REF!</definedName>
    <definedName name="_8AC4">#REF!</definedName>
    <definedName name="_8AC5">#REF!</definedName>
    <definedName name="_8AC6">#REF!</definedName>
    <definedName name="_8AC7">#REF!</definedName>
    <definedName name="_8AC8">#REF!</definedName>
    <definedName name="_8AC9">#REF!</definedName>
    <definedName name="_8ATot">#REF!</definedName>
    <definedName name="_8BC1">#REF!</definedName>
    <definedName name="_8BC10">#REF!</definedName>
    <definedName name="_8BC11">#REF!</definedName>
    <definedName name="_8BC12">#REF!</definedName>
    <definedName name="_8BC2">#REF!</definedName>
    <definedName name="_8BC3">#REF!</definedName>
    <definedName name="_8BC4">#REF!</definedName>
    <definedName name="_8BC5">#REF!</definedName>
    <definedName name="_8BC6">#REF!</definedName>
    <definedName name="_8BC7">#REF!</definedName>
    <definedName name="_8BC8">#REF!</definedName>
    <definedName name="_8BC9">#REF!</definedName>
    <definedName name="_8BTot">#REF!</definedName>
    <definedName name="_9AC1">#REF!</definedName>
    <definedName name="_9AC2">#REF!</definedName>
    <definedName name="_9AC3">#REF!</definedName>
    <definedName name="_9BC1">#REF!</definedName>
    <definedName name="_9BC2">#REF!</definedName>
    <definedName name="_9BC3">#REF!</definedName>
    <definedName name="_SamIVV">#REF!</definedName>
    <definedName name="_SamYThis">[1]Sammanfattningstabell!#REF!</definedName>
    <definedName name="_Toc292704927" localSheetId="3">'Definitioner _ Definitions'!$A$1</definedName>
    <definedName name="_Toc292704928" localSheetId="3">'Definitioner _ Definitions'!#REF!</definedName>
    <definedName name="_Toc292704929" localSheetId="3">'Definitioner _ Definitions'!$A$22</definedName>
    <definedName name="_Toc292704931" localSheetId="3">'Definitioner _ Definitions'!#REF!</definedName>
    <definedName name="_Toc292704932" localSheetId="3">'Definitioner _ Definitions'!#REF!</definedName>
    <definedName name="_Toc507214361" localSheetId="15">'Tabell 6B'!#REF!</definedName>
    <definedName name="_Toc507214361" localSheetId="16">'Tabell 6C'!#REF!</definedName>
    <definedName name="_Toc507214363" localSheetId="26">'Tabell 13'!#REF!</definedName>
    <definedName name="_Toc507214363" localSheetId="17">'Tabell 7A'!#REF!</definedName>
    <definedName name="_Toc507214363" localSheetId="18">'Tabell 7B'!#REF!</definedName>
    <definedName name="_Toc507214363" localSheetId="19">'Tabell 7C'!#REF!</definedName>
    <definedName name="_Toc507214363" localSheetId="20">'Tabell 7D'!#REF!</definedName>
    <definedName name="_Toc515941894" localSheetId="23">'Tabell 10'!#REF!</definedName>
    <definedName name="_Toc515941894" localSheetId="7">'Tabell 2'!#REF!</definedName>
    <definedName name="_Toc515941894" localSheetId="8">'Tabell 3'!#REF!</definedName>
    <definedName name="_Toc515941894" localSheetId="21">'Tabell 8'!#REF!</definedName>
    <definedName name="_Toc515941896" localSheetId="9">'Tabell 4A'!#REF!</definedName>
    <definedName name="_Toc515941896" localSheetId="10">'Tabell 4B'!#REF!</definedName>
    <definedName name="_Toc515941896" localSheetId="11">'Tabell 4C'!#REF!</definedName>
    <definedName name="_Toc515941896" localSheetId="12">'Tabell 4D'!#REF!</definedName>
    <definedName name="_Toc515941896" localSheetId="13">'Tabell 5'!#REF!</definedName>
    <definedName name="_Toc515941896" localSheetId="22">'Tabell 9'!#REF!</definedName>
    <definedName name="_Toc515941907" localSheetId="24">'Tabell 11'!#REF!</definedName>
    <definedName name="_Toc515941907" localSheetId="25">'Tabell 12'!#REF!</definedName>
    <definedName name="_Toc515941907" localSheetId="27">'Tabell 14A'!#REF!</definedName>
    <definedName name="_Toc515941907" localSheetId="28">'Tabell 14B'!#REF!</definedName>
    <definedName name="_Toc515941907" localSheetId="29">'Tabell 15A'!#REF!</definedName>
    <definedName name="_Toc515941907" localSheetId="30">'Tabell 15B'!#REF!</definedName>
    <definedName name="_Toc515941907" localSheetId="31">'Tabell 16'!#REF!</definedName>
    <definedName name="_Toc515941907" localSheetId="32">'Tabell 17'!#REF!</definedName>
    <definedName name="_Toc524335857" localSheetId="23">'Tabell 10'!$A$3</definedName>
    <definedName name="_Toc524335857" localSheetId="7">'Tabell 2'!$A$3</definedName>
    <definedName name="_Toc524335857" localSheetId="8">'Tabell 3'!$A$3</definedName>
    <definedName name="_Toc524335857" localSheetId="21">'Tabell 8'!$A$3</definedName>
    <definedName name="_Toc524335861" localSheetId="9">'Tabell 4A'!$A$2</definedName>
    <definedName name="_Toc524335861" localSheetId="10">'Tabell 4B'!$A$2</definedName>
    <definedName name="_Toc524335861" localSheetId="11">'Tabell 4C'!$A$2</definedName>
    <definedName name="_Toc524335861" localSheetId="12">'Tabell 4D'!$A$2</definedName>
    <definedName name="_Toc524335861" localSheetId="13">'Tabell 5'!$A$2</definedName>
    <definedName name="_Toc524335861" localSheetId="22">'Tabell 9'!#REF!</definedName>
    <definedName name="_Toc524335865" localSheetId="15">'Tabell 6B'!$A$2</definedName>
    <definedName name="_Toc524335865" localSheetId="16">'Tabell 6C'!$A$2</definedName>
    <definedName name="_Toc524335869" localSheetId="26">'Tabell 13'!$A$2</definedName>
    <definedName name="_Toc524335869" localSheetId="17">'Tabell 7A'!$A$2</definedName>
    <definedName name="_Toc524335869" localSheetId="18">'Tabell 7B'!$A$2</definedName>
    <definedName name="_Toc524335869" localSheetId="19">'Tabell 7C'!$A$2</definedName>
    <definedName name="_Toc524335869" localSheetId="20">'Tabell 7D'!$A$2</definedName>
    <definedName name="_Toc524335885" localSheetId="24">'Tabell 11'!#REF!</definedName>
    <definedName name="_Toc524335885" localSheetId="25">'Tabell 12'!#REF!</definedName>
    <definedName name="_Toc524335885" localSheetId="27">'Tabell 14A'!#REF!</definedName>
    <definedName name="_Toc524335885" localSheetId="28">'Tabell 14B'!#REF!</definedName>
    <definedName name="_Toc524335885" localSheetId="29">'Tabell 15A'!#REF!</definedName>
    <definedName name="_Toc524335885" localSheetId="30">'Tabell 15B'!#REF!</definedName>
    <definedName name="_Toc524335885" localSheetId="31">'Tabell 16'!#REF!</definedName>
    <definedName name="_Toc524335885" localSheetId="32">'Tabell 17'!#REF!</definedName>
    <definedName name="_xl10" localSheetId="15">'Tabell 6B'!#REF!</definedName>
    <definedName name="_xl10" localSheetId="16">'Tabell 6C'!#REF!</definedName>
    <definedName name="_xl11" localSheetId="15">'Tabell 6B'!#REF!</definedName>
    <definedName name="_xl11" localSheetId="16">'Tabell 6C'!#REF!</definedName>
    <definedName name="_xl14" localSheetId="26">'Tabell 13'!$A$9</definedName>
    <definedName name="_xl14" localSheetId="17">'Tabell 7A'!$A$10</definedName>
    <definedName name="_xl14" localSheetId="18">'Tabell 7B'!$A$10</definedName>
    <definedName name="_xl14" localSheetId="19">'Tabell 7C'!$A$10</definedName>
    <definedName name="_xl14" localSheetId="20">'Tabell 7D'!$A$10</definedName>
    <definedName name="_xl2" localSheetId="23">'Tabell 10'!$A$10</definedName>
    <definedName name="_xl2" localSheetId="7">'Tabell 2'!$A$10</definedName>
    <definedName name="_xl2" localSheetId="8">'Tabell 3'!$A$13</definedName>
    <definedName name="_xl2" localSheetId="21">'Tabell 8'!$A$11</definedName>
    <definedName name="_xl21" localSheetId="24">'Tabell 11'!#REF!</definedName>
    <definedName name="_xl21" localSheetId="25">'Tabell 12'!#REF!</definedName>
    <definedName name="_xl21" localSheetId="27">'Tabell 14A'!#REF!</definedName>
    <definedName name="_xl21" localSheetId="28">'Tabell 14B'!#REF!</definedName>
    <definedName name="_xl21" localSheetId="29">'Tabell 15A'!#REF!</definedName>
    <definedName name="_xl21" localSheetId="30">'Tabell 15B'!#REF!</definedName>
    <definedName name="_xl21" localSheetId="31">'Tabell 16'!#REF!</definedName>
    <definedName name="_xl21" localSheetId="32">'Tabell 17'!#REF!</definedName>
    <definedName name="_xl23" localSheetId="24">'Tabell 11'!#REF!</definedName>
    <definedName name="_xl23" localSheetId="25">'Tabell 12'!#REF!</definedName>
    <definedName name="_xl23" localSheetId="27">'Tabell 14A'!#REF!</definedName>
    <definedName name="_xl23" localSheetId="28">'Tabell 14B'!#REF!</definedName>
    <definedName name="_xl23" localSheetId="29">'Tabell 15A'!#REF!</definedName>
    <definedName name="_xl23" localSheetId="30">'Tabell 15B'!#REF!</definedName>
    <definedName name="_xl23" localSheetId="31">'Tabell 16'!#REF!</definedName>
    <definedName name="_xl23" localSheetId="32">'Tabell 17'!#REF!</definedName>
    <definedName name="_xl32" localSheetId="23">'Tabell 10'!$C$12</definedName>
    <definedName name="_xl32" localSheetId="7">'Tabell 2'!$C$12</definedName>
    <definedName name="_xl32" localSheetId="8">'Tabell 3'!#REF!</definedName>
    <definedName name="_xl32" localSheetId="21">'Tabell 8'!#REF!</definedName>
    <definedName name="_xl37" localSheetId="15">'Tabell 6B'!$F$11</definedName>
    <definedName name="_xl37" localSheetId="16">'Tabell 6C'!$F$11</definedName>
    <definedName name="_xl38" localSheetId="15">'Tabell 6B'!$Q$11</definedName>
    <definedName name="_xl38" localSheetId="16">'Tabell 6C'!$Q$11</definedName>
    <definedName name="_xl41" localSheetId="26">'Tabell 13'!$F$13</definedName>
    <definedName name="_xl41" localSheetId="17">'Tabell 7A'!$F$15</definedName>
    <definedName name="_xl41" localSheetId="18">'Tabell 7B'!$F$15</definedName>
    <definedName name="_xl41" localSheetId="19">'Tabell 7C'!$F$15</definedName>
    <definedName name="_xl41" localSheetId="20">'Tabell 7D'!$F$15</definedName>
    <definedName name="_xl51" localSheetId="24">'Tabell 11'!#REF!</definedName>
    <definedName name="_xl51" localSheetId="25">'Tabell 12'!#REF!</definedName>
    <definedName name="_xl51" localSheetId="27">'Tabell 14A'!#REF!</definedName>
    <definedName name="_xl51" localSheetId="28">'Tabell 14B'!#REF!</definedName>
    <definedName name="_xl51" localSheetId="29">'Tabell 15A'!#REF!</definedName>
    <definedName name="_xl51" localSheetId="30">'Tabell 15B'!#REF!</definedName>
    <definedName name="_xl51" localSheetId="31">'Tabell 16'!#REF!</definedName>
    <definedName name="_xl51" localSheetId="32">'Tabell 17'!#REF!</definedName>
    <definedName name="_xl6" localSheetId="9">'Tabell 4A'!$B$13</definedName>
    <definedName name="_xl6" localSheetId="10">'Tabell 4B'!$B$13</definedName>
    <definedName name="_xl6" localSheetId="11">'Tabell 4C'!$B$13</definedName>
    <definedName name="_xl6" localSheetId="12">'Tabell 4D'!$B$13</definedName>
    <definedName name="_xl6" localSheetId="13">'Tabell 5'!$B$13</definedName>
    <definedName name="_xl6" localSheetId="22">'Tabell 9'!#REF!</definedName>
    <definedName name="_xl79" localSheetId="9">'Tabell 4A'!#REF!</definedName>
    <definedName name="_xl79" localSheetId="10">'Tabell 4B'!#REF!</definedName>
    <definedName name="_xl79" localSheetId="11">'Tabell 4C'!#REF!</definedName>
    <definedName name="_xl79" localSheetId="12">'Tabell 4D'!#REF!</definedName>
    <definedName name="_xl79" localSheetId="13">'Tabell 5'!$F$13</definedName>
    <definedName name="_xl79" localSheetId="22">'Tabell 9'!#REF!</definedName>
    <definedName name="_xl80" localSheetId="9">'Tabell 4A'!$U$13</definedName>
    <definedName name="_xl80" localSheetId="10">'Tabell 4B'!$U$13</definedName>
    <definedName name="_xl80" localSheetId="11">'Tabell 4C'!$U$13</definedName>
    <definedName name="_xl80" localSheetId="12">'Tabell 4D'!$U$13</definedName>
    <definedName name="_xl80" localSheetId="13">'Tabell 5'!$V$13</definedName>
    <definedName name="_xl80" localSheetId="22">'Tabell 9'!#REF!</definedName>
    <definedName name="adsfasdassdf" localSheetId="3">#REF!</definedName>
    <definedName name="adsfasdassdf" localSheetId="2">#REF!</definedName>
    <definedName name="adsfasdassdf" localSheetId="5">#REF!</definedName>
    <definedName name="adsfasdassdf">#REF!</definedName>
    <definedName name="afa" localSheetId="3">'[2]RSK-Tabell 1_2012'!#REF!</definedName>
    <definedName name="afa" localSheetId="2">'[2]RSK-Tabell 1_2012'!#REF!</definedName>
    <definedName name="afa" localSheetId="5">'[2]RSK-Tabell 1_2012'!#REF!</definedName>
    <definedName name="afa">'[2]RSK-Tabell 1_2012'!#REF!</definedName>
    <definedName name="asaf" localSheetId="3">#REF!</definedName>
    <definedName name="asaf" localSheetId="2">#REF!</definedName>
    <definedName name="asaf" localSheetId="5">#REF!</definedName>
    <definedName name="asaf">#REF!</definedName>
    <definedName name="Definitioner___Definitions" localSheetId="3">#REF!</definedName>
    <definedName name="Definitioner___Definitions">#REF!</definedName>
    <definedName name="Excel_BuiltIn__FilterDatabase_1" localSheetId="3">'[3]RSK-Tabell 1_2012'!#REF!</definedName>
    <definedName name="Excel_BuiltIn__FilterDatabase_1" localSheetId="2">'[3]RSK-Tabell 1_2012'!#REF!</definedName>
    <definedName name="Excel_BuiltIn__FilterDatabase_1" localSheetId="5">'[3]RSK-Tabell 1_2012'!#REF!</definedName>
    <definedName name="Excel_BuiltIn__FilterDatabase_1" localSheetId="0">'[4]RSK-Tabell 1_2011'!#REF!</definedName>
    <definedName name="Excel_BuiltIn__FilterDatabase_1" localSheetId="4">'[3]RSK-Tabell 1_2012'!#REF!</definedName>
    <definedName name="Excel_BuiltIn__FilterDatabase_1">'[2]RSK-Tabell 1_2012'!#REF!</definedName>
    <definedName name="Excel_BuiltIn__FilterDatabase_4" localSheetId="3">#REF!</definedName>
    <definedName name="Excel_BuiltIn__FilterDatabase_4" localSheetId="2">#REF!</definedName>
    <definedName name="Excel_BuiltIn__FilterDatabase_4" localSheetId="5">#REF!</definedName>
    <definedName name="Excel_BuiltIn__FilterDatabase_4" localSheetId="4">#REF!</definedName>
    <definedName name="Excel_BuiltIn__FilterDatabase_4">#REF!</definedName>
    <definedName name="Excel_BuiltIn_Print_Titles_4" localSheetId="3">#REF!</definedName>
    <definedName name="Excel_BuiltIn_Print_Titles_4" localSheetId="2">#REF!</definedName>
    <definedName name="Excel_BuiltIn_Print_Titles_4" localSheetId="5">#REF!</definedName>
    <definedName name="Excel_BuiltIn_Print_Titles_4" localSheetId="4">#REF!</definedName>
    <definedName name="Excel_BuiltIn_Print_Titles_4">#REF!</definedName>
    <definedName name="gfqagq">'[5]Tabell 2'!#REF!</definedName>
    <definedName name="jtjr">'[5]Tabell 2'!#REF!</definedName>
    <definedName name="Kort_om_statistiken" localSheetId="3">#REF!</definedName>
    <definedName name="Kort_om_statistiken" localSheetId="2">'Kort om statistiken - In brief'!$A$1</definedName>
    <definedName name="Kort_om_statistiken">#REF!</definedName>
    <definedName name="Print_Area" localSheetId="3">'Definitioner _ Definitions'!$A$1:$M$108</definedName>
    <definedName name="Print_Area" localSheetId="5">'Teckenförklaring _ Legends'!$A$1:$C$12</definedName>
    <definedName name="q">'[6]Tabell 1B'!#REF!</definedName>
    <definedName name="qg">'[5]Tabell 2'!#REF!</definedName>
    <definedName name="s">'[6]Tabell 1B'!#REF!</definedName>
    <definedName name="tab9b">[7]Data!$B$44:$M$85</definedName>
    <definedName name="thr">'[5]Tabell 2'!#REF!</definedName>
    <definedName name="_xlnm.Print_Area" localSheetId="2">'Kort om statistiken - In brief'!$A$1:$A$25</definedName>
    <definedName name="_xlnm.Print_Area" localSheetId="6">'Tabell 1'!$A$1:$L$102</definedName>
    <definedName name="_xlnm.Print_Area" localSheetId="23">'Tabell 10'!$A$1:$U$60</definedName>
    <definedName name="_xlnm.Print_Area" localSheetId="24">'Tabell 11'!$A$1:$T$74</definedName>
    <definedName name="_xlnm.Print_Area" localSheetId="25">'Tabell 12'!$A$1:$T$42</definedName>
    <definedName name="_xlnm.Print_Area" localSheetId="27">'Tabell 14A'!$A$1:$AN$39</definedName>
    <definedName name="_xlnm.Print_Area" localSheetId="28">'Tabell 14B'!$A$1:$AN$39</definedName>
    <definedName name="_xlnm.Print_Area" localSheetId="29">'Tabell 15A'!$A$1:$AN$38</definedName>
    <definedName name="_xlnm.Print_Area" localSheetId="30">'Tabell 15B'!$A$1:$AN$38</definedName>
    <definedName name="_xlnm.Print_Area" localSheetId="31">'Tabell 16'!$A$1:$Z$67</definedName>
    <definedName name="_xlnm.Print_Area" localSheetId="32">'Tabell 17'!$A$1:$AB$67</definedName>
    <definedName name="_xlnm.Print_Area" localSheetId="33">'Tabell 18'!$A$1:$M$32</definedName>
    <definedName name="_xlnm.Print_Area" localSheetId="34">'Tabell 19'!$A$1:$K$76</definedName>
    <definedName name="_xlnm.Print_Area" localSheetId="7">'Tabell 2'!$A$1:$U$60</definedName>
    <definedName name="_xlnm.Print_Area" localSheetId="35">'Tabell 20'!$A$1:$K$77</definedName>
    <definedName name="_xlnm.Print_Area" localSheetId="36">'Tabell 21'!$A$1:$K$77</definedName>
    <definedName name="_xlnm.Print_Area" localSheetId="8">'Tabell 3'!$A$1:$T$81</definedName>
    <definedName name="_xlnm.Print_Area" localSheetId="9">'Tabell 4A'!$A$1:$Z$26</definedName>
    <definedName name="_xlnm.Print_Area" localSheetId="10">'Tabell 4B'!$A$1:$Z$26</definedName>
    <definedName name="_xlnm.Print_Area" localSheetId="11">'Tabell 4C'!$A$1:$Z$26</definedName>
    <definedName name="_xlnm.Print_Area" localSheetId="12">'Tabell 4D'!$A$1:$Z$26</definedName>
    <definedName name="_xlnm.Print_Area" localSheetId="13">'Tabell 5'!$A$1:$AB$42</definedName>
    <definedName name="_xlnm.Print_Area" localSheetId="14">'Tabell 6A'!$A$1:$R$52</definedName>
    <definedName name="_xlnm.Print_Area" localSheetId="15">'Tabell 6B'!$A$1:$AB$41</definedName>
    <definedName name="_xlnm.Print_Area" localSheetId="16">'Tabell 6C'!$A$1:$AB$41</definedName>
    <definedName name="_xlnm.Print_Area" localSheetId="17">'Tabell 7A'!$A$1:$S$51</definedName>
    <definedName name="_xlnm.Print_Area" localSheetId="20">'Tabell 7D'!$A$1:$N$51</definedName>
    <definedName name="_xlnm.Print_Area" localSheetId="21">'Tabell 8'!$A$1:$T$29</definedName>
    <definedName name="_xlnm.Print_Area" localSheetId="22">'Tabell 9'!$A$1:$N$18</definedName>
    <definedName name="_xlnm.Print_Area" localSheetId="1">'Tabellförteckning_List of table'!$G$2:$K$39</definedName>
    <definedName name="wb" localSheetId="3">'[5]Tabell 1B'!#REF!</definedName>
    <definedName name="wb" localSheetId="2">'[5]Tabell 1B'!#REF!</definedName>
    <definedName name="wb" localSheetId="0">'[5]Tabell 1B'!#REF!</definedName>
    <definedName name="wb">'[5]Tabell 1B'!#REF!</definedName>
    <definedName name="XXXXX" localSheetId="3">#REF!</definedName>
    <definedName name="XXXXX" localSheetId="2">#REF!</definedName>
    <definedName name="XXXXX" localSheetId="0">#REF!</definedName>
    <definedName name="XXXXX">#REF!</definedName>
    <definedName name="Z_FA379165_D056_46EA_9B01_94D87465FE98_.wvu.PrintArea" localSheetId="2" hidden="1">'Kort om statistiken - In brief'!$A$1:$A$25</definedName>
    <definedName name="År">2008</definedName>
  </definedNames>
  <calcPr calcId="191029" refMode="R1C1" iterateCount="0"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8" i="81" l="1"/>
  <c r="H38" i="81"/>
  <c r="D37" i="81"/>
  <c r="H37" i="81"/>
  <c r="I31" i="81"/>
  <c r="G31" i="81"/>
  <c r="E31" i="81"/>
  <c r="J31" i="81"/>
  <c r="D31" i="81"/>
  <c r="H31" i="81"/>
  <c r="I29" i="81"/>
  <c r="G29" i="81"/>
  <c r="E29" i="81"/>
  <c r="J29" i="81"/>
  <c r="D29" i="81"/>
  <c r="H29" i="81"/>
  <c r="G38" i="81"/>
  <c r="G37" i="81"/>
  <c r="G36" i="81"/>
  <c r="G25" i="81"/>
  <c r="G26" i="81"/>
  <c r="G27" i="81"/>
  <c r="G28" i="81"/>
  <c r="G30" i="81"/>
  <c r="G32" i="81"/>
  <c r="G33" i="81"/>
  <c r="G34" i="81"/>
  <c r="G24" i="81"/>
  <c r="G8" i="81"/>
  <c r="G9" i="81"/>
  <c r="G10" i="81"/>
  <c r="G11" i="81"/>
  <c r="G12" i="81"/>
  <c r="G13" i="81"/>
  <c r="G14" i="81"/>
  <c r="G15" i="81"/>
  <c r="G16" i="81"/>
  <c r="G17" i="81"/>
  <c r="G18" i="81"/>
  <c r="G19" i="81"/>
  <c r="G20" i="81"/>
  <c r="G21" i="81"/>
  <c r="G22" i="81"/>
  <c r="G7" i="81"/>
  <c r="G6" i="81"/>
  <c r="E38" i="81"/>
  <c r="J38" i="81"/>
  <c r="E37" i="81"/>
  <c r="J37" i="81"/>
  <c r="E36" i="81"/>
  <c r="J36" i="81"/>
  <c r="D36" i="81"/>
  <c r="H36" i="81"/>
  <c r="I38" i="81"/>
  <c r="I37" i="81"/>
  <c r="I36" i="81"/>
  <c r="I11" i="81"/>
  <c r="I12" i="81"/>
  <c r="E12" i="81"/>
  <c r="J12" i="81"/>
  <c r="D12" i="81"/>
  <c r="H12" i="81"/>
  <c r="E11" i="81"/>
  <c r="J11" i="81"/>
  <c r="D11" i="81"/>
  <c r="H11" i="81"/>
  <c r="E10" i="81"/>
  <c r="J10" i="81"/>
  <c r="D10" i="81"/>
  <c r="H10" i="81"/>
  <c r="E9" i="81"/>
  <c r="J9" i="81"/>
  <c r="D9" i="81"/>
  <c r="H9" i="81"/>
  <c r="I25" i="81"/>
  <c r="I26" i="81"/>
  <c r="I27" i="81"/>
  <c r="I28" i="81"/>
  <c r="I30" i="81"/>
  <c r="I32" i="81"/>
  <c r="I33" i="81"/>
  <c r="I34" i="81"/>
  <c r="I24" i="81"/>
  <c r="I7" i="81"/>
  <c r="I8" i="81"/>
  <c r="I9" i="81"/>
  <c r="I10" i="81"/>
  <c r="I13" i="81"/>
  <c r="I14" i="81"/>
  <c r="I15" i="81"/>
  <c r="I16" i="81"/>
  <c r="I17" i="81"/>
  <c r="I18" i="81"/>
  <c r="I19" i="81"/>
  <c r="I20" i="81"/>
  <c r="I21" i="81"/>
  <c r="I22" i="81"/>
  <c r="I6" i="81"/>
  <c r="E20" i="81"/>
  <c r="J20" i="81"/>
  <c r="D20" i="81"/>
  <c r="H20" i="81"/>
  <c r="E19" i="81"/>
  <c r="J19" i="81"/>
  <c r="E34" i="81"/>
  <c r="J34" i="81"/>
  <c r="E33" i="81"/>
  <c r="J33" i="81"/>
  <c r="E32" i="81"/>
  <c r="J32" i="81"/>
  <c r="E30" i="81"/>
  <c r="J30" i="81"/>
  <c r="E28" i="81"/>
  <c r="J28" i="81"/>
  <c r="E27" i="81"/>
  <c r="J27" i="81"/>
  <c r="E25" i="81"/>
  <c r="J25" i="81"/>
  <c r="E24" i="81"/>
  <c r="J24" i="81"/>
  <c r="E18" i="81"/>
  <c r="J18" i="81"/>
  <c r="E17" i="81"/>
  <c r="J17" i="81"/>
  <c r="E16" i="81"/>
  <c r="J16" i="81"/>
  <c r="E15" i="81"/>
  <c r="J15" i="81"/>
  <c r="E14" i="81"/>
  <c r="J14" i="81"/>
  <c r="E8" i="81"/>
  <c r="J8" i="81"/>
  <c r="E7" i="81"/>
  <c r="J7" i="81"/>
  <c r="E13" i="81"/>
  <c r="J13" i="81"/>
  <c r="E21" i="81"/>
  <c r="J21" i="81"/>
  <c r="E22" i="81"/>
  <c r="J22" i="81"/>
  <c r="E26" i="81"/>
  <c r="J26" i="81"/>
  <c r="E6" i="81"/>
  <c r="J6" i="81"/>
  <c r="D28" i="81"/>
  <c r="H28" i="81"/>
  <c r="D25" i="81"/>
  <c r="H25" i="81"/>
  <c r="D26" i="81"/>
  <c r="H26" i="81"/>
  <c r="D27" i="81"/>
  <c r="H27" i="81"/>
  <c r="D30" i="81"/>
  <c r="H30" i="81"/>
  <c r="D32" i="81"/>
  <c r="H32" i="81"/>
  <c r="D33" i="81"/>
  <c r="H33" i="81"/>
  <c r="D34" i="81"/>
  <c r="H34" i="81"/>
  <c r="D24" i="81"/>
  <c r="H24" i="81"/>
  <c r="D22" i="81"/>
  <c r="H22" i="81"/>
  <c r="D15" i="81"/>
  <c r="H15" i="81"/>
  <c r="D16" i="81"/>
  <c r="H16" i="81"/>
  <c r="D17" i="81"/>
  <c r="H17" i="81"/>
  <c r="D18" i="81"/>
  <c r="H18" i="81"/>
  <c r="D19" i="81"/>
  <c r="H19" i="81"/>
  <c r="D14" i="81"/>
  <c r="H14" i="81"/>
  <c r="D13" i="81"/>
  <c r="H13" i="81"/>
  <c r="D8" i="81"/>
  <c r="H8" i="81"/>
  <c r="D7" i="81"/>
  <c r="H7" i="81"/>
  <c r="D6" i="81"/>
  <c r="H6" i="81"/>
  <c r="D21" i="81"/>
  <c r="H21" i="81"/>
</calcChain>
</file>

<file path=xl/sharedStrings.xml><?xml version="1.0" encoding="utf-8"?>
<sst xmlns="http://schemas.openxmlformats.org/spreadsheetml/2006/main" count="7724" uniqueCount="606">
  <si>
    <t>Yrkesmässig trafik</t>
  </si>
  <si>
    <t>Firmabilstrafik</t>
  </si>
  <si>
    <t>Lastad godsmängd i 1 000-tal ton</t>
  </si>
  <si>
    <t>Inrikes trafik</t>
  </si>
  <si>
    <t>+</t>
  </si>
  <si>
    <t>därav</t>
  </si>
  <si>
    <t>Utrikes trafik</t>
  </si>
  <si>
    <t>Från Sverige till utlandet</t>
  </si>
  <si>
    <t>Från utlandet till Sverige</t>
  </si>
  <si>
    <t>Cabotage</t>
  </si>
  <si>
    <t>Tredjelandstrafik</t>
  </si>
  <si>
    <t>Farligt gods, i 1 000-tal ton</t>
  </si>
  <si>
    <t>Körda kilometer i 1 000-tal km</t>
  </si>
  <si>
    <t>Yrkesmässig trafik med last</t>
  </si>
  <si>
    <t>Yrkesmässig trafik utan last</t>
  </si>
  <si>
    <t>Firmabilstrafik med last</t>
  </si>
  <si>
    <t>Firmabilstrafik utan last</t>
  </si>
  <si>
    <t xml:space="preserve">Antal transporter i 1 000-tal </t>
  </si>
  <si>
    <t>Godsmängd</t>
  </si>
  <si>
    <t>Miljoner ton-km</t>
  </si>
  <si>
    <t>Antal transporter</t>
  </si>
  <si>
    <t>–</t>
  </si>
  <si>
    <t>Totalt</t>
  </si>
  <si>
    <t>Antal axlar</t>
  </si>
  <si>
    <t>Transport-</t>
  </si>
  <si>
    <t>avstånd</t>
  </si>
  <si>
    <t>km</t>
  </si>
  <si>
    <t>Transportarbete,</t>
  </si>
  <si>
    <t>%</t>
  </si>
  <si>
    <t>Län</t>
  </si>
  <si>
    <t>Därav med destination (%)</t>
  </si>
  <si>
    <t>Därav med ursprung (%)</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</si>
  <si>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</si>
  <si>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</si>
  <si>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</si>
  <si>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</si>
  <si>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</si>
  <si>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</si>
  <si>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</si>
  <si>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</si>
  <si>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</si>
  <si>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</si>
  <si>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</si>
  <si>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</si>
  <si>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</si>
  <si>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</si>
  <si>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</si>
  <si>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</si>
  <si>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</si>
  <si>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</si>
  <si>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</si>
  <si>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</si>
  <si>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Från län</t>
  </si>
  <si>
    <t>Till län</t>
  </si>
  <si>
    <t>Kod</t>
  </si>
  <si>
    <t>0–9</t>
  </si>
  <si>
    <t>10–24</t>
  </si>
  <si>
    <t>25–49</t>
  </si>
  <si>
    <t>50–99</t>
  </si>
  <si>
    <t>100–149</t>
  </si>
  <si>
    <t>150–299</t>
  </si>
  <si>
    <t>300–499</t>
  </si>
  <si>
    <t>500–</t>
  </si>
  <si>
    <t xml:space="preserve">Därav i % på transportavstånd (km) </t>
  </si>
  <si>
    <t>ADR/ADR-S-klass</t>
  </si>
  <si>
    <t>Explosiva ämnen och föremål</t>
  </si>
  <si>
    <t>Brandfarliga vätskor</t>
  </si>
  <si>
    <t>4.1</t>
  </si>
  <si>
    <t>Brandfarliga fasta ämnen</t>
  </si>
  <si>
    <t>4.2</t>
  </si>
  <si>
    <t>Självantändande ämnen</t>
  </si>
  <si>
    <t>4.3</t>
  </si>
  <si>
    <t>5.1</t>
  </si>
  <si>
    <t>Oxiderande ämnen</t>
  </si>
  <si>
    <t>5.2</t>
  </si>
  <si>
    <t>Organiska peroxider</t>
  </si>
  <si>
    <t>6.1</t>
  </si>
  <si>
    <t>Giftiga ämnen</t>
  </si>
  <si>
    <t>6.2</t>
  </si>
  <si>
    <t>Smittförande ämnen</t>
  </si>
  <si>
    <t>Radioaktiva ämnen</t>
  </si>
  <si>
    <t>Frätande ämnen</t>
  </si>
  <si>
    <t>Övriga farliga ämnen och föremål</t>
  </si>
  <si>
    <t xml:space="preserve">Totalt </t>
  </si>
  <si>
    <t>Transporterad gods-</t>
  </si>
  <si>
    <t>Danmark</t>
  </si>
  <si>
    <t>Frankrike</t>
  </si>
  <si>
    <t>Tyskland</t>
  </si>
  <si>
    <t>Norge</t>
  </si>
  <si>
    <t>Import</t>
  </si>
  <si>
    <t>Export</t>
  </si>
  <si>
    <t>Mottagarland</t>
  </si>
  <si>
    <t>De mest använda färjelinjerna</t>
  </si>
  <si>
    <t>(tur och retur)</t>
  </si>
  <si>
    <t>Vid färjning till/från Sverige</t>
  </si>
  <si>
    <t xml:space="preserve">   därav rundvirke</t>
  </si>
  <si>
    <t>Kol, råolja och naturgas</t>
  </si>
  <si>
    <t xml:space="preserve">   därav jord, sten och sand</t>
  </si>
  <si>
    <t>Livsmedel, drycker och tobak</t>
  </si>
  <si>
    <t xml:space="preserve">   därav sågade, hyvlade trävaror</t>
  </si>
  <si>
    <t xml:space="preserve">   därav flis, trä-/sågavfall</t>
  </si>
  <si>
    <t xml:space="preserve">   därav papper, papp och varor därav</t>
  </si>
  <si>
    <t xml:space="preserve">   därav raffinerade petroleumprodukter</t>
  </si>
  <si>
    <t>Andra icke-metalliska mineraliska produkter</t>
  </si>
  <si>
    <t>Metallvaror exkl. maskiner och utrustning</t>
  </si>
  <si>
    <t>Maskiner och instrument</t>
  </si>
  <si>
    <t>Transportutrustning</t>
  </si>
  <si>
    <t>Möbler och andra tillverkade varor</t>
  </si>
  <si>
    <t>Post och paket</t>
  </si>
  <si>
    <t>Flyttgods, fordon för reparation</t>
  </si>
  <si>
    <t>Styckegods och samlastat gods</t>
  </si>
  <si>
    <t>Andra varor, ej tidigare specificerade</t>
  </si>
  <si>
    <t>Produkter från jordbruk, skogsbruk och fiske</t>
  </si>
  <si>
    <t>Kemikalier, kemiska produkter, konstfiber, gummi- och plastvaror samt kärnbränsle</t>
  </si>
  <si>
    <t>Oidentifierbart gods</t>
  </si>
  <si>
    <t/>
  </si>
  <si>
    <t>Stockholm</t>
  </si>
  <si>
    <t xml:space="preserve">Körda kilometer </t>
  </si>
  <si>
    <t>Därav inom länet (%)</t>
  </si>
  <si>
    <t>Totalt avsändarländer</t>
  </si>
  <si>
    <t>Totalt mottagarländer</t>
  </si>
  <si>
    <t>Med last</t>
  </si>
  <si>
    <t>Utan last</t>
  </si>
  <si>
    <t>Transportarbete i miljoner ton-km</t>
  </si>
  <si>
    <t>95 % K.I.</t>
  </si>
  <si>
    <t xml:space="preserve"> 95 % K.I.</t>
  </si>
  <si>
    <r>
      <t>Totalvikt, ton</t>
    </r>
    <r>
      <rPr>
        <i/>
        <vertAlign val="superscript"/>
        <sz val="8"/>
        <rFont val="Arial"/>
        <family val="2"/>
      </rPr>
      <t>1</t>
    </r>
  </si>
  <si>
    <t>Endast lastbil</t>
  </si>
  <si>
    <t>Lastbil med släp</t>
  </si>
  <si>
    <t>Övriga kombinationer med lastbil</t>
  </si>
  <si>
    <t>Dragbil med påhängsvagn</t>
  </si>
  <si>
    <t>Övriga kombinationer med dragbil</t>
  </si>
  <si>
    <t>Transporterad gods-mängd, 1 000-tal ton</t>
  </si>
  <si>
    <t>miljoner ton-km</t>
  </si>
  <si>
    <t>Lastad godsmängd, 1 000-tal ton</t>
  </si>
  <si>
    <t>Lossad godsmängd, 1 000-tal ton</t>
  </si>
  <si>
    <t>Inom egna länet/området</t>
  </si>
  <si>
    <t>Till andra län/områden</t>
  </si>
  <si>
    <t>Varugrupp</t>
  </si>
  <si>
    <t>Malm, andra produkter från utvinning</t>
  </si>
  <si>
    <t>Textil, beklädnadsvaror, läder och lädervaror</t>
  </si>
  <si>
    <t>Trä och varor av trä och kork (exkl.möbler), massa, papper och pappersvaror, trycksaker</t>
  </si>
  <si>
    <t>Stenkols- och raffinerade petroleumprodukter</t>
  </si>
  <si>
    <t>Hushållsavfall, annat avfall och returråvara</t>
  </si>
  <si>
    <t>Ack %</t>
  </si>
  <si>
    <t>Komprimerade, kondenserade eller under tryck lösta gaser</t>
  </si>
  <si>
    <t>Ämnen som utvecklar brandfarlig gas vid vattenkontakt</t>
  </si>
  <si>
    <t xml:space="preserve">Transportarbete </t>
  </si>
  <si>
    <t>EU-länder</t>
  </si>
  <si>
    <t>EFTA-länder</t>
  </si>
  <si>
    <t>Övriga länder i Europa</t>
  </si>
  <si>
    <t>Övriga Världen</t>
  </si>
  <si>
    <t xml:space="preserve">Antal transporter </t>
  </si>
  <si>
    <t>95% K.I.</t>
  </si>
  <si>
    <t>Avsändarland/</t>
  </si>
  <si>
    <t>Total</t>
  </si>
  <si>
    <t>Vid färjning mellan/inom andra länder än Sverige</t>
  </si>
  <si>
    <r>
      <t>Varugrupp</t>
    </r>
    <r>
      <rPr>
        <vertAlign val="superscript"/>
        <sz val="8"/>
        <rFont val="Arial"/>
        <family val="2"/>
      </rPr>
      <t>1</t>
    </r>
  </si>
  <si>
    <t>Tabell 3. Inrikes godstransporter med svenska lastbilar fördelat på antal transporter, körda</t>
  </si>
  <si>
    <t>Inrikes</t>
  </si>
  <si>
    <t>Utrikes</t>
  </si>
  <si>
    <t>Mer än 7</t>
  </si>
  <si>
    <t>10 eller mer</t>
  </si>
  <si>
    <t>därav med</t>
  </si>
  <si>
    <t>2 axlar</t>
  </si>
  <si>
    <t>3 axlar</t>
  </si>
  <si>
    <t>4 axlar</t>
  </si>
  <si>
    <t>annat antal axlar</t>
  </si>
  <si>
    <t>2 + 1 axlar</t>
  </si>
  <si>
    <t>2 + 2 axlar</t>
  </si>
  <si>
    <t>2 + 3 axlar</t>
  </si>
  <si>
    <t>3 + 2 axlar</t>
  </si>
  <si>
    <t>3 + 3 axlar</t>
  </si>
  <si>
    <t>3 + 4 axlar</t>
  </si>
  <si>
    <t>Flytande bulkgods</t>
  </si>
  <si>
    <t>Fast bulkgods</t>
  </si>
  <si>
    <t>Pallastat gods</t>
  </si>
  <si>
    <t>Övriga lasttyper</t>
  </si>
  <si>
    <t>1 000-tal</t>
  </si>
  <si>
    <t>Därav med lasttyp</t>
  </si>
  <si>
    <t xml:space="preserve">Nederländerna </t>
  </si>
  <si>
    <t>Finland</t>
  </si>
  <si>
    <t>Kilometer</t>
  </si>
  <si>
    <t>Tabell 12. Utrikes godstransporter med svenska lastbilar fördelat på transportavstånd. Antal</t>
  </si>
  <si>
    <t>Nederländerna</t>
  </si>
  <si>
    <t>01</t>
  </si>
  <si>
    <t>02</t>
  </si>
  <si>
    <t>03</t>
  </si>
  <si>
    <t>04</t>
  </si>
  <si>
    <t>05</t>
  </si>
  <si>
    <t>06</t>
  </si>
  <si>
    <t>07</t>
  </si>
  <si>
    <t>08</t>
  </si>
  <si>
    <t>09</t>
  </si>
  <si>
    <t xml:space="preserve">  Därav inom länet (%)</t>
  </si>
  <si>
    <t>1 000-tal km</t>
  </si>
  <si>
    <t xml:space="preserve"> 1 000-tal ton</t>
  </si>
  <si>
    <t>Transporterad godsmängd              1 000-tal ton</t>
  </si>
  <si>
    <t>mängd, 1 000-tal ton</t>
  </si>
  <si>
    <t>Transporterad godsmängd 1 000-tal ton</t>
  </si>
  <si>
    <r>
      <t>Maximilastvikt, ton</t>
    </r>
    <r>
      <rPr>
        <b/>
        <i/>
        <vertAlign val="superscript"/>
        <sz val="8"/>
        <rFont val="Arial"/>
        <family val="2"/>
      </rPr>
      <t>1</t>
    </r>
  </si>
  <si>
    <t>Körda kilometer</t>
  </si>
  <si>
    <t>Från Sverige till utlandet, med last</t>
  </si>
  <si>
    <t>Från utlandet till Sverige, med last</t>
  </si>
  <si>
    <t>Från Sverige till utlandet, utan last</t>
  </si>
  <si>
    <t>Från utlandet till Sverige, utan last</t>
  </si>
  <si>
    <t xml:space="preserve">Tabell 10. Utrikes godstransporter med svenska lastbilar fördelat på ekipagets totalvikt, </t>
  </si>
  <si>
    <t>Tabellförteckning</t>
  </si>
  <si>
    <t>List of tables</t>
  </si>
  <si>
    <t>Tabell</t>
  </si>
  <si>
    <t>Table</t>
  </si>
  <si>
    <t>Nr</t>
  </si>
  <si>
    <t>Fordonets ålder, år</t>
  </si>
  <si>
    <t xml:space="preserve">Tabell 9. Inrikes godstransporter med svenska lastbilar. Transporterad godsmängd, transportarbete </t>
  </si>
  <si>
    <t>Körda kilometer med last 1 000-tal km</t>
  </si>
  <si>
    <t>Antal transporter med last 1 000-tal</t>
  </si>
  <si>
    <t xml:space="preserve">Svenska </t>
  </si>
  <si>
    <t>Engelska</t>
  </si>
  <si>
    <t>4A</t>
  </si>
  <si>
    <t>4B</t>
  </si>
  <si>
    <t>6A</t>
  </si>
  <si>
    <t>6B</t>
  </si>
  <si>
    <t>6C</t>
  </si>
  <si>
    <t>7A</t>
  </si>
  <si>
    <t>7B</t>
  </si>
  <si>
    <t>7C</t>
  </si>
  <si>
    <t>7D</t>
  </si>
  <si>
    <t>Table 3. National road goods transport with Swedish registered lorries by number of haulages, kilometres</t>
  </si>
  <si>
    <t>Tabell 6A. Inrikes godstransporter med svenska lastbilar. Lastade och lossade godsmängder efter</t>
  </si>
  <si>
    <t>Table 6A. National road goods transport with Swedish registered lorries. Loaded and unloaded goods by county</t>
  </si>
  <si>
    <t>Table 9. National road goods transport with Swedish registered lorries. Goods carried, tonne-kilometres performed</t>
  </si>
  <si>
    <t>Table 11. International road goods transport with Swedish registered lorries according to import- and export-</t>
  </si>
  <si>
    <t>Utrikestrafik</t>
  </si>
  <si>
    <t>International transport</t>
  </si>
  <si>
    <t>Inrikestrafik</t>
  </si>
  <si>
    <t>National transport</t>
  </si>
  <si>
    <t>Stora containrar, växelflak och andra utbytbara lastenheter 20 fot eller mer</t>
  </si>
  <si>
    <r>
      <t>Import - Avlastningsregion</t>
    </r>
    <r>
      <rPr>
        <vertAlign val="superscript"/>
        <sz val="8"/>
        <rFont val="Arial"/>
        <family val="2"/>
      </rPr>
      <t>1</t>
    </r>
  </si>
  <si>
    <r>
      <t>Export - Pålastningsregion</t>
    </r>
    <r>
      <rPr>
        <vertAlign val="superscript"/>
        <sz val="8"/>
        <rFont val="Arial"/>
        <family val="2"/>
      </rPr>
      <t>1</t>
    </r>
  </si>
  <si>
    <r>
      <t>1 000-tal ton</t>
    </r>
    <r>
      <rPr>
        <b/>
        <vertAlign val="superscript"/>
        <sz val="8"/>
        <rFont val="Arial"/>
        <family val="2"/>
      </rPr>
      <t>1</t>
    </r>
  </si>
  <si>
    <r>
      <t>1 000-tal</t>
    </r>
    <r>
      <rPr>
        <b/>
        <vertAlign val="superscript"/>
        <sz val="8"/>
        <rFont val="Arial"/>
        <family val="2"/>
      </rPr>
      <t>1</t>
    </r>
  </si>
  <si>
    <t>Rödby-Puttgarden</t>
  </si>
  <si>
    <t>Körda kilometer med last i 1 000-tal km</t>
  </si>
  <si>
    <t>Storstadsområden</t>
  </si>
  <si>
    <r>
      <t>Stor-Göteborg</t>
    </r>
    <r>
      <rPr>
        <vertAlign val="superscript"/>
        <sz val="8"/>
        <rFont val="Arial"/>
        <family val="2"/>
      </rPr>
      <t>1</t>
    </r>
  </si>
  <si>
    <r>
      <t>Stor-Stockholm</t>
    </r>
    <r>
      <rPr>
        <vertAlign val="superscript"/>
        <sz val="8"/>
        <rFont val="Arial"/>
        <family val="2"/>
      </rPr>
      <t>1</t>
    </r>
  </si>
  <si>
    <r>
      <t>Stor-Malmö</t>
    </r>
    <r>
      <rPr>
        <vertAlign val="superscript"/>
        <sz val="8"/>
        <rFont val="Arial"/>
        <family val="2"/>
      </rPr>
      <t>1</t>
    </r>
  </si>
  <si>
    <t>01 Stockholm</t>
  </si>
  <si>
    <t>03 Uppsala</t>
  </si>
  <si>
    <t>04 Södermanland</t>
  </si>
  <si>
    <t>05 Östergötland</t>
  </si>
  <si>
    <t>06 Jönköping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</si>
  <si>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</si>
  <si>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</si>
  <si>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</si>
  <si>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</si>
  <si>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</si>
  <si>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</si>
  <si>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</si>
  <si>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</si>
  <si>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</si>
  <si>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</si>
  <si>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</si>
  <si>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</si>
  <si>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</si>
  <si>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</si>
  <si>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</si>
  <si>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t>Tabell 4D. Inrikes godstransporter med last med svenska lastbilar avseende transportarbete (miljoner ton-km)</t>
  </si>
  <si>
    <t>4C</t>
  </si>
  <si>
    <t>4D</t>
  </si>
  <si>
    <t>Tabell 4C. Inrikes godstransporter med last med svenska lastbilar avseende transporterad godsmängd (1 000-tal ton)</t>
  </si>
  <si>
    <t xml:space="preserve">Table 10. International road goods transport with Swedish registered lorries by gross vehicle weight, </t>
  </si>
  <si>
    <t>1) Konfidensintervall saknas i denna tabell på grund av utrymmesskäl, kontakta Trafikanalys om konfidensintervall önskas.</t>
  </si>
  <si>
    <t>Transportarbete Miljoner ton-km</t>
  </si>
  <si>
    <t>Transporterad godsmängd i 1 000-tal ton</t>
  </si>
  <si>
    <t>Övriga världen</t>
  </si>
  <si>
    <t>-</t>
  </si>
  <si>
    <t xml:space="preserve"> </t>
  </si>
  <si>
    <t>07 Kronoberg</t>
  </si>
  <si>
    <r>
      <t xml:space="preserve">Yrkesmässig trafik </t>
    </r>
    <r>
      <rPr>
        <sz val="9.5"/>
        <rFont val="Arial"/>
        <family val="2"/>
      </rPr>
      <t>avser transporter åt andra mot betalning, till exempel godstrafik.</t>
    </r>
  </si>
  <si>
    <t xml:space="preserve">Tabell 4B. Inrikes godstransporter med last med svenska lastbilar avseende antal körda kilometer (1 000-tal km) </t>
  </si>
  <si>
    <t xml:space="preserve">Table 4B. National road goods transport with load by Swedish registered lorries regarding kilometres driven (in 1 000s of kilometers) </t>
  </si>
  <si>
    <t>Table 4C. National road goods transport with load by Swedish registered lorries (in 1 000s of tonnes)</t>
  </si>
  <si>
    <t>Table 4D. National road goods transport with load by Swedish registered lorries regarding tonne-kilometres performed (in millions of tonne-kilometers)</t>
  </si>
  <si>
    <t xml:space="preserve">Tabell 8. Inrikes godstransporter med svenska lastbilar fördelat på ADR/ADR-S-klassificering. </t>
  </si>
  <si>
    <t xml:space="preserve">Table 8. National road goods transport with Swedish registered lorries according to ADR/ADR-S. </t>
  </si>
  <si>
    <t xml:space="preserve">Tabell 18. Godsmängd och antal transporter fördelad på de av svenska lastbilar mest använda </t>
  </si>
  <si>
    <t>Table 18. Goods transport with Swedish registered lorries, the most important ferry lines used by Swedish lorries</t>
  </si>
  <si>
    <t>Tabell 11. Utrikes godstransporter med svenska lastbilar fördelat på import- och exportländer.</t>
  </si>
  <si>
    <t>Farligt gods, i miljoner ton-km</t>
  </si>
  <si>
    <t>Tabell 4A. Inrikes godstransporter med last med svenska lastbilar avseende antal transporter (1 000-tal)</t>
  </si>
  <si>
    <t>Table 4A. National road goods transport with load by Swedish registered lorries regarding number of transports (in 1 000s)</t>
  </si>
  <si>
    <t>Tabell 13. Utrikes godstransporter med svenska lastbilar fördelat på varugrupper (NST2007). Från Sverige till utlandet och från utlandet till Sverige</t>
  </si>
  <si>
    <t>Table 13. International road goods transport with Swedish registered lorries by commodity group (NST2007). From Sweden to abroad and from abroad to Sweden</t>
  </si>
  <si>
    <t xml:space="preserve">Tabell 16. Utrikes godstransporter med svenska lastbilar. Godsmängd (1 000-tals ton) fördelat efter </t>
  </si>
  <si>
    <t xml:space="preserve">Table 16. International road goods transport with Swedish registered lorries. Goods carried (in 1 000s of tonnes) </t>
  </si>
  <si>
    <t xml:space="preserve">Tabell 17. Utrikes godstransporter med svenska lastbilar. Transportarbete (miljoner ton-km) fördelat efter </t>
  </si>
  <si>
    <t xml:space="preserve">Table 17. International road goods transport with Swedish registered lorries. Tonne-kilometres performed (in millions </t>
  </si>
  <si>
    <t>Trafikanalys</t>
  </si>
  <si>
    <t xml:space="preserve">Table 2. National road goods transport with Swedish registered lorries by maximum permissible weight, </t>
  </si>
  <si>
    <t xml:space="preserve">Table 12. International road goods transport with Swedish registered lorries according to length of haul. </t>
  </si>
  <si>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</si>
  <si>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</si>
  <si>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</si>
  <si>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</si>
  <si>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</si>
  <si>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Cabotage</t>
    </r>
    <r>
      <rPr>
        <i/>
        <sz val="9.5"/>
        <rFont val="Arial"/>
        <family val="2"/>
      </rPr>
      <t xml:space="preserve"> includes domestic services in a country other than Sweden.</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</si>
  <si>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</si>
  <si>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</si>
  <si>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Samtliga lastbilar i undersökningen ska ha en </t>
    </r>
    <r>
      <rPr>
        <b/>
        <sz val="9.5"/>
        <rFont val="Arial"/>
        <family val="2"/>
      </rPr>
      <t>maximilastvikt på 3,5 ton eller mer.</t>
    </r>
  </si>
  <si>
    <r>
      <t xml:space="preserve">All lorries in the survey have a </t>
    </r>
    <r>
      <rPr>
        <b/>
        <i/>
        <sz val="9.5"/>
        <rFont val="Arial"/>
        <family val="2"/>
      </rPr>
      <t>load capacity of 3.5 tonnes or more</t>
    </r>
    <r>
      <rPr>
        <i/>
        <sz val="9.5"/>
        <rFont val="Arial"/>
        <family val="2"/>
      </rPr>
      <t>.</t>
    </r>
  </si>
  <si>
    <r>
      <t xml:space="preserve">Lastbil </t>
    </r>
    <r>
      <rPr>
        <sz val="9.5"/>
        <rFont val="Arial"/>
        <family val="2"/>
      </rPr>
      <t>är ett fordon som ej är att anse som en personbil eller buss. Motorfordon avsett för godstransport.</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</si>
  <si>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</si>
  <si>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</si>
  <si>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</si>
  <si>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</si>
  <si>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Summeringar stämmer inte alltid exakt med summa-raden. Detta beror på avrundningar i delposterna.</t>
  </si>
  <si>
    <t>Totals do not always correspond exactly with the sum of the line. This is due to rounding in the sub-items.</t>
  </si>
  <si>
    <t>Län/County</t>
  </si>
  <si>
    <t>Storstadsområden/Metropolitan areas</t>
  </si>
  <si>
    <t xml:space="preserve">Stor-Stockholm = Stockholms län                              </t>
  </si>
  <si>
    <t>Greater Stockholm = Stockholm County</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</si>
  <si>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</si>
  <si>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</si>
  <si>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</si>
  <si>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</si>
  <si>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</si>
  <si>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</si>
  <si>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</si>
  <si>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</si>
  <si>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</si>
  <si>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</si>
  <si>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</si>
  <si>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</si>
  <si>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</si>
  <si>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</si>
  <si>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</si>
  <si>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</si>
  <si>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</si>
  <si>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</si>
  <si>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</si>
  <si>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</si>
  <si>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</si>
  <si>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</si>
  <si>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</si>
  <si>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</si>
  <si>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</si>
  <si>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</si>
  <si>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 xml:space="preserve">Stor-Göteborg / Greater Gothenburg                                                            </t>
  </si>
  <si>
    <t xml:space="preserve">Stor-Malmö / Greater Malmö                                                              </t>
  </si>
  <si>
    <t>Kvartal 1, metod</t>
  </si>
  <si>
    <t>Kvartal 2, metod</t>
  </si>
  <si>
    <t>Kvartal 3, metod</t>
  </si>
  <si>
    <t>Kvartal 4, metod</t>
  </si>
  <si>
    <t>Totalt, metod</t>
  </si>
  <si>
    <t>Gammal</t>
  </si>
  <si>
    <t>Ny</t>
  </si>
  <si>
    <t>Utveckling över tid (kvartal och år)</t>
  </si>
  <si>
    <t>Development over time (year and quarter)</t>
  </si>
  <si>
    <t>Inrikestrafik. Antal transporter i 1000-tal.</t>
  </si>
  <si>
    <t>Inrikestrafik. Körda kilometer i 1000-tal km.</t>
  </si>
  <si>
    <t>Total inrikes- och utrikestrafik. Antal transporter i 1000-tal.</t>
  </si>
  <si>
    <t>Total inrikes- och utrikestrafik. Körda kilometer i 1000-tal km.</t>
  </si>
  <si>
    <t>Total inrikes- och utrikestrafik. Transportarbete i miljoner tonkm.</t>
  </si>
  <si>
    <t>Total inrikes- och utrikestrafik. Lastad godsmängd i 1000-tal ton.</t>
  </si>
  <si>
    <t>Inrikestrafik. Lastad godsmängd i 1000-tal ton.</t>
  </si>
  <si>
    <t>Inrikestrafik. Transportarbete i miljoner tonkm.</t>
  </si>
  <si>
    <t>Utrikestrafik. Antal transporter i 1000-tal.</t>
  </si>
  <si>
    <t>Utrikestrafik. Körda kilometer i 1000-tal km.</t>
  </si>
  <si>
    <t>Utrikestrafik. Lastad godsmängd i 1000-tal ton.</t>
  </si>
  <si>
    <t>Utrikestrafik. Transportarbete i miljoner tonkm.</t>
  </si>
  <si>
    <t>SE22</t>
  </si>
  <si>
    <t>SE21</t>
  </si>
  <si>
    <t>SE23</t>
  </si>
  <si>
    <t>Regioner/Regions (NUTS2)</t>
  </si>
  <si>
    <t>SE11 Stockholm</t>
  </si>
  <si>
    <t>SE11</t>
  </si>
  <si>
    <t>SE12</t>
  </si>
  <si>
    <t>SE31</t>
  </si>
  <si>
    <t>SE32</t>
  </si>
  <si>
    <t>SE33</t>
  </si>
  <si>
    <t>SE12 Östra Mellansverige</t>
  </si>
  <si>
    <t>Södermanlands</t>
  </si>
  <si>
    <t>Östergötlands</t>
  </si>
  <si>
    <t>Västmanlands</t>
  </si>
  <si>
    <t>SE21 Småland med öarna</t>
  </si>
  <si>
    <t>Jönköpings</t>
  </si>
  <si>
    <t>Kronobergs</t>
  </si>
  <si>
    <t>Gotlands</t>
  </si>
  <si>
    <t>SE22 Sydsverige</t>
  </si>
  <si>
    <t>SE23 Västsverige</t>
  </si>
  <si>
    <t>Hallands</t>
  </si>
  <si>
    <t>Västra Götalands</t>
  </si>
  <si>
    <t>SE31 Norra Mellansverige</t>
  </si>
  <si>
    <t>Värmlands</t>
  </si>
  <si>
    <t>Dalarnas</t>
  </si>
  <si>
    <t>Gävleborgs</t>
  </si>
  <si>
    <t>SE32 Mellersta Norrland</t>
  </si>
  <si>
    <t>SE33 Övre Norrland</t>
  </si>
  <si>
    <t>Västernorrlands</t>
  </si>
  <si>
    <t>Jämtlands</t>
  </si>
  <si>
    <t>Västerbottens</t>
  </si>
  <si>
    <t>Norrbottens</t>
  </si>
  <si>
    <t>Tabell 14A. Utrikes godstransporter med svenska lastbilar. Godsmängd (1 000-tal ton) fördelat efter avsändarland och avlastningsregion</t>
  </si>
  <si>
    <t>Avsändarland</t>
  </si>
  <si>
    <t>Tabell 15A. Utrikes godstransporter med svenska lastbilar. Transportarbete (miljoner ton-km) fördelat efter avsändarland och avlastningsregion</t>
  </si>
  <si>
    <t>Tabell 15B. Utrikes godstransporter med svenska lastbilar. Transportarbete (miljoner ton-km) fördelat efter pålastningsregion i Sverige</t>
  </si>
  <si>
    <t>Tabell 14B. Utrikes godstransporter med svenska lastbilar. Godsmängd (1 000-tal ton) fördelat efter pålastningsregion i Sverige</t>
  </si>
  <si>
    <t>Table 14A. International road goods transport with Swedish registered lorries. Goods carried (in 1 000s of tonnes) divided by dispatching country and import</t>
  </si>
  <si>
    <t>Tabell 19. Lastbilstransporter i inrikes- och utrikestrafik. Antal transporter (1 000-tal), körda kilometer (1 000-tal km), lastad godsmängd (1 000-tals ton) och transportarbete</t>
  </si>
  <si>
    <t xml:space="preserve">Table 20. Road goods transport in domestic traffic. Number of haulages (in 1 000s), kilometres driven (in 1 000s of kilometers), goods carried (in 1 000s of tonnes) and tonne-kilometres </t>
  </si>
  <si>
    <t xml:space="preserve">Table 21. Road goods transport in international traffic. Number of haulages (in 1 000s), kilometres driven (in 1 000s of kilometers), goods carried (in 1 000s of tonnes) and tonne-kilometres </t>
  </si>
  <si>
    <t>Totalt antal transporter och godsmängd på färja</t>
  </si>
  <si>
    <t>Table 14B. International road goods transport with Swedish registered lorries. Goods carried (in 1 000s of tonnes) divided by dispatching country and import</t>
  </si>
  <si>
    <t xml:space="preserve">Table 15A. International road goods transport with Swedish registered lorries. Tonne-kilometres performed (in millions of tonne-kilometres) divided by </t>
  </si>
  <si>
    <t xml:space="preserve">Table 15B. International road goods transport with Swedish registered lorries. Tonne-kilometres performed (in millions of tonne-kilometres) divided by  </t>
  </si>
  <si>
    <t>14A</t>
  </si>
  <si>
    <t>14B</t>
  </si>
  <si>
    <t>15A</t>
  </si>
  <si>
    <t>15B</t>
  </si>
  <si>
    <t>Helsingborg-Helsingör</t>
  </si>
  <si>
    <t>Trelleborg-Travemünde</t>
  </si>
  <si>
    <t>Malmö-Travemünde</t>
  </si>
  <si>
    <t>Trelleborg-Rostock</t>
  </si>
  <si>
    <t>Visby-Oskarshamn</t>
  </si>
  <si>
    <t>Visby-Nynäshamn</t>
  </si>
  <si>
    <t>Anmärkning: Statistiken framställs sedan år 2012 med ny metod. Den nya metoden publiceras som officiell statistik sedan helår 2015. Värden i kursiv stil är omräknade enligt nya metoden men utgör inte officiell statistik, läs mer i kvalitetsdeklarationen.</t>
  </si>
  <si>
    <r>
      <t xml:space="preserve">1) Se flik Definitioner för definition av total- och maximilastvikt. </t>
    </r>
    <r>
      <rPr>
        <i/>
        <sz val="8"/>
        <rFont val="Arial"/>
        <family val="2"/>
      </rPr>
      <t>Definitions of maximum permissible weight and load capacity can be found in the sheet Definitions.</t>
    </r>
  </si>
  <si>
    <r>
      <t xml:space="preserve">1) Se flik Definitioner för definition av total- och maximilastvikt. </t>
    </r>
    <r>
      <rPr>
        <i/>
        <sz val="8"/>
        <rFont val="Arial"/>
        <family val="2"/>
      </rPr>
      <t xml:space="preserve">Definitions of maximum permissible laden weight and load capacity can be found in the sheet Definitions. </t>
    </r>
  </si>
  <si>
    <r>
      <t xml:space="preserve">1) Regionsindelning enligt NUTS2. Förklaring återfinns i avsnittet Definitioner. </t>
    </r>
    <r>
      <rPr>
        <i/>
        <sz val="8"/>
        <rFont val="Arial"/>
        <family val="2"/>
      </rPr>
      <t>Regions according to NUTS2, explanation is found in sheet Definitions.</t>
    </r>
  </si>
  <si>
    <r>
      <t>1) Se flik Definitioner för definition av storstadsområden.</t>
    </r>
    <r>
      <rPr>
        <i/>
        <sz val="8"/>
        <rFont val="Arial"/>
        <family val="2"/>
      </rPr>
      <t xml:space="preserve"> Definitions of metropolitan areas can be found in the sheet Definitions. </t>
    </r>
  </si>
  <si>
    <r>
      <t xml:space="preserve">1) En mer utförlig förklaring till varugrupperna finns i flik Varugrupper. </t>
    </r>
    <r>
      <rPr>
        <i/>
        <sz val="8"/>
        <rFont val="Arial"/>
        <family val="2"/>
      </rPr>
      <t>An explanation to commodity groups can be found in sheet Commodity groups.</t>
    </r>
  </si>
  <si>
    <t>NST</t>
  </si>
  <si>
    <t>Beskrivning</t>
  </si>
  <si>
    <t>Utrustning för transport och gods</t>
  </si>
  <si>
    <t>Products of agriculture, hunting, and forestry; fish and other fishing products</t>
  </si>
  <si>
    <t>Coal and lignite; crude petroleum and natural gas</t>
  </si>
  <si>
    <t>Metal ores and other mining and quarrying products; peat; uranium and thorium</t>
  </si>
  <si>
    <t>Food products, beverages and tobacco</t>
  </si>
  <si>
    <t>Textiles and textile products; leather and leather products</t>
  </si>
  <si>
    <t>Wood and products of wood and cork (except furniture); articles of straw and plaiting materials; pulp, paper and paper products; printed matter and recorded media</t>
  </si>
  <si>
    <t>Coke and refined petroleum products</t>
  </si>
  <si>
    <t>Chemicals, chemical products, and man-made fibers; rubber and plastic products; nuclear fuel</t>
  </si>
  <si>
    <t>Other non metallic mineral products</t>
  </si>
  <si>
    <t>Basic metals; fabricated metal products, except machinery and equipment</t>
  </si>
  <si>
    <t>Transport equipment</t>
  </si>
  <si>
    <t>Furniture; other manufactured goods n.e.c.</t>
  </si>
  <si>
    <t>Secondary raw materials; municipal wastes and other wastes</t>
  </si>
  <si>
    <t>Mail, parcels</t>
  </si>
  <si>
    <t>Equipment and material utilized in the transport of goods</t>
  </si>
  <si>
    <t>Goods moved in the course of household and office removals; baggage and articles accompanying travellers; motor vehicles being moved for repair; other non market goods n.e.c.</t>
  </si>
  <si>
    <t>Grouped goods: a mixture of types of goods which are transported together</t>
  </si>
  <si>
    <t>Unidentifiable goods: goods which for any reason cannot be identified and therefore cannot be assigned to groups 01-16</t>
  </si>
  <si>
    <t>Other goods n.e.c.</t>
  </si>
  <si>
    <t>Description</t>
  </si>
  <si>
    <t>Machinery and equipment</t>
  </si>
  <si>
    <r>
      <t>Endast dragbil</t>
    </r>
    <r>
      <rPr>
        <b/>
        <i/>
        <vertAlign val="superscript"/>
        <sz val="8"/>
        <rFont val="Arial"/>
        <family val="2"/>
      </rPr>
      <t>1</t>
    </r>
  </si>
  <si>
    <r>
      <t xml:space="preserve">1) Beräkningen av godsmängd och antal transporter baseras på sändningsdata istället för körningsdata, för en förklaring se kvalitetsdeklarationen. </t>
    </r>
    <r>
      <rPr>
        <i/>
        <sz val="8"/>
        <rFont val="Arial"/>
        <family val="2"/>
      </rPr>
      <t>The weight of goods and number of transports is based on basic transport operations rather than journey data, for an explanation se the document Kvalitetsdeklaration.</t>
    </r>
  </si>
  <si>
    <r>
      <t xml:space="preserve">1) Det förekommer i undantagsfall att dragbilar med 3 eller 4 axlar kör gods med ett växelflak (alltså inte med påhängsvagn). Därför kan det förekomma värden större än 0 för godsvikt och tonkm för kategorin </t>
    </r>
    <r>
      <rPr>
        <i/>
        <sz val="8"/>
        <rFont val="Arial"/>
        <family val="2"/>
      </rPr>
      <t>endast</t>
    </r>
    <r>
      <rPr>
        <sz val="8"/>
        <rFont val="Arial"/>
        <family val="2"/>
      </rPr>
      <t xml:space="preserve"> dragbil.</t>
    </r>
  </si>
  <si>
    <r>
      <t xml:space="preserve">Definitioner / </t>
    </r>
    <r>
      <rPr>
        <b/>
        <i/>
        <sz val="16"/>
        <color rgb="FFFFFFFF"/>
        <rFont val="Tahoma"/>
        <family val="2"/>
      </rPr>
      <t>Definitions</t>
    </r>
  </si>
  <si>
    <r>
      <t xml:space="preserve">Varugrupper / </t>
    </r>
    <r>
      <rPr>
        <b/>
        <i/>
        <sz val="16"/>
        <color rgb="FFFFFFFF"/>
        <rFont val="Tahoma"/>
        <family val="2"/>
      </rPr>
      <t>Commodity groups</t>
    </r>
  </si>
  <si>
    <t>Kort om statistiken</t>
  </si>
  <si>
    <t>Ändamål och innehåll</t>
  </si>
  <si>
    <t>Statistikens framställning</t>
  </si>
  <si>
    <t>Statistikens kvalitet</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</si>
  <si>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</si>
  <si>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</si>
  <si>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</si>
  <si>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</si>
  <si>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</si>
  <si>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</si>
  <si>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</si>
  <si>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</si>
  <si>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</si>
  <si>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</si>
  <si>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</si>
  <si>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</si>
  <si>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</si>
  <si>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</si>
  <si>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</si>
  <si>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</si>
  <si>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</si>
  <si>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</si>
  <si>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</si>
  <si>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</si>
  <si>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</si>
  <si>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</si>
  <si>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Statistiken baseras på en urvalsundersökning. Urvalet består av cirka 2 900 slumpmässigt utvalda lastbilar varje kvartal, dvs. knappt 12 000 lastbilar per år. Urvalet begränsas bland annat till att fordonet ska vara i trafik, årsmodellen ska vara yngre än 30 år samt att bilens ägare skall finnas med i Statistiska centralbyråns (SCB) Företagsregister.</t>
  </si>
  <si>
    <t>The statistics in brief</t>
  </si>
  <si>
    <t>Purpose and content</t>
  </si>
  <si>
    <t>Generating the statistics</t>
  </si>
  <si>
    <t>The statistics are based on a sample survey directed to a sample  of approximately 2,900 randomly selected HGVs each quarter, i.e. about 12,000 HGVs per year. The survey is limited, among other things, to the vehicle being in use, the vehicle being younger than 30 years and the owner of the HGV being included in Statistics Sweden's (SCB) Business Register.</t>
  </si>
  <si>
    <t>For each selected HGV, the survey covers information for one specific week. The survey has some questions for the whole week about the total number of kilometers driven, which days the HGV was used and any use of trailers. In addition, the survey has a journal with questions for each basic transport operation (BTO), such as place for loading and unloading, kilometers driven, type and weight of goods.</t>
  </si>
  <si>
    <t>Statistical quality</t>
  </si>
  <si>
    <r>
      <t xml:space="preserve">Kontaktpersoner: / </t>
    </r>
    <r>
      <rPr>
        <b/>
        <i/>
        <sz val="10"/>
        <rFont val="Arial"/>
        <family val="2"/>
      </rPr>
      <t xml:space="preserve">Contact persons: </t>
    </r>
  </si>
  <si>
    <t>3 + 5 axlar</t>
  </si>
  <si>
    <t>4 + 3 axlar</t>
  </si>
  <si>
    <t>Utrustning och material som används vid varutransporter</t>
  </si>
  <si>
    <t>Björn Tano</t>
  </si>
  <si>
    <t>tel: 010 414 42 28, e-post: bjorn.tano@trafa.se</t>
  </si>
  <si>
    <t>Henrik Petterson</t>
  </si>
  <si>
    <t>tel: 010 414 42 18, e-post: henrik.petterson@trafa.se</t>
  </si>
  <si>
    <t>För varje utvald lastbil ska uppgifter lämnas för en specifik mätvecka. Enkäten har några frågor för hela veckan om totala antalet körda kilometer, vilka dagar lastbilen använts samt eventuell användning av släp. Därtill har enkäten en sändningsjournal med frågor för varje sändning, som plats för lastning och lossning, körda kilometer (hela sträckan från lastning till lossning av gods),  sändningens vikt och varuslag.</t>
  </si>
  <si>
    <r>
      <t xml:space="preserve">Innehåll / </t>
    </r>
    <r>
      <rPr>
        <b/>
        <i/>
        <sz val="16"/>
        <color rgb="FFFFFFFF"/>
        <rFont val="Tahoma"/>
        <family val="2"/>
      </rPr>
      <t>Content</t>
    </r>
  </si>
  <si>
    <t xml:space="preserve">   därav pallastat gods </t>
  </si>
  <si>
    <t xml:space="preserve">   därav flytande och fast bulkgods </t>
  </si>
  <si>
    <t xml:space="preserve">   därav containergods</t>
  </si>
  <si>
    <t>Lasttyp</t>
  </si>
  <si>
    <t>Indelning i tabell 9</t>
  </si>
  <si>
    <t>Indelning i tabell 7A till 7D</t>
  </si>
  <si>
    <t xml:space="preserve">Flytande och fast bulkgods </t>
  </si>
  <si>
    <t>Redovisas ej i tabell 7A-7D</t>
  </si>
  <si>
    <t>Containergods (det är alltså endast benämningen som skiljer sig åt)</t>
  </si>
  <si>
    <t>.</t>
  </si>
  <si>
    <t>varav transporter med eldrivna lastbilar</t>
  </si>
  <si>
    <t xml:space="preserve">Kvartalsstatistik avseende </t>
  </si>
  <si>
    <t>första kvartalet publiceras under juni samma år</t>
  </si>
  <si>
    <t>andra kvartalet publiceras under september samma år</t>
  </si>
  <si>
    <t>tredje kvartalet publiceras under december samma år</t>
  </si>
  <si>
    <t>fjärde kvartalet publiceras under mars året därefter</t>
  </si>
  <si>
    <r>
      <t xml:space="preserve">Exakta datum för publicering återfinns i publiceringsplanen på Trafikanalys webbplats </t>
    </r>
    <r>
      <rPr>
        <u/>
        <sz val="10"/>
        <color rgb="FF366092"/>
        <rFont val="Arial"/>
        <family val="2"/>
      </rPr>
      <t>http://trafa.se/kalendern</t>
    </r>
  </si>
  <si>
    <r>
      <rPr>
        <b/>
        <sz val="9.5"/>
        <rFont val="Arial"/>
        <family val="2"/>
      </rPr>
      <t>Tjänstevikten</t>
    </r>
    <r>
      <rPr>
        <sz val="9.5"/>
        <rFont val="Arial"/>
        <family val="2"/>
      </rPr>
      <t xml:space="preserve"> är den sammanlagda vikten av fordonet i normalt, fullt driftfärdigt skick inklusive förare och bränsle.
</t>
    </r>
  </si>
  <si>
    <r>
      <rPr>
        <b/>
        <i/>
        <sz val="9.5"/>
        <rFont val="Arial"/>
        <family val="2"/>
      </rPr>
      <t>Unladen vehicle weight</t>
    </r>
    <r>
      <rPr>
        <sz val="9.5"/>
        <rFont val="Arial"/>
        <family val="2"/>
      </rPr>
      <t>: Weight of vehicle (or combination of vehicles) excluding its load when stationary and ready for the road, including driver and fuel.</t>
    </r>
  </si>
  <si>
    <r>
      <t>Maximilast</t>
    </r>
    <r>
      <rPr>
        <sz val="9.5"/>
        <rFont val="Arial"/>
        <family val="2"/>
      </rPr>
      <t xml:space="preserve"> är den högsta vikten (passagerare plus gods) som ett fordon får lastas med. Maximilast är också skillnaden mellan fordonets totalvikt och tjänstevikt.</t>
    </r>
    <r>
      <rPr>
        <b/>
        <sz val="9.5"/>
        <rFont val="Arial"/>
        <family val="2"/>
      </rPr>
      <t xml:space="preserve"> </t>
    </r>
    <r>
      <rPr>
        <sz val="9.5"/>
        <rFont val="Arial"/>
        <family val="2"/>
      </rPr>
      <t>Synonymer är maximilastvikt och maxlastvikt.</t>
    </r>
  </si>
  <si>
    <r>
      <t xml:space="preserve">Load capacity: </t>
    </r>
    <r>
      <rPr>
        <sz val="9.5"/>
        <rFont val="Arial"/>
        <family val="2"/>
      </rPr>
      <t>Maximum weight of goods and passengers declared permissible by the competent authority of the country of registration of the vehicle.</t>
    </r>
  </si>
  <si>
    <t>Samtliga fyra kvartal summeras till mer detaljerad årsstatistik. Årsstatistiken publiceras under maj året efter.</t>
  </si>
  <si>
    <t>Kapellskär-Nådendal</t>
  </si>
  <si>
    <r>
      <t xml:space="preserve">Eftersom statistiken baseras på en enkätundersökning till ett urval av lastbilar, är den förenad med en osäkerhet, både från partiella bortfall och bortfall av utvalda lastbilar. Dessutom är denna statistikinsamling  föremål för överdriven rapportering av stillestånd. Det innebär att fler rapporterar att deras lastbil inte användes aktuell mätvecka, än vad som är korrekt. För att korrigera för överdriven stilleståndsrapportering görs sedan 2012 en parallell mindre stickprovsundersökning av just stillestånd, som sedan används för uppräkning av all statistik. För vidare diskussion om kvalitet, se statistikens kvalitetsdeklaration ("Dokumentation" på </t>
    </r>
    <r>
      <rPr>
        <u/>
        <sz val="10"/>
        <color theme="4" tint="-0.249977111117893"/>
        <rFont val="Arial"/>
        <family val="2"/>
      </rPr>
      <t>www.trafa.se/vagtrafik/lastbilstrafik/</t>
    </r>
    <r>
      <rPr>
        <sz val="10"/>
        <rFont val="Arial"/>
        <family val="2"/>
      </rPr>
      <t>).</t>
    </r>
  </si>
  <si>
    <r>
      <t xml:space="preserve">Since the statistics are based on a survey to a sample of HGVs, it is associated with uncertainty, both from partial non-response (some questions for a specifik HGV) and also complete non-response of selected HGVs. In addition, these statistics are subject to exaggerated reporting of non-use of HGV. This means that more people report that their HGV was not used at all during the current week, than is correct. In order to correct for exaggerated reporting of non-use, a small parallel sample survey of non-use has been carried out since 2012, which is then used to compensate all statistics. For further discussion about statistical quality, see further the quality declaration  ("Documentation" at </t>
    </r>
    <r>
      <rPr>
        <u/>
        <sz val="10"/>
        <color theme="4" tint="-0.249977111117893"/>
        <rFont val="Arial"/>
        <family val="2"/>
      </rPr>
      <t>www.trafa.se/en/road-traffic/swedish-road-goods-transport/</t>
    </r>
    <r>
      <rPr>
        <sz val="10"/>
        <rFont val="Arial"/>
        <family val="2"/>
      </rPr>
      <t>).</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</si>
  <si>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 The entire distance between start and destination is counted.</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</si>
  <si>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r>
      <rPr>
        <b/>
        <i/>
        <sz val="9.5"/>
        <rFont val="Arial"/>
        <family val="2"/>
      </rPr>
      <t xml:space="preserve"> </t>
    </r>
    <r>
      <rPr>
        <sz val="9.5"/>
        <rFont val="Arial"/>
        <family val="2"/>
      </rPr>
      <t>Hela sträckan mellan start och destination räknas.</t>
    </r>
  </si>
  <si>
    <r>
      <t xml:space="preserve">Vehicle kilometre is the distance actually run, the number of </t>
    </r>
    <r>
      <rPr>
        <b/>
        <i/>
        <sz val="9.5"/>
        <rFont val="Arial"/>
        <family val="2"/>
      </rPr>
      <t>kilometres driven</t>
    </r>
    <r>
      <rPr>
        <i/>
        <sz val="9.5"/>
        <rFont val="Arial"/>
        <family val="2"/>
      </rPr>
      <t>. The entire distance between start and destination is counted.</t>
    </r>
  </si>
  <si>
    <r>
      <t xml:space="preserve">Trafikarbetet </t>
    </r>
    <r>
      <rPr>
        <sz val="9.5"/>
        <rFont val="Arial"/>
        <family val="2"/>
      </rPr>
      <t>redovisas som antal körda kilometer. Hela sträckan mellan start och destination räknas.</t>
    </r>
  </si>
  <si>
    <r>
      <t xml:space="preserve">Gross vehicle weight (or legally permissible maximum weight): </t>
    </r>
    <r>
      <rPr>
        <sz val="9.5"/>
        <rFont val="Arial"/>
        <family val="2"/>
      </rPr>
      <t>Total of the weight of the vehicle (or combination of vehicles) including its load when stationary and ready for the road . This includes the weight of the driver and the maximum number of persons permitted to be carried</t>
    </r>
    <r>
      <rPr>
        <b/>
        <i/>
        <sz val="9.5"/>
        <rFont val="Arial"/>
        <family val="2"/>
      </rPr>
      <t xml:space="preserve">.
</t>
    </r>
    <r>
      <rPr>
        <sz val="9.5"/>
        <rFont val="Arial"/>
        <family val="2"/>
      </rPr>
      <t>Gross vehicle weight is unladen vehicle weight plus load capacity.</t>
    </r>
  </si>
  <si>
    <r>
      <rPr>
        <sz val="9.5"/>
        <rFont val="Arial"/>
        <family val="2"/>
      </rPr>
      <t xml:space="preserve">Ett fordons </t>
    </r>
    <r>
      <rPr>
        <b/>
        <sz val="9.5"/>
        <rFont val="Arial"/>
        <family val="2"/>
      </rPr>
      <t>totalvikt</t>
    </r>
    <r>
      <rPr>
        <sz val="9.5"/>
        <rFont val="Arial"/>
        <family val="2"/>
      </rPr>
      <t xml:space="preserve"> är tjänstevikt plus maximilast (maxlastvikt).</t>
    </r>
  </si>
  <si>
    <t xml:space="preserve">Tabell 2. Inrikes godstransporter med svenska lastbilar fördelat på ekipagets totalvikt, </t>
  </si>
  <si>
    <r>
      <t xml:space="preserve">1) Signifikant förändring mot motsvarande kvartal föregående år. </t>
    </r>
    <r>
      <rPr>
        <i/>
        <sz val="8"/>
        <rFont val="Arial"/>
        <family val="2"/>
      </rPr>
      <t>Significant change compared to the corresponding quarter of the previous year.</t>
    </r>
  </si>
  <si>
    <t>Table 19. Road goods transport in domestic and international traffic. Number of haulages (in 1000s), kilometres driven (in 1 000s of kilometers), goods carried (in 1 000s of tonnes) and tonne-</t>
  </si>
  <si>
    <t>Statistiken beskriver trafik och transporter med svenskregistrerade tunga lastbilar med en maxlastvikt på minst 3,5 ton. Variabler som redovisas är antal transporter, körda kilometer, lastad godsmängd och transportarbete. Rapporten omfattar årsvärden vilka baseras på en summering av samtliga kvartal.</t>
  </si>
  <si>
    <r>
      <t xml:space="preserve">The statistics describe traffic and transport with Swedish-registered heavy goods vehicles (HGVs) </t>
    </r>
    <r>
      <rPr>
        <i/>
        <sz val="10"/>
        <rFont val="Arial"/>
        <family val="2"/>
      </rPr>
      <t>with maximum load capacity of at least 3.5 tonnes</t>
    </r>
    <r>
      <rPr>
        <sz val="10"/>
        <rFont val="Arial"/>
        <family val="2"/>
      </rPr>
      <t>. Variables reported are number of transports, kilometres driven, weight of goods loaded and transport performance (tonne kilometres). The report includes annual values ​​which are based on a summation of all quarters.</t>
    </r>
  </si>
  <si>
    <r>
      <t>An electric goods road motor vehicle</t>
    </r>
    <r>
      <rPr>
        <sz val="10"/>
        <rFont val="Arial"/>
        <family val="2"/>
      </rPr>
      <t xml:space="preserve"> uses only electricity as fuel.</t>
    </r>
  </si>
  <si>
    <r>
      <t>Eldriven lastbil</t>
    </r>
    <r>
      <rPr>
        <sz val="10"/>
        <rFont val="Arial"/>
        <family val="2"/>
      </rPr>
      <t xml:space="preserve"> har enbart el som drivmedel. </t>
    </r>
  </si>
  <si>
    <t xml:space="preserve">Tabell 20. Lastbilstransporter i inrikestrafik. Antal transporter (1 000-tal), körda kilometer (1 000-tal km), lastad godsmängd (1 000-tals ton) och transportarbete </t>
  </si>
  <si>
    <t xml:space="preserve">Tabell 21. Lastbilstransporter i utrikestrafik. Antal transporter (1 000-tal), körda kilometer (1 000-tal km), lastad godsmängd (1 000-tals ton) och transportarbete </t>
  </si>
  <si>
    <t>Swedish national and international road goods transport 2024</t>
  </si>
  <si>
    <t>LASTBILSTRAFIK 2024</t>
  </si>
  <si>
    <r>
      <t>Publiceringsdatum: 2025-05-15 /</t>
    </r>
    <r>
      <rPr>
        <b/>
        <i/>
        <sz val="10"/>
        <rFont val="Arial"/>
        <family val="2"/>
      </rPr>
      <t xml:space="preserve"> Date of publication: May 15, 2025</t>
    </r>
  </si>
  <si>
    <t>Önnered-Styrsöskäret</t>
  </si>
  <si>
    <t>Ystad-Swinoujscie</t>
  </si>
  <si>
    <t>Gränna-Visingsö</t>
  </si>
  <si>
    <t>Horten-Moss</t>
  </si>
  <si>
    <t>Tabell 1. Svenska lastbilars godstransporter under 2024 och 2023.</t>
  </si>
  <si>
    <t>Table 1. Transport of goods by road by Swedish registered lorries, 2024 and 2023.</t>
  </si>
  <si>
    <t>maximilastvikt, antal axlar samt fordonets ålder, 2024.</t>
  </si>
  <si>
    <t>load capacity, axle configuration of the vehicle combination and the age of the vehicle, 2024.</t>
  </si>
  <si>
    <t>kilometer, godsmängd och transportarbete efter ekipagets antal axlar, 2024.</t>
  </si>
  <si>
    <t>driven, tonnes, tonne-kilometres. Division by axle configuration, 2024.</t>
  </si>
  <si>
    <t>efter transportavstånd och varugrupp (NST2007), 2024.</t>
  </si>
  <si>
    <t>divided by length of haul and commodity group (NST2007), 2024.</t>
  </si>
  <si>
    <t>Tabell 5. Inrikes godstransporter med svenska lastbilar i transporterad godsmängd och transportarbete efter transportavstånd, 2024.</t>
  </si>
  <si>
    <t>Table 5. National road goods transport by Swedish registered lorries, in goods carried and tonnes-kilometres performed, by length of haul, 2024.</t>
  </si>
  <si>
    <t>Tabell 6B. Inrikes godstransporter med svenska lastbilar (1 000-tal ton) fördelat på län, 2024.</t>
  </si>
  <si>
    <t>Table 6B. National road goods transport with Swedish registered lorries (in 1 000s of tonnes) by county, 2024.</t>
  </si>
  <si>
    <t>Tabell 6C. Inrikes godstransporter med svenska lastbilar (miljoner ton-km) fördelat på län, 2024.</t>
  </si>
  <si>
    <t>Table 6C. National road goods transport with Swedish registered lorries (in millions of tonne-kilometres) by county, 2024.</t>
  </si>
  <si>
    <t>Antal transporter, körda kilometer, transporterad godsmängd och transportarbete, 2024.</t>
  </si>
  <si>
    <t>Number of haulages, kilometres driven, goods carried and tonne-kilometres performed, 2024.</t>
  </si>
  <si>
    <t>och körda kilometer med last efter lasttyp, 2024.</t>
  </si>
  <si>
    <t>and kilometres driven with load, 2024.</t>
  </si>
  <si>
    <t>countries. Number of haulages, kilometres driven, goods carried and tonne-kilometres performed, 2024.</t>
  </si>
  <si>
    <t>transporter, körda kilometer, transporterad godsmängd och transportarbete, 2024.</t>
  </si>
  <si>
    <t>(1 000-tal ton och miljoner ton-km), 2024.</t>
  </si>
  <si>
    <t>(in 1 000 of tonnes and millions of tonne-kilometres), 2024.</t>
  </si>
  <si>
    <t>i Sverige, 2024.</t>
  </si>
  <si>
    <t>region in Sweden, 2024.</t>
  </si>
  <si>
    <t>och mottagarland, 2024.</t>
  </si>
  <si>
    <t>dispatching country and import region in Sweden, 2024.</t>
  </si>
  <si>
    <t>export region in Sweden and receiving country, 2024.</t>
  </si>
  <si>
    <t>avsändarland/mottagarland och varugrupp (NST2007), 2024.</t>
  </si>
  <si>
    <t>to/from Sweden divided according to dispatching/receiving country and commodity group (NST2007), 2024.</t>
  </si>
  <si>
    <t>of tonne-kilometres) to/from Sweden divided according to dispatching/receiving country and commodity group (NST2007), 2024.</t>
  </si>
  <si>
    <t>färjelinjerna (1 000-tal och 1000-tal ton), 2024.</t>
  </si>
  <si>
    <t>to/from Sweden or in/between other countries, (in 1 000s and 1 000s of tonnes), 2024.</t>
  </si>
  <si>
    <t>län samt efter destination respektive ursprung, 2024 och 2023.</t>
  </si>
  <si>
    <r>
      <t xml:space="preserve">2) Signifikant förändring mot föregående år. </t>
    </r>
    <r>
      <rPr>
        <i/>
        <sz val="8"/>
        <rFont val="Arial"/>
        <family val="2"/>
      </rPr>
      <t>Significant change compared to the previous year.</t>
    </r>
  </si>
  <si>
    <t>1) Värdet avser det genomsnittliga antalet lastbilar i urvalsramen under undersökningsåret.</t>
  </si>
  <si>
    <r>
      <t>Antal lastbilar, totalt</t>
    </r>
    <r>
      <rPr>
        <vertAlign val="superscript"/>
        <sz val="8"/>
        <rFont val="Arial"/>
        <family val="2"/>
      </rPr>
      <t>1</t>
    </r>
  </si>
  <si>
    <t>Tabell 7A. Inrikes godstransporter med svenska lastbilar (1 000-tal ton) fördelat på varugrupper (NST2007) och transportavstånd, 2024 och 2023.</t>
  </si>
  <si>
    <t>Table 7A. National road goods transport with Swedish registered lorries (in 1 000s of tonnes) by commodity group (NST2007) and length of haul, 2024 and 2023.</t>
  </si>
  <si>
    <t>and some city areas, by destination and origin of the haulages respectively, 2024 and 2023.</t>
  </si>
  <si>
    <t>Tabell 7B. Inrikes godstransporter med svenska lastbilar (miljoner ton-km) fördelat på varugrupper (NST2007) och transportavstånd, 2024 och 2023.</t>
  </si>
  <si>
    <t>Table 7B. National road goods transport with Swedish registered lorries (in millions of tonne-kilometres) by commodity group (NST2007) and length of haul, 2024 and 2023.</t>
  </si>
  <si>
    <t>Tabell 7C. Inrikes godstransporter med svenska lastbilar (1 000-tal km) fördelat på varugrupper (NST2007), 2024 och 2023.</t>
  </si>
  <si>
    <t>Table 7C. National road goods transport with Swedish registered lorries (in 1 000s of kilometres) by commodity group (NST2007), 2024 and 2023.</t>
  </si>
  <si>
    <r>
      <t>Körda kilometer utan last kopplade till varugrupp 
1 000-tal</t>
    </r>
    <r>
      <rPr>
        <b/>
        <vertAlign val="superscript"/>
        <sz val="8"/>
        <rFont val="Arial"/>
        <family val="2"/>
      </rPr>
      <t>2</t>
    </r>
    <r>
      <rPr>
        <b/>
        <sz val="8"/>
        <rFont val="Arial"/>
        <family val="2"/>
      </rPr>
      <t xml:space="preserve"> km</t>
    </r>
  </si>
  <si>
    <r>
      <t xml:space="preserve">2) Summan av körda km per varugrupp är inte samma som totalen. Detta beror på att vissa fordon endast har tomkörningar under mätveckan. Ingen varugrupp kan då kopplas till tomkörningen. </t>
    </r>
    <r>
      <rPr>
        <i/>
        <sz val="8"/>
        <rFont val="Arial"/>
        <family val="2"/>
      </rPr>
      <t>The sum of distance travelled by type of goods is not the same as the total. This is due to the fact that some vehicls only have unladen journeys. No type of goods can then be classified to the unladen journey.</t>
    </r>
  </si>
  <si>
    <t>1) Signifikant förändring mot motsvarande kvartal föregående år. Significant change compared to the corresponding quarter of the previous year.</t>
  </si>
  <si>
    <t>Tabell 7D. Inrikes godstransporter med svenska lastbilar (1 000-tal) fördelat på varugrupper (NST2007), 2024 och 2023.</t>
  </si>
  <si>
    <t>Table 7D. National road goods transport with Swedish registered lorries (in 1 000s) by commodity group (NST2007), 2024 and 2023.</t>
  </si>
  <si>
    <r>
      <t>Antal transporter utan last kopplade till varugrupp 
1 000-tal</t>
    </r>
    <r>
      <rPr>
        <b/>
        <vertAlign val="superscript"/>
        <sz val="8"/>
        <rFont val="Arial"/>
        <family val="2"/>
      </rPr>
      <t>2</t>
    </r>
  </si>
  <si>
    <r>
      <t xml:space="preserve">2) Summan av antalet transporter per varugrupp är inte samma som totalen. Detta beror på att vissa fordon endast har tomkörningar under mätveckan. Ingen varugrupp kan då kopplas till tomkörningen. </t>
    </r>
    <r>
      <rPr>
        <i/>
        <sz val="8"/>
        <rFont val="Arial"/>
        <family val="2"/>
      </rPr>
      <t>The sum of the number of transports by type of goods is not the same as the total. This is due to the fact that some vehicls only have unladen journeys. No type of goods can then be classified to the unladen journey.</t>
    </r>
  </si>
  <si>
    <t xml:space="preserve">                                            Statistik 2025:15</t>
  </si>
  <si>
    <t xml:space="preserve">(1 000-tals ton-km), per kvartal och per år, 2012 - 2024.    </t>
  </si>
  <si>
    <t xml:space="preserve">kilometres performed (in 1 000s of tonne-kilometres), per year and per quarter, 2012 - 2024.        </t>
  </si>
  <si>
    <t>(1 000-tals ton-km), per kvartal och per år, 2012 - 2024</t>
  </si>
  <si>
    <t xml:space="preserve">performed (in 1 000s of tonne-kilometres), per year and per quarter, 2012 - 2024.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</si>
</sst>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60" x14ac:knownFonts="1">
    <font>
      <sz val="10"/>
      <name val="Arial"/>
    </font>
    <font>
      <sz val="11"/>
      <color theme="1"/>
      <name val="Calibri"/>
      <family val="2"/>
      <scheme val="minor"/>
    </font>
    <font>
      <sz val="10"/>
      <name val="Arial"/>
      <family val="2"/>
    </font>
    <font>
      <b/>
      <sz val="11"/>
      <name val="Arial"/>
      <family val="2"/>
    </font>
    <font>
      <sz val="11"/>
      <name val="Arial"/>
      <family val="2"/>
    </font>
    <font>
      <sz val="10"/>
      <name val="Times New Roman"/>
      <family val="1"/>
    </font>
    <font>
      <sz val="8"/>
      <name val="Arial"/>
      <family val="2"/>
    </font>
    <font>
      <b/>
      <sz val="8"/>
      <name val="Arial"/>
      <family val="2"/>
    </font>
    <font>
      <b/>
      <i/>
      <sz val="8"/>
      <name val="Arial"/>
      <family val="2"/>
    </font>
    <font>
      <u/>
      <sz val="8"/>
      <name val="Arial"/>
      <family val="2"/>
    </font>
    <font>
      <i/>
      <sz val="8"/>
      <name val="Arial"/>
      <family val="2"/>
    </font>
    <font>
      <vertAlign val="superscript"/>
      <sz val="8"/>
      <name val="Arial"/>
      <family val="2"/>
    </font>
    <font>
      <i/>
      <vertAlign val="superscript"/>
      <sz val="8"/>
      <name val="Arial"/>
      <family val="2"/>
    </font>
    <font>
      <b/>
      <u/>
      <sz val="8"/>
      <name val="Arial"/>
      <family val="2"/>
    </font>
    <font>
      <sz val="8"/>
      <name val="Arial"/>
      <family val="2"/>
    </font>
    <font>
      <sz val="8"/>
      <color indexed="8"/>
      <name val="Arial"/>
      <family val="2"/>
    </font>
    <font>
      <b/>
      <sz val="10"/>
      <name val="Arial"/>
      <family val="2"/>
    </font>
    <font>
      <sz val="10"/>
      <name val="Arial"/>
      <family val="2"/>
    </font>
    <font>
      <u/>
      <sz val="10"/>
      <color indexed="12"/>
      <name val="Arial"/>
      <family val="2"/>
    </font>
    <font>
      <sz val="8"/>
      <name val="Arial"/>
      <family val="2"/>
    </font>
    <font>
      <sz val="14"/>
      <color indexed="10"/>
      <name val="Tahoma"/>
      <family val="2"/>
    </font>
    <font>
      <b/>
      <sz val="8"/>
      <color indexed="8"/>
      <name val="Arial"/>
      <family val="2"/>
    </font>
    <font>
      <sz val="10"/>
      <name val="Arial"/>
      <family val="2"/>
    </font>
    <font>
      <b/>
      <i/>
      <sz val="9"/>
      <name val="Arial"/>
      <family val="2"/>
    </font>
    <font>
      <b/>
      <i/>
      <vertAlign val="superscript"/>
      <sz val="8"/>
      <name val="Arial"/>
      <family val="2"/>
    </font>
    <font>
      <i/>
      <sz val="10"/>
      <name val="Arial"/>
      <family val="2"/>
    </font>
    <font>
      <sz val="10"/>
      <color indexed="9"/>
      <name val="Arial"/>
      <family val="2"/>
    </font>
    <font>
      <b/>
      <sz val="11"/>
      <color indexed="9"/>
      <name val="Arial"/>
      <family val="2"/>
    </font>
    <font>
      <b/>
      <sz val="8"/>
      <color indexed="9"/>
      <name val="Arial"/>
      <family val="2"/>
    </font>
    <font>
      <sz val="8"/>
      <color indexed="9"/>
      <name val="Arial"/>
      <family val="2"/>
    </font>
    <font>
      <sz val="8"/>
      <name val="Verdana"/>
      <family val="2"/>
    </font>
    <font>
      <b/>
      <vertAlign val="superscript"/>
      <sz val="8"/>
      <name val="Arial"/>
      <family val="2"/>
    </font>
    <font>
      <sz val="9"/>
      <name val="Arial"/>
      <family val="2"/>
    </font>
    <font>
      <sz val="9.5"/>
      <name val="Arial"/>
      <family val="2"/>
    </font>
    <font>
      <b/>
      <i/>
      <sz val="9.5"/>
      <name val="Arial"/>
      <family val="2"/>
    </font>
    <font>
      <b/>
      <sz val="16"/>
      <color indexed="9"/>
      <name val="Tahoma"/>
      <family val="2"/>
    </font>
    <font>
      <b/>
      <sz val="20"/>
      <name val="Arial"/>
      <family val="2"/>
    </font>
    <font>
      <b/>
      <i/>
      <sz val="14"/>
      <name val="Arial"/>
      <family val="2"/>
    </font>
    <font>
      <b/>
      <sz val="9.5"/>
      <name val="Arial"/>
      <family val="2"/>
    </font>
    <font>
      <i/>
      <sz val="9.5"/>
      <name val="Arial"/>
      <family val="2"/>
    </font>
    <font>
      <sz val="8"/>
      <name val="Tahoma"/>
      <family val="2"/>
    </font>
    <font>
      <u/>
      <sz val="10"/>
      <name val="Arial"/>
      <family val="2"/>
    </font>
    <font>
      <sz val="9"/>
      <color rgb="FF000000"/>
      <name val="Arial"/>
      <family val="2"/>
    </font>
    <font>
      <i/>
      <sz val="10"/>
      <color theme="1"/>
      <name val="Arial"/>
      <family val="2"/>
    </font>
    <font>
      <sz val="10"/>
      <color rgb="FFFF0000"/>
      <name val="Arial"/>
      <family val="2"/>
    </font>
    <font>
      <sz val="9"/>
      <color rgb="FF333333"/>
      <name val="Arial"/>
      <family val="2"/>
    </font>
    <font>
      <sz val="10"/>
      <color theme="1"/>
      <name val="Arial"/>
      <family val="2"/>
    </font>
    <font>
      <sz val="10"/>
      <name val="Arial"/>
      <family val="2"/>
    </font>
    <font>
      <b/>
      <i/>
      <sz val="16"/>
      <color rgb="FFFFFFFF"/>
      <name val="Tahoma"/>
      <family val="2"/>
    </font>
    <font>
      <b/>
      <i/>
      <sz val="10"/>
      <name val="Arial"/>
      <family val="2"/>
    </font>
    <font>
      <sz val="10"/>
      <name val="Calibri"/>
      <family val="2"/>
    </font>
    <font>
      <u/>
      <sz val="10"/>
      <color theme="4" tint="-0.249977111117893"/>
      <name val="Arial"/>
      <family val="2"/>
    </font>
    <font>
      <b/>
      <i/>
      <sz val="16"/>
      <color indexed="9"/>
      <name val="Tahoma"/>
      <family val="2"/>
    </font>
    <font>
      <b/>
      <i/>
      <u/>
      <sz val="10"/>
      <name val="Arial"/>
      <family val="2"/>
    </font>
    <font>
      <sz val="8"/>
      <color theme="1"/>
      <name val="Arial"/>
      <family val="2"/>
    </font>
    <font>
      <b/>
      <sz val="16"/>
      <color theme="0"/>
      <name val="Tahoma"/>
      <family val="2"/>
    </font>
    <font>
      <sz val="10"/>
      <color theme="0"/>
      <name val="Arial"/>
      <family val="2"/>
    </font>
    <font>
      <u/>
      <sz val="10"/>
      <color rgb="FF366092"/>
      <name val="Arial"/>
      <family val="2"/>
    </font>
    <font>
      <b/>
      <i/>
      <sz val="16"/>
      <name val="Arial"/>
      <family val="2"/>
    </font>
    <font>
      <u/>
      <sz val="10"/>
      <color rgb="FF0000FF"/>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0"/>
        <bgColor indexed="64"/>
      </patternFill>
    </fill>
    <fill>
      <patternFill patternType="solid">
        <fgColor theme="0"/>
        <bgColor indexed="64"/>
      </patternFill>
    </fill>
    <fill>
      <patternFill patternType="solid">
        <fgColor rgb="FF52AF32"/>
        <bgColor indexed="64"/>
      </patternFill>
    </fill>
    <fill>
      <patternFill patternType="solid">
        <fgColor rgb="FFFFFFFF"/>
        <bgColor indexed="64"/>
      </patternFill>
    </fill>
    <fill>
      <patternFill patternType="solid">
        <fgColor rgb="FFFFFFFF"/>
        <bgColor rgb="FF000000"/>
      </patternFill>
    </fill>
  </fills>
  <borders count="17">
    <border>
      <left/>
      <right/>
      <top/>
      <bottom/>
      <diagonal/>
    </border>
    <border>
      <left/>
      <right/>
      <top/>
      <bottom style="medium">
        <color indexed="64"/>
      </bottom>
      <diagonal/>
    </border>
    <border>
      <left/>
      <right/>
      <top/>
      <bottom style="thin">
        <color indexed="55"/>
      </bottom>
      <diagonal/>
    </border>
    <border>
      <left/>
      <right/>
      <top/>
      <bottom style="thick">
        <color indexed="8"/>
      </bottom>
      <diagonal/>
    </border>
    <border>
      <left/>
      <right/>
      <top style="medium">
        <color indexed="64"/>
      </top>
      <bottom/>
      <diagonal/>
    </border>
    <border>
      <left/>
      <right/>
      <top style="thick">
        <color indexed="8"/>
      </top>
      <bottom/>
      <diagonal/>
    </border>
    <border>
      <left/>
      <right/>
      <top style="medium">
        <color indexed="64"/>
      </top>
      <bottom style="medium">
        <color indexed="64"/>
      </bottom>
      <diagonal/>
    </border>
    <border>
      <left/>
      <right/>
      <top/>
      <bottom style="thin">
        <color indexed="64"/>
      </bottom>
      <diagonal/>
    </border>
    <border>
      <left/>
      <right/>
      <top/>
      <bottom style="thin">
        <color indexed="9"/>
      </bottom>
      <diagonal/>
    </border>
    <border>
      <left/>
      <right/>
      <top style="medium">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
      <left/>
      <right/>
      <top style="thin">
        <color indexed="64"/>
      </top>
      <bottom/>
      <diagonal/>
    </border>
    <border>
      <left/>
      <right/>
      <top style="thin">
        <color indexed="64"/>
      </top>
      <bottom style="thin">
        <color indexed="64"/>
      </bottom>
      <diagonal/>
    </border>
    <border>
      <left/>
      <right/>
      <top style="thick">
        <color indexed="8"/>
      </top>
      <bottom style="thin">
        <color indexed="64"/>
      </bottom>
      <diagonal/>
    </border>
    <border>
      <left style="thin">
        <color indexed="64"/>
      </left>
      <right style="thin">
        <color indexed="64"/>
      </right>
      <top style="thin">
        <color indexed="64"/>
      </top>
      <bottom style="thin">
        <color indexed="64"/>
      </bottom>
      <diagonal/>
    </border>
  </borders>
  <cellStyleXfs count="21">
    <xf numFmtId="0" fontId="0" fillId="0" borderId="0"/>
    <xf numFmtId="0" fontId="18" fillId="0" borderId="0" applyNumberFormat="0" applyFill="0" applyBorder="0" applyAlignment="0" applyProtection="0">
      <alignment vertical="top"/>
      <protection locked="0"/>
    </xf>
    <xf numFmtId="0" fontId="17" fillId="0" borderId="0"/>
    <xf numFmtId="0" fontId="6" fillId="0" borderId="0"/>
    <xf numFmtId="0" fontId="6" fillId="0" borderId="0"/>
    <xf numFmtId="0" fontId="19" fillId="0" borderId="0"/>
    <xf numFmtId="0" fontId="30" fillId="0" borderId="0"/>
    <xf numFmtId="9" fontId="2" fillId="0" borderId="0" applyFont="0" applyFill="0" applyBorder="0" applyAlignment="0" applyProtection="0"/>
    <xf numFmtId="0" fontId="47" fillId="0" borderId="0"/>
    <xf numFmtId="0" fontId="2" fillId="0" borderId="0"/>
    <xf numFmtId="0" fontId="2" fillId="0" borderId="0"/>
    <xf numFmtId="0" fontId="6" fillId="0" borderId="0"/>
    <xf numFmtId="0" fontId="2" fillId="0" borderId="0"/>
    <xf numFmtId="0" fontId="1" fillId="0" borderId="0"/>
    <xf numFmtId="9" fontId="2" fillId="0" borderId="0" applyFill="0" applyBorder="0" applyAlignment="0" applyProtection="0"/>
    <xf numFmtId="0" fontId="53" fillId="0" borderId="0" applyNumberForma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2" fillId="0" borderId="0"/>
    <xf numFmtId="0" fontId="2" fillId="0" borderId="0"/>
    <xf numFmtId="0" fontId="2" fillId="0" borderId="0"/>
  </cellStyleXfs>
  <cellXfs count="490">
    <xf numFmtId="0" fontId="0" fillId="0" borderId="0" xfId="0"/>
    <xf numFmtId="0" fontId="0" fillId="2" borderId="0" xfId="0" applyFill="1"/>
    <xf numFmtId="0" fontId="20" fillId="2" borderId="0" xfId="0" applyFont="1" applyFill="1" applyAlignment="1">
      <alignment horizontal="left"/>
    </xf>
    <xf numFmtId="0" fontId="6" fillId="2" borderId="1" xfId="0" applyFont="1" applyFill="1" applyBorder="1" applyAlignment="1">
      <alignment horizontal="right" vertical="top"/>
    </xf>
    <xf numFmtId="0" fontId="7" fillId="2" borderId="0" xfId="0" applyFont="1" applyFill="1" applyAlignment="1">
      <alignment horizontal="left"/>
    </xf>
    <xf numFmtId="0" fontId="6" fillId="2" borderId="0" xfId="0" applyFont="1" applyFill="1" applyAlignment="1">
      <alignment horizontal="right"/>
    </xf>
    <xf numFmtId="0" fontId="7" fillId="2" borderId="0" xfId="0" applyFont="1" applyFill="1" applyAlignment="1">
      <alignment horizontal="right" vertical="top" wrapText="1"/>
    </xf>
    <xf numFmtId="0" fontId="7" fillId="2" borderId="0" xfId="0" applyFont="1" applyFill="1" applyAlignment="1">
      <alignment horizontal="left" vertical="center"/>
    </xf>
    <xf numFmtId="0" fontId="0" fillId="2" borderId="0" xfId="0" applyFill="1" applyAlignment="1">
      <alignment horizontal="left"/>
    </xf>
    <xf numFmtId="3" fontId="7" fillId="2" borderId="0" xfId="0" applyNumberFormat="1" applyFont="1" applyFill="1" applyAlignment="1">
      <alignment horizontal="right" vertical="center"/>
    </xf>
    <xf numFmtId="3" fontId="6" fillId="2" borderId="0" xfId="0" applyNumberFormat="1" applyFont="1" applyFill="1" applyAlignment="1">
      <alignment horizontal="right" vertical="center"/>
    </xf>
    <xf numFmtId="3" fontId="7" fillId="2" borderId="0" xfId="0" applyNumberFormat="1" applyFont="1" applyFill="1" applyAlignment="1">
      <alignment horizontal="right"/>
    </xf>
    <xf numFmtId="0" fontId="6" fillId="2" borderId="0" xfId="0" applyFont="1" applyFill="1"/>
    <xf numFmtId="0" fontId="6" fillId="2" borderId="0" xfId="0" applyFont="1" applyFill="1" applyAlignment="1">
      <alignment horizontal="left" vertical="center"/>
    </xf>
    <xf numFmtId="3" fontId="6" fillId="2" borderId="0" xfId="0" applyNumberFormat="1" applyFont="1" applyFill="1" applyAlignment="1">
      <alignment horizontal="right"/>
    </xf>
    <xf numFmtId="0" fontId="6" fillId="2" borderId="2" xfId="0" applyFont="1" applyFill="1" applyBorder="1" applyAlignment="1">
      <alignment horizontal="left" vertical="center"/>
    </xf>
    <xf numFmtId="3" fontId="6" fillId="2" borderId="2" xfId="0" applyNumberFormat="1" applyFont="1" applyFill="1" applyBorder="1" applyAlignment="1">
      <alignment horizontal="right" vertical="center"/>
    </xf>
    <xf numFmtId="0" fontId="8" fillId="2" borderId="0" xfId="0" applyFont="1" applyFill="1" applyAlignment="1">
      <alignment horizontal="left" vertical="center"/>
    </xf>
    <xf numFmtId="0" fontId="6" fillId="2" borderId="3" xfId="0" applyFont="1" applyFill="1" applyBorder="1" applyAlignment="1">
      <alignment horizontal="left"/>
    </xf>
    <xf numFmtId="0" fontId="6" fillId="2" borderId="3" xfId="0" applyFont="1" applyFill="1" applyBorder="1" applyAlignment="1">
      <alignment horizontal="right"/>
    </xf>
    <xf numFmtId="0" fontId="7" fillId="2" borderId="1" xfId="0" applyFont="1" applyFill="1" applyBorder="1" applyAlignment="1">
      <alignment horizontal="right"/>
    </xf>
    <xf numFmtId="0" fontId="6" fillId="2" borderId="1" xfId="0" applyFont="1" applyFill="1" applyBorder="1" applyAlignment="1">
      <alignment horizontal="right" vertical="top" wrapText="1"/>
    </xf>
    <xf numFmtId="3" fontId="0" fillId="2" borderId="0" xfId="0" applyNumberFormat="1" applyFill="1" applyAlignment="1">
      <alignment horizontal="right" vertical="center"/>
    </xf>
    <xf numFmtId="3" fontId="0" fillId="2" borderId="2" xfId="0" applyNumberFormat="1" applyFill="1" applyBorder="1" applyAlignment="1">
      <alignment horizontal="right" vertical="center"/>
    </xf>
    <xf numFmtId="0" fontId="3" fillId="2" borderId="0" xfId="0" applyFont="1" applyFill="1"/>
    <xf numFmtId="3" fontId="2" fillId="2" borderId="0" xfId="0" applyNumberFormat="1" applyFont="1" applyFill="1" applyAlignment="1">
      <alignment horizontal="right" vertical="center"/>
    </xf>
    <xf numFmtId="0" fontId="7" fillId="2" borderId="0" xfId="0" applyFont="1" applyFill="1" applyAlignment="1">
      <alignment horizontal="left" vertical="top" wrapText="1"/>
    </xf>
    <xf numFmtId="3" fontId="6" fillId="2" borderId="0" xfId="0" applyNumberFormat="1" applyFont="1" applyFill="1" applyAlignment="1">
      <alignment horizontal="right" wrapText="1"/>
    </xf>
    <xf numFmtId="3" fontId="7" fillId="2" borderId="0" xfId="0" applyNumberFormat="1" applyFont="1" applyFill="1" applyAlignment="1">
      <alignment horizontal="right" wrapText="1"/>
    </xf>
    <xf numFmtId="0" fontId="6" fillId="2" borderId="0" xfId="0" applyFont="1" applyFill="1" applyAlignment="1">
      <alignment horizontal="right" wrapText="1"/>
    </xf>
    <xf numFmtId="0" fontId="14" fillId="2" borderId="0" xfId="0" applyFont="1" applyFill="1" applyAlignment="1">
      <alignment horizontal="right" vertical="top" wrapText="1"/>
    </xf>
    <xf numFmtId="3" fontId="14" fillId="2" borderId="0" xfId="0" applyNumberFormat="1" applyFont="1" applyFill="1" applyAlignment="1">
      <alignment horizontal="right" wrapText="1"/>
    </xf>
    <xf numFmtId="0" fontId="7" fillId="2" borderId="0" xfId="0" applyFont="1" applyFill="1"/>
    <xf numFmtId="0" fontId="0" fillId="2" borderId="0" xfId="0" applyFill="1" applyAlignment="1">
      <alignment horizontal="right"/>
    </xf>
    <xf numFmtId="0" fontId="6" fillId="2" borderId="1" xfId="0" applyFont="1" applyFill="1" applyBorder="1" applyAlignment="1">
      <alignment horizontal="left"/>
    </xf>
    <xf numFmtId="0" fontId="0" fillId="2" borderId="1" xfId="0" applyFill="1" applyBorder="1"/>
    <xf numFmtId="0" fontId="3" fillId="2" borderId="1" xfId="0" applyFont="1" applyFill="1" applyBorder="1"/>
    <xf numFmtId="0" fontId="17" fillId="2" borderId="1" xfId="0" applyFont="1" applyFill="1" applyBorder="1" applyAlignment="1">
      <alignment horizontal="right"/>
    </xf>
    <xf numFmtId="0" fontId="6" fillId="2" borderId="4" xfId="0" applyFont="1" applyFill="1" applyBorder="1" applyAlignment="1">
      <alignment horizontal="right" vertical="top" wrapText="1"/>
    </xf>
    <xf numFmtId="0" fontId="0" fillId="2" borderId="1" xfId="0" applyFill="1" applyBorder="1" applyAlignment="1">
      <alignment horizontal="right"/>
    </xf>
    <xf numFmtId="0" fontId="9" fillId="2" borderId="0" xfId="0" applyFont="1" applyFill="1" applyAlignment="1">
      <alignment horizontal="right" wrapText="1"/>
    </xf>
    <xf numFmtId="0" fontId="13" fillId="2" borderId="0" xfId="0" applyFont="1" applyFill="1" applyAlignment="1">
      <alignment horizontal="right" wrapText="1"/>
    </xf>
    <xf numFmtId="0" fontId="6" fillId="2" borderId="1" xfId="0" applyFont="1" applyFill="1" applyBorder="1" applyAlignment="1">
      <alignment vertical="top" wrapText="1"/>
    </xf>
    <xf numFmtId="0" fontId="6" fillId="2" borderId="1" xfId="0" applyFont="1" applyFill="1" applyBorder="1" applyAlignment="1">
      <alignment horizontal="left" vertical="top" wrapText="1"/>
    </xf>
    <xf numFmtId="0" fontId="6" fillId="2" borderId="0" xfId="0" applyFont="1" applyFill="1" applyAlignment="1">
      <alignment horizontal="center" wrapText="1"/>
    </xf>
    <xf numFmtId="0" fontId="0" fillId="2" borderId="0" xfId="0" applyFill="1" applyAlignment="1">
      <alignment wrapText="1"/>
    </xf>
    <xf numFmtId="1" fontId="6" fillId="2" borderId="0" xfId="0" applyNumberFormat="1" applyFont="1" applyFill="1" applyAlignment="1">
      <alignment horizontal="right" wrapText="1"/>
    </xf>
    <xf numFmtId="0" fontId="8" fillId="2" borderId="0" xfId="0" applyFont="1" applyFill="1" applyAlignment="1">
      <alignment horizontal="left" vertical="top" wrapText="1"/>
    </xf>
    <xf numFmtId="0" fontId="6" fillId="2" borderId="0" xfId="0" applyFont="1" applyFill="1" applyAlignment="1">
      <alignment horizontal="right" vertical="top" wrapText="1"/>
    </xf>
    <xf numFmtId="0" fontId="6" fillId="2" borderId="0" xfId="0" applyFont="1" applyFill="1" applyAlignment="1">
      <alignment horizontal="left" vertical="top" wrapText="1"/>
    </xf>
    <xf numFmtId="0" fontId="0" fillId="2" borderId="1" xfId="0" applyFill="1" applyBorder="1" applyAlignment="1">
      <alignment wrapText="1"/>
    </xf>
    <xf numFmtId="0" fontId="6" fillId="2" borderId="1" xfId="0" applyFont="1" applyFill="1" applyBorder="1" applyAlignment="1">
      <alignment horizontal="right" wrapText="1"/>
    </xf>
    <xf numFmtId="0" fontId="15" fillId="2" borderId="1" xfId="0" applyFont="1" applyFill="1" applyBorder="1" applyAlignment="1">
      <alignment horizontal="right" wrapText="1"/>
    </xf>
    <xf numFmtId="0" fontId="5" fillId="2" borderId="0" xfId="0" applyFont="1" applyFill="1"/>
    <xf numFmtId="0" fontId="10" fillId="2" borderId="0" xfId="0" applyFont="1" applyFill="1" applyAlignment="1">
      <alignment horizontal="left" vertical="top" wrapText="1"/>
    </xf>
    <xf numFmtId="0" fontId="20" fillId="2" borderId="0" xfId="5" applyFont="1" applyFill="1"/>
    <xf numFmtId="0" fontId="19" fillId="2" borderId="0" xfId="5" applyFill="1"/>
    <xf numFmtId="0" fontId="3" fillId="2" borderId="0" xfId="5" applyFont="1" applyFill="1"/>
    <xf numFmtId="0" fontId="7" fillId="2" borderId="5" xfId="5" applyFont="1" applyFill="1" applyBorder="1" applyAlignment="1">
      <alignment vertical="top"/>
    </xf>
    <xf numFmtId="0" fontId="7" fillId="2" borderId="5" xfId="5" applyFont="1" applyFill="1" applyBorder="1" applyAlignment="1">
      <alignment horizontal="center"/>
    </xf>
    <xf numFmtId="0" fontId="7" fillId="2" borderId="0" xfId="5" applyFont="1" applyFill="1" applyAlignment="1">
      <alignment vertical="top"/>
    </xf>
    <xf numFmtId="0" fontId="6" fillId="2" borderId="0" xfId="5" applyFont="1" applyFill="1" applyAlignment="1">
      <alignment horizontal="left"/>
    </xf>
    <xf numFmtId="0" fontId="6" fillId="2" borderId="0" xfId="5" applyFont="1" applyFill="1" applyAlignment="1">
      <alignment horizontal="center" vertical="top" wrapText="1"/>
    </xf>
    <xf numFmtId="0" fontId="7" fillId="2" borderId="0" xfId="5" applyFont="1" applyFill="1" applyAlignment="1">
      <alignment horizontal="right"/>
    </xf>
    <xf numFmtId="0" fontId="7" fillId="2" borderId="1" xfId="5" applyFont="1" applyFill="1" applyBorder="1" applyAlignment="1">
      <alignment horizontal="right"/>
    </xf>
    <xf numFmtId="0" fontId="6" fillId="2" borderId="1" xfId="5" applyFont="1" applyFill="1" applyBorder="1" applyAlignment="1">
      <alignment horizontal="center" vertical="top" wrapText="1"/>
    </xf>
    <xf numFmtId="0" fontId="7" fillId="2" borderId="0" xfId="5" applyFont="1" applyFill="1" applyAlignment="1">
      <alignment vertical="center"/>
    </xf>
    <xf numFmtId="3" fontId="7" fillId="2" borderId="0" xfId="5" applyNumberFormat="1" applyFont="1" applyFill="1" applyAlignment="1">
      <alignment horizontal="right" vertical="center"/>
    </xf>
    <xf numFmtId="0" fontId="6" fillId="2" borderId="0" xfId="5" applyFont="1" applyFill="1" applyAlignment="1">
      <alignment vertical="center"/>
    </xf>
    <xf numFmtId="3" fontId="6" fillId="2" borderId="0" xfId="5" applyNumberFormat="1" applyFont="1" applyFill="1" applyAlignment="1">
      <alignment horizontal="right" vertical="center"/>
    </xf>
    <xf numFmtId="0" fontId="9" fillId="2" borderId="3" xfId="5" applyFont="1" applyFill="1" applyBorder="1" applyAlignment="1">
      <alignment horizontal="right"/>
    </xf>
    <xf numFmtId="0" fontId="6" fillId="2" borderId="3" xfId="5" applyFont="1" applyFill="1" applyBorder="1" applyAlignment="1">
      <alignment horizontal="right"/>
    </xf>
    <xf numFmtId="0" fontId="6" fillId="2" borderId="0" xfId="5" applyFont="1" applyFill="1" applyAlignment="1">
      <alignment horizontal="right"/>
    </xf>
    <xf numFmtId="0" fontId="7" fillId="2" borderId="1" xfId="5" applyFont="1" applyFill="1" applyBorder="1" applyAlignment="1">
      <alignment vertical="top"/>
    </xf>
    <xf numFmtId="0" fontId="6" fillId="2" borderId="1" xfId="5" applyFont="1" applyFill="1" applyBorder="1" applyAlignment="1">
      <alignment horizontal="left" vertical="top" wrapText="1"/>
    </xf>
    <xf numFmtId="0" fontId="6" fillId="2" borderId="1" xfId="5" applyFont="1" applyFill="1" applyBorder="1" applyAlignment="1">
      <alignment vertical="top" wrapText="1"/>
    </xf>
    <xf numFmtId="1" fontId="6" fillId="2" borderId="0" xfId="0" applyNumberFormat="1" applyFont="1" applyFill="1" applyAlignment="1">
      <alignment horizontal="right" vertical="top" wrapText="1"/>
    </xf>
    <xf numFmtId="0" fontId="16" fillId="2" borderId="0" xfId="0" applyFont="1" applyFill="1"/>
    <xf numFmtId="0" fontId="6" fillId="2" borderId="0" xfId="0" applyFont="1" applyFill="1" applyAlignment="1">
      <alignment horizontal="center" vertical="top" wrapText="1"/>
    </xf>
    <xf numFmtId="164" fontId="6" fillId="2" borderId="0" xfId="0" applyNumberFormat="1" applyFont="1" applyFill="1" applyAlignment="1">
      <alignment horizontal="right" vertical="top" wrapText="1"/>
    </xf>
    <xf numFmtId="164" fontId="6" fillId="2" borderId="1" xfId="0" applyNumberFormat="1" applyFont="1" applyFill="1" applyBorder="1" applyAlignment="1">
      <alignment horizontal="right" vertical="top" wrapText="1"/>
    </xf>
    <xf numFmtId="0" fontId="7" fillId="2" borderId="1" xfId="0" applyFont="1" applyFill="1" applyBorder="1" applyAlignment="1">
      <alignment horizontal="right" vertical="top" wrapText="1"/>
    </xf>
    <xf numFmtId="0" fontId="7" fillId="2" borderId="1" xfId="0" applyFont="1" applyFill="1" applyBorder="1" applyAlignment="1">
      <alignment horizontal="left" vertical="top" wrapText="1"/>
    </xf>
    <xf numFmtId="164" fontId="6" fillId="2" borderId="0" xfId="0" applyNumberFormat="1" applyFont="1" applyFill="1" applyAlignment="1">
      <alignment horizontal="left" vertical="top" wrapText="1"/>
    </xf>
    <xf numFmtId="0" fontId="6" fillId="2" borderId="1" xfId="0" applyFont="1" applyFill="1" applyBorder="1" applyAlignment="1">
      <alignment horizontal="center" vertical="top" wrapText="1"/>
    </xf>
    <xf numFmtId="0" fontId="7" fillId="2" borderId="0" xfId="0" applyFont="1" applyFill="1" applyAlignment="1">
      <alignment horizontal="center" vertical="top" wrapText="1"/>
    </xf>
    <xf numFmtId="0" fontId="7" fillId="2" borderId="4" xfId="0" applyFont="1" applyFill="1" applyBorder="1" applyAlignment="1">
      <alignment horizontal="center" vertical="top" wrapText="1"/>
    </xf>
    <xf numFmtId="164" fontId="6" fillId="2" borderId="1" xfId="0" applyNumberFormat="1" applyFont="1" applyFill="1" applyBorder="1" applyAlignment="1">
      <alignment horizontal="left" vertical="top" wrapText="1"/>
    </xf>
    <xf numFmtId="3" fontId="6" fillId="2" borderId="0" xfId="0" applyNumberFormat="1" applyFont="1" applyFill="1" applyAlignment="1">
      <alignment horizontal="right" vertical="top" wrapText="1"/>
    </xf>
    <xf numFmtId="1" fontId="7" fillId="2" borderId="0" xfId="0" applyNumberFormat="1" applyFont="1" applyFill="1" applyAlignment="1">
      <alignment horizontal="right" wrapText="1"/>
    </xf>
    <xf numFmtId="0" fontId="6" fillId="2" borderId="0" xfId="0" applyFont="1" applyFill="1" applyAlignment="1">
      <alignment vertical="top" wrapText="1"/>
    </xf>
    <xf numFmtId="0" fontId="7" fillId="2" borderId="4" xfId="0" applyFont="1" applyFill="1" applyBorder="1" applyAlignment="1">
      <alignment horizontal="right" vertical="top" wrapText="1"/>
    </xf>
    <xf numFmtId="0" fontId="7" fillId="2" borderId="4" xfId="0" applyFont="1" applyFill="1" applyBorder="1" applyAlignment="1">
      <alignment vertical="top" wrapText="1"/>
    </xf>
    <xf numFmtId="3" fontId="6" fillId="2" borderId="1" xfId="0" applyNumberFormat="1" applyFont="1" applyFill="1" applyBorder="1" applyAlignment="1">
      <alignment horizontal="right" wrapText="1"/>
    </xf>
    <xf numFmtId="0" fontId="9" fillId="2" borderId="1" xfId="0" applyFont="1" applyFill="1" applyBorder="1" applyAlignment="1">
      <alignment horizontal="right" wrapText="1"/>
    </xf>
    <xf numFmtId="1" fontId="6" fillId="2" borderId="1" xfId="0" applyNumberFormat="1" applyFont="1" applyFill="1" applyBorder="1" applyAlignment="1">
      <alignment horizontal="right" wrapText="1"/>
    </xf>
    <xf numFmtId="3" fontId="9" fillId="2" borderId="0" xfId="0" applyNumberFormat="1" applyFont="1" applyFill="1" applyAlignment="1">
      <alignment horizontal="center" wrapText="1"/>
    </xf>
    <xf numFmtId="0" fontId="6" fillId="2" borderId="0" xfId="0" applyFont="1" applyFill="1" applyAlignment="1">
      <alignment horizontal="left" vertical="top"/>
    </xf>
    <xf numFmtId="0" fontId="6" fillId="2" borderId="0" xfId="0" applyFont="1" applyFill="1" applyAlignment="1">
      <alignment horizontal="right" vertical="top"/>
    </xf>
    <xf numFmtId="0" fontId="7" fillId="2" borderId="0" xfId="0" applyFont="1" applyFill="1" applyAlignment="1">
      <alignment horizontal="left" vertical="top"/>
    </xf>
    <xf numFmtId="3" fontId="7" fillId="2" borderId="0" xfId="0" applyNumberFormat="1" applyFont="1" applyFill="1" applyAlignment="1">
      <alignment horizontal="right" vertical="top" wrapText="1"/>
    </xf>
    <xf numFmtId="0" fontId="6" fillId="2" borderId="0" xfId="0" applyFont="1" applyFill="1" applyAlignment="1">
      <alignment horizontal="left" wrapText="1"/>
    </xf>
    <xf numFmtId="0" fontId="3" fillId="2" borderId="0" xfId="0" applyFont="1" applyFill="1" applyAlignment="1">
      <alignment horizontal="left" wrapText="1"/>
    </xf>
    <xf numFmtId="0" fontId="7" fillId="2" borderId="0" xfId="0" applyFont="1" applyFill="1" applyAlignment="1">
      <alignment vertical="top" wrapText="1"/>
    </xf>
    <xf numFmtId="0" fontId="9" fillId="2" borderId="0" xfId="0" applyFont="1" applyFill="1" applyAlignment="1">
      <alignment horizontal="right" vertical="top" wrapText="1"/>
    </xf>
    <xf numFmtId="0" fontId="7" fillId="2" borderId="0" xfId="0" applyFont="1" applyFill="1" applyAlignment="1">
      <alignment horizontal="center"/>
    </xf>
    <xf numFmtId="0" fontId="3" fillId="2" borderId="1" xfId="0" applyFont="1" applyFill="1" applyBorder="1" applyAlignment="1">
      <alignment horizontal="left" wrapText="1"/>
    </xf>
    <xf numFmtId="0" fontId="10" fillId="2" borderId="1" xfId="0" applyFont="1" applyFill="1" applyBorder="1" applyAlignment="1">
      <alignment horizontal="left" vertical="top"/>
    </xf>
    <xf numFmtId="0" fontId="6" fillId="2" borderId="1" xfId="0" applyFont="1" applyFill="1" applyBorder="1"/>
    <xf numFmtId="0" fontId="6" fillId="2" borderId="1" xfId="0" applyFont="1" applyFill="1" applyBorder="1" applyAlignment="1">
      <alignment horizontal="left" vertical="top"/>
    </xf>
    <xf numFmtId="0" fontId="9" fillId="2" borderId="0" xfId="0" applyFont="1" applyFill="1" applyAlignment="1">
      <alignment horizontal="right"/>
    </xf>
    <xf numFmtId="3" fontId="6" fillId="2" borderId="1" xfId="0" applyNumberFormat="1" applyFont="1" applyFill="1" applyBorder="1" applyAlignment="1">
      <alignment horizontal="right" vertical="top" wrapText="1"/>
    </xf>
    <xf numFmtId="0" fontId="9" fillId="2" borderId="1" xfId="0" applyFont="1" applyFill="1" applyBorder="1" applyAlignment="1">
      <alignment horizontal="right" vertical="top" wrapText="1"/>
    </xf>
    <xf numFmtId="0" fontId="3" fillId="2" borderId="0" xfId="0" applyFont="1" applyFill="1" applyAlignment="1">
      <alignment horizontal="right" wrapText="1"/>
    </xf>
    <xf numFmtId="0" fontId="6" fillId="2" borderId="2" xfId="0" applyFont="1" applyFill="1" applyBorder="1" applyAlignment="1">
      <alignment horizontal="right" vertical="center"/>
    </xf>
    <xf numFmtId="0" fontId="7" fillId="2" borderId="0" xfId="0" applyFont="1" applyFill="1" applyAlignment="1">
      <alignment horizontal="right" vertical="center"/>
    </xf>
    <xf numFmtId="0" fontId="8" fillId="2" borderId="0" xfId="0" applyFont="1" applyFill="1" applyAlignment="1">
      <alignment horizontal="right" vertical="top" wrapText="1"/>
    </xf>
    <xf numFmtId="0" fontId="6" fillId="2" borderId="0" xfId="0" applyFont="1" applyFill="1" applyAlignment="1">
      <alignment horizontal="right" vertical="center"/>
    </xf>
    <xf numFmtId="0" fontId="16" fillId="2" borderId="0" xfId="0" applyFont="1" applyFill="1" applyAlignment="1">
      <alignment horizontal="center"/>
    </xf>
    <xf numFmtId="0" fontId="6" fillId="2" borderId="1" xfId="0" applyFont="1" applyFill="1" applyBorder="1" applyAlignment="1">
      <alignment horizontal="right"/>
    </xf>
    <xf numFmtId="0" fontId="8" fillId="2" borderId="0" xfId="0" applyFont="1" applyFill="1" applyAlignment="1">
      <alignment vertical="top" wrapText="1"/>
    </xf>
    <xf numFmtId="0" fontId="0" fillId="2" borderId="0" xfId="0" quotePrefix="1" applyFill="1"/>
    <xf numFmtId="0" fontId="7" fillId="2" borderId="4" xfId="0" applyFont="1" applyFill="1" applyBorder="1" applyAlignment="1">
      <alignment horizontal="left" vertical="top" wrapText="1"/>
    </xf>
    <xf numFmtId="0" fontId="4" fillId="2" borderId="0" xfId="0" applyFont="1" applyFill="1"/>
    <xf numFmtId="0" fontId="6" fillId="2" borderId="1" xfId="0" applyFont="1" applyFill="1" applyBorder="1" applyAlignment="1">
      <alignment horizontal="left" vertical="center"/>
    </xf>
    <xf numFmtId="0" fontId="6" fillId="2" borderId="6" xfId="0" applyFont="1" applyFill="1" applyBorder="1" applyAlignment="1">
      <alignment horizontal="left" vertical="center"/>
    </xf>
    <xf numFmtId="0" fontId="6" fillId="2" borderId="6" xfId="0" applyFont="1" applyFill="1" applyBorder="1" applyAlignment="1">
      <alignment horizontal="right" wrapText="1"/>
    </xf>
    <xf numFmtId="3" fontId="6" fillId="2" borderId="6" xfId="0" applyNumberFormat="1" applyFont="1" applyFill="1" applyBorder="1" applyAlignment="1">
      <alignment horizontal="right" vertical="top" wrapText="1"/>
    </xf>
    <xf numFmtId="0" fontId="6" fillId="2" borderId="1" xfId="0" applyFont="1" applyFill="1" applyBorder="1" applyAlignment="1">
      <alignment horizontal="right" vertical="center"/>
    </xf>
    <xf numFmtId="165" fontId="6" fillId="2" borderId="0" xfId="0" applyNumberFormat="1" applyFont="1" applyFill="1" applyAlignment="1">
      <alignment horizontal="right" vertical="top" wrapText="1"/>
    </xf>
    <xf numFmtId="0" fontId="7" fillId="2" borderId="4" xfId="0" applyFont="1" applyFill="1" applyBorder="1" applyAlignment="1">
      <alignment wrapText="1"/>
    </xf>
    <xf numFmtId="0" fontId="7" fillId="2" borderId="0" xfId="0" applyFont="1" applyFill="1" applyAlignment="1">
      <alignment wrapText="1"/>
    </xf>
    <xf numFmtId="0" fontId="7" fillId="2" borderId="1" xfId="0" applyFont="1" applyFill="1" applyBorder="1" applyAlignment="1">
      <alignment wrapText="1"/>
    </xf>
    <xf numFmtId="3" fontId="9" fillId="2" borderId="0" xfId="0" applyNumberFormat="1" applyFont="1" applyFill="1" applyAlignment="1">
      <alignment horizontal="right" vertical="top" wrapText="1"/>
    </xf>
    <xf numFmtId="0" fontId="14" fillId="2" borderId="0" xfId="0" applyFont="1" applyFill="1" applyAlignment="1">
      <alignment vertical="top" wrapText="1"/>
    </xf>
    <xf numFmtId="0" fontId="14" fillId="2" borderId="0" xfId="0" applyFont="1" applyFill="1" applyAlignment="1">
      <alignment horizontal="left" wrapText="1"/>
    </xf>
    <xf numFmtId="3" fontId="14" fillId="2" borderId="0" xfId="0" applyNumberFormat="1" applyFont="1" applyFill="1" applyAlignment="1">
      <alignment horizontal="right" vertical="top" wrapText="1"/>
    </xf>
    <xf numFmtId="0" fontId="10" fillId="2" borderId="0" xfId="0" applyFont="1" applyFill="1" applyAlignment="1">
      <alignment horizontal="left" wrapText="1"/>
    </xf>
    <xf numFmtId="0" fontId="10" fillId="2" borderId="0" xfId="0" applyFont="1" applyFill="1" applyAlignment="1">
      <alignment wrapText="1"/>
    </xf>
    <xf numFmtId="0" fontId="17" fillId="2" borderId="0" xfId="0" applyFont="1" applyFill="1"/>
    <xf numFmtId="0" fontId="22" fillId="2" borderId="0" xfId="0" applyFont="1" applyFill="1"/>
    <xf numFmtId="0" fontId="13" fillId="2" borderId="0" xfId="0" applyFont="1" applyFill="1" applyAlignment="1">
      <alignment horizontal="right" vertical="top" wrapText="1"/>
    </xf>
    <xf numFmtId="0" fontId="6" fillId="2" borderId="1" xfId="0" quotePrefix="1" applyFont="1" applyFill="1" applyBorder="1" applyAlignment="1">
      <alignment horizontal="right" vertical="top" wrapText="1"/>
    </xf>
    <xf numFmtId="0" fontId="17" fillId="2" borderId="0" xfId="0" applyFont="1" applyFill="1" applyAlignment="1">
      <alignment horizontal="right"/>
    </xf>
    <xf numFmtId="0" fontId="16" fillId="2" borderId="0" xfId="5" applyFont="1" applyFill="1"/>
    <xf numFmtId="0" fontId="16" fillId="2" borderId="0" xfId="0" applyFont="1" applyFill="1" applyAlignment="1">
      <alignment horizontal="left" wrapText="1"/>
    </xf>
    <xf numFmtId="0" fontId="16" fillId="2" borderId="0" xfId="0" applyFont="1" applyFill="1" applyAlignment="1">
      <alignment horizontal="right" wrapText="1"/>
    </xf>
    <xf numFmtId="0" fontId="17" fillId="2" borderId="0" xfId="0" applyFont="1" applyFill="1" applyAlignment="1">
      <alignment horizontal="left"/>
    </xf>
    <xf numFmtId="0" fontId="25" fillId="2" borderId="0" xfId="0" applyFont="1" applyFill="1"/>
    <xf numFmtId="0" fontId="3" fillId="2" borderId="1" xfId="0" applyFont="1" applyFill="1" applyBorder="1" applyAlignment="1">
      <alignment horizontal="right" wrapText="1"/>
    </xf>
    <xf numFmtId="0" fontId="29" fillId="2" borderId="2" xfId="0" applyFont="1" applyFill="1" applyBorder="1" applyAlignment="1">
      <alignment horizontal="left" vertical="center"/>
    </xf>
    <xf numFmtId="0" fontId="17" fillId="2" borderId="0" xfId="6" applyFont="1" applyFill="1"/>
    <xf numFmtId="0" fontId="17" fillId="2" borderId="0" xfId="6" applyFont="1" applyFill="1" applyAlignment="1">
      <alignment vertical="center"/>
    </xf>
    <xf numFmtId="0" fontId="16" fillId="2" borderId="0" xfId="0" applyFont="1" applyFill="1" applyAlignment="1">
      <alignment wrapText="1"/>
    </xf>
    <xf numFmtId="0" fontId="16" fillId="2" borderId="0" xfId="6" applyFont="1" applyFill="1" applyAlignment="1">
      <alignment horizontal="center"/>
    </xf>
    <xf numFmtId="0" fontId="17" fillId="2" borderId="0" xfId="6" quotePrefix="1" applyFont="1" applyFill="1" applyAlignment="1">
      <alignment vertical="center"/>
    </xf>
    <xf numFmtId="165" fontId="14" fillId="2" borderId="0" xfId="0" applyNumberFormat="1" applyFont="1" applyFill="1" applyAlignment="1">
      <alignment horizontal="right" vertical="top" wrapText="1"/>
    </xf>
    <xf numFmtId="0" fontId="16" fillId="2" borderId="7" xfId="6" applyFont="1" applyFill="1" applyBorder="1"/>
    <xf numFmtId="0" fontId="16" fillId="2" borderId="0" xfId="6" applyFont="1" applyFill="1"/>
    <xf numFmtId="0" fontId="7" fillId="2" borderId="0" xfId="0" applyFont="1" applyFill="1" applyAlignment="1">
      <alignment horizontal="center" vertical="top"/>
    </xf>
    <xf numFmtId="0" fontId="7" fillId="2" borderId="4" xfId="0" applyFont="1" applyFill="1" applyBorder="1" applyAlignment="1">
      <alignment horizontal="left" wrapText="1"/>
    </xf>
    <xf numFmtId="3" fontId="6" fillId="3" borderId="0" xfId="0" applyNumberFormat="1" applyFont="1" applyFill="1" applyAlignment="1">
      <alignment horizontal="right" wrapText="1"/>
    </xf>
    <xf numFmtId="3" fontId="7" fillId="3" borderId="0" xfId="0" applyNumberFormat="1" applyFont="1" applyFill="1" applyAlignment="1">
      <alignment horizontal="right" wrapText="1"/>
    </xf>
    <xf numFmtId="0" fontId="7" fillId="2" borderId="0" xfId="0" applyFont="1" applyFill="1" applyAlignment="1">
      <alignment vertical="top"/>
    </xf>
    <xf numFmtId="0" fontId="26" fillId="2" borderId="0" xfId="0" applyFont="1" applyFill="1"/>
    <xf numFmtId="0" fontId="6" fillId="2" borderId="4" xfId="0" applyFont="1" applyFill="1" applyBorder="1" applyAlignment="1">
      <alignment horizontal="right" vertical="top"/>
    </xf>
    <xf numFmtId="0" fontId="7" fillId="2" borderId="4" xfId="0" applyFont="1" applyFill="1" applyBorder="1" applyAlignment="1">
      <alignment horizontal="center" vertical="top"/>
    </xf>
    <xf numFmtId="0" fontId="6" fillId="2" borderId="1" xfId="0" applyFont="1" applyFill="1" applyBorder="1" applyAlignment="1">
      <alignment horizontal="center" vertical="top"/>
    </xf>
    <xf numFmtId="0" fontId="14" fillId="2" borderId="0" xfId="0" applyFont="1" applyFill="1" applyAlignment="1">
      <alignment horizontal="right" vertical="top"/>
    </xf>
    <xf numFmtId="0" fontId="14" fillId="2" borderId="0" xfId="0" applyFont="1" applyFill="1"/>
    <xf numFmtId="0" fontId="13" fillId="2" borderId="0" xfId="0" applyFont="1" applyFill="1" applyAlignment="1">
      <alignment horizontal="right"/>
    </xf>
    <xf numFmtId="0" fontId="28" fillId="2" borderId="0" xfId="0" applyFont="1" applyFill="1" applyAlignment="1">
      <alignment horizontal="left" vertical="top"/>
    </xf>
    <xf numFmtId="165" fontId="14" fillId="2" borderId="0" xfId="0" applyNumberFormat="1" applyFont="1" applyFill="1" applyAlignment="1">
      <alignment horizontal="right" vertical="top"/>
    </xf>
    <xf numFmtId="3" fontId="14" fillId="2" borderId="0" xfId="0" applyNumberFormat="1" applyFont="1" applyFill="1" applyAlignment="1">
      <alignment horizontal="right"/>
    </xf>
    <xf numFmtId="0" fontId="29" fillId="2" borderId="0" xfId="0" applyFont="1" applyFill="1"/>
    <xf numFmtId="0" fontId="29" fillId="2" borderId="0" xfId="0" applyFont="1" applyFill="1" applyAlignment="1">
      <alignment horizontal="left" vertical="top"/>
    </xf>
    <xf numFmtId="165" fontId="6" fillId="2" borderId="0" xfId="0" applyNumberFormat="1" applyFont="1" applyFill="1" applyAlignment="1">
      <alignment horizontal="right" vertical="top"/>
    </xf>
    <xf numFmtId="0" fontId="8" fillId="2" borderId="0" xfId="0" applyFont="1" applyFill="1" applyAlignment="1">
      <alignment vertical="top"/>
    </xf>
    <xf numFmtId="0" fontId="8" fillId="2" borderId="0" xfId="0" applyFont="1" applyFill="1" applyAlignment="1">
      <alignment horizontal="left" vertical="top"/>
    </xf>
    <xf numFmtId="0" fontId="14" fillId="2" borderId="0" xfId="0" applyFont="1" applyFill="1" applyAlignment="1">
      <alignment horizontal="right"/>
    </xf>
    <xf numFmtId="0" fontId="27" fillId="2" borderId="1" xfId="0" applyFont="1" applyFill="1" applyBorder="1"/>
    <xf numFmtId="0" fontId="25" fillId="2" borderId="1" xfId="0" applyFont="1" applyFill="1" applyBorder="1"/>
    <xf numFmtId="0" fontId="17" fillId="2" borderId="1" xfId="0" applyFont="1" applyFill="1" applyBorder="1"/>
    <xf numFmtId="0" fontId="7" fillId="2" borderId="0" xfId="0" applyFont="1" applyFill="1" applyAlignment="1">
      <alignment horizontal="right" vertical="top"/>
    </xf>
    <xf numFmtId="0" fontId="0" fillId="2" borderId="8" xfId="0" applyFill="1" applyBorder="1"/>
    <xf numFmtId="0" fontId="9" fillId="2" borderId="0" xfId="0" applyFont="1" applyFill="1" applyAlignment="1">
      <alignment horizontal="right" vertical="center"/>
    </xf>
    <xf numFmtId="0" fontId="9" fillId="2" borderId="2" xfId="0" applyFont="1" applyFill="1" applyBorder="1" applyAlignment="1">
      <alignment horizontal="right" vertical="center"/>
    </xf>
    <xf numFmtId="3" fontId="0" fillId="2" borderId="0" xfId="0" applyNumberFormat="1" applyFill="1"/>
    <xf numFmtId="0" fontId="9" fillId="2" borderId="3" xfId="0" applyFont="1" applyFill="1" applyBorder="1" applyAlignment="1">
      <alignment horizontal="right"/>
    </xf>
    <xf numFmtId="0" fontId="6" fillId="2" borderId="4" xfId="0" applyFont="1" applyFill="1" applyBorder="1" applyAlignment="1">
      <alignment vertical="top"/>
    </xf>
    <xf numFmtId="0" fontId="6" fillId="2" borderId="0" xfId="0" applyFont="1" applyFill="1" applyAlignment="1">
      <alignment vertical="top"/>
    </xf>
    <xf numFmtId="0" fontId="6" fillId="2" borderId="1" xfId="0" applyFont="1" applyFill="1" applyBorder="1" applyAlignment="1">
      <alignment vertical="top"/>
    </xf>
    <xf numFmtId="0" fontId="3" fillId="2" borderId="1" xfId="0" quotePrefix="1" applyFont="1" applyFill="1" applyBorder="1"/>
    <xf numFmtId="0" fontId="6" fillId="2" borderId="0" xfId="0" applyFont="1" applyFill="1" applyAlignment="1">
      <alignment horizontal="center" vertical="top"/>
    </xf>
    <xf numFmtId="0" fontId="10" fillId="2" borderId="0" xfId="0" applyFont="1" applyFill="1" applyAlignment="1">
      <alignment horizontal="left" vertical="top"/>
    </xf>
    <xf numFmtId="0" fontId="7" fillId="2" borderId="4" xfId="0" applyFont="1" applyFill="1" applyBorder="1" applyAlignment="1">
      <alignment horizontal="left" vertical="top"/>
    </xf>
    <xf numFmtId="0" fontId="7" fillId="2" borderId="0" xfId="0" applyFont="1" applyFill="1" applyAlignment="1">
      <alignment horizontal="right"/>
    </xf>
    <xf numFmtId="0" fontId="15" fillId="2" borderId="0" xfId="0" applyFont="1" applyFill="1" applyAlignment="1">
      <alignment horizontal="right"/>
    </xf>
    <xf numFmtId="1" fontId="6" fillId="2" borderId="0" xfId="0" applyNumberFormat="1" applyFont="1" applyFill="1" applyAlignment="1">
      <alignment horizontal="right"/>
    </xf>
    <xf numFmtId="0" fontId="15" fillId="2" borderId="1" xfId="0" applyFont="1" applyFill="1" applyBorder="1" applyAlignment="1">
      <alignment horizontal="right"/>
    </xf>
    <xf numFmtId="0" fontId="6" fillId="2" borderId="0" xfId="5" applyFont="1" applyFill="1" applyAlignment="1">
      <alignment horizontal="right" vertical="top"/>
    </xf>
    <xf numFmtId="3" fontId="9" fillId="2" borderId="0" xfId="5" applyNumberFormat="1" applyFont="1" applyFill="1" applyAlignment="1">
      <alignment horizontal="right" vertical="center"/>
    </xf>
    <xf numFmtId="3" fontId="6" fillId="2" borderId="3" xfId="5" applyNumberFormat="1" applyFont="1" applyFill="1" applyBorder="1" applyAlignment="1">
      <alignment horizontal="left"/>
    </xf>
    <xf numFmtId="3" fontId="9" fillId="2" borderId="3" xfId="5" applyNumberFormat="1" applyFont="1" applyFill="1" applyBorder="1" applyAlignment="1">
      <alignment horizontal="right"/>
    </xf>
    <xf numFmtId="164" fontId="6" fillId="2" borderId="0" xfId="0" applyNumberFormat="1" applyFont="1" applyFill="1" applyAlignment="1">
      <alignment horizontal="left" vertical="top"/>
    </xf>
    <xf numFmtId="3" fontId="6" fillId="3" borderId="0" xfId="0" applyNumberFormat="1" applyFont="1" applyFill="1" applyAlignment="1">
      <alignment horizontal="right"/>
    </xf>
    <xf numFmtId="1" fontId="6" fillId="2" borderId="0" xfId="0" applyNumberFormat="1" applyFont="1" applyFill="1" applyAlignment="1">
      <alignment horizontal="right" vertical="top"/>
    </xf>
    <xf numFmtId="3" fontId="7" fillId="3" borderId="0" xfId="0" applyNumberFormat="1" applyFont="1" applyFill="1" applyAlignment="1">
      <alignment horizontal="right"/>
    </xf>
    <xf numFmtId="0" fontId="7" fillId="2" borderId="1" xfId="0" applyFont="1" applyFill="1" applyBorder="1" applyAlignment="1">
      <alignment horizontal="right" vertical="top"/>
    </xf>
    <xf numFmtId="0" fontId="7" fillId="2" borderId="9" xfId="0" applyFont="1" applyFill="1" applyBorder="1" applyAlignment="1">
      <alignment vertical="top" wrapText="1"/>
    </xf>
    <xf numFmtId="0" fontId="0" fillId="2" borderId="6" xfId="0" applyFill="1" applyBorder="1"/>
    <xf numFmtId="0" fontId="16" fillId="4" borderId="0" xfId="6" applyFont="1" applyFill="1" applyAlignment="1">
      <alignment horizontal="center"/>
    </xf>
    <xf numFmtId="0" fontId="16" fillId="2" borderId="0" xfId="6" applyFont="1" applyFill="1" applyAlignment="1">
      <alignment vertical="top"/>
    </xf>
    <xf numFmtId="0" fontId="16" fillId="2" borderId="0" xfId="6" applyFont="1" applyFill="1" applyAlignment="1">
      <alignment vertical="top" wrapText="1"/>
    </xf>
    <xf numFmtId="0" fontId="0" fillId="2" borderId="0" xfId="0" applyFill="1" applyAlignment="1">
      <alignment horizontal="center"/>
    </xf>
    <xf numFmtId="0" fontId="14" fillId="2" borderId="2" xfId="0" applyFont="1" applyFill="1" applyBorder="1" applyAlignment="1">
      <alignment horizontal="left" vertical="center"/>
    </xf>
    <xf numFmtId="0" fontId="7" fillId="2" borderId="2" xfId="0" applyFont="1" applyFill="1" applyBorder="1" applyAlignment="1">
      <alignment horizontal="left" vertical="center"/>
    </xf>
    <xf numFmtId="0" fontId="10" fillId="2" borderId="0" xfId="0" applyFont="1" applyFill="1" applyAlignment="1">
      <alignment vertical="top"/>
    </xf>
    <xf numFmtId="3" fontId="14" fillId="2" borderId="0" xfId="5" applyNumberFormat="1" applyFont="1" applyFill="1" applyAlignment="1">
      <alignment horizontal="right" vertical="center"/>
    </xf>
    <xf numFmtId="0" fontId="10" fillId="2" borderId="0" xfId="0" applyFont="1" applyFill="1" applyAlignment="1">
      <alignment vertical="top" wrapText="1"/>
    </xf>
    <xf numFmtId="3" fontId="6" fillId="2" borderId="2" xfId="0" applyNumberFormat="1" applyFont="1" applyFill="1" applyBorder="1" applyAlignment="1">
      <alignment horizontal="left" vertical="center"/>
    </xf>
    <xf numFmtId="3" fontId="6" fillId="2" borderId="0" xfId="0" applyNumberFormat="1" applyFont="1" applyFill="1" applyAlignment="1">
      <alignment horizontal="right" vertical="top"/>
    </xf>
    <xf numFmtId="0" fontId="6" fillId="2" borderId="0" xfId="5" quotePrefix="1" applyFont="1" applyFill="1" applyAlignment="1">
      <alignment horizontal="left" vertical="center"/>
    </xf>
    <xf numFmtId="0" fontId="6" fillId="2" borderId="0" xfId="5" applyFont="1" applyFill="1" applyAlignment="1">
      <alignment horizontal="left" vertical="center"/>
    </xf>
    <xf numFmtId="0" fontId="7" fillId="2" borderId="0" xfId="5" applyFont="1" applyFill="1" applyAlignment="1">
      <alignment horizontal="left" vertical="center"/>
    </xf>
    <xf numFmtId="0" fontId="19" fillId="2" borderId="0" xfId="5" applyFill="1" applyAlignment="1">
      <alignment horizontal="left"/>
    </xf>
    <xf numFmtId="49" fontId="6" fillId="2" borderId="0" xfId="5" applyNumberFormat="1" applyFont="1" applyFill="1" applyAlignment="1">
      <alignment horizontal="left" vertical="center"/>
    </xf>
    <xf numFmtId="49" fontId="6" fillId="2" borderId="0" xfId="5" quotePrefix="1" applyNumberFormat="1" applyFont="1" applyFill="1" applyAlignment="1">
      <alignment horizontal="left" vertical="center"/>
    </xf>
    <xf numFmtId="1" fontId="7" fillId="2" borderId="0" xfId="5" applyNumberFormat="1" applyFont="1" applyFill="1" applyAlignment="1">
      <alignment horizontal="right" vertical="center"/>
    </xf>
    <xf numFmtId="1" fontId="6" fillId="2" borderId="0" xfId="5" applyNumberFormat="1" applyFont="1" applyFill="1" applyAlignment="1">
      <alignment horizontal="right" vertical="center"/>
    </xf>
    <xf numFmtId="1" fontId="19" fillId="2" borderId="0" xfId="5" applyNumberFormat="1" applyFill="1"/>
    <xf numFmtId="0" fontId="6" fillId="2" borderId="0" xfId="5" applyFont="1" applyFill="1"/>
    <xf numFmtId="165" fontId="6" fillId="2" borderId="0" xfId="0" applyNumberFormat="1" applyFont="1" applyFill="1" applyAlignment="1">
      <alignment horizontal="left" vertical="top"/>
    </xf>
    <xf numFmtId="165" fontId="6" fillId="2" borderId="0" xfId="0" applyNumberFormat="1" applyFont="1" applyFill="1" applyAlignment="1">
      <alignment horizontal="left" vertical="top" wrapText="1"/>
    </xf>
    <xf numFmtId="0" fontId="0" fillId="5" borderId="0" xfId="0" applyFill="1"/>
    <xf numFmtId="0" fontId="17" fillId="5" borderId="0" xfId="6" applyFont="1" applyFill="1"/>
    <xf numFmtId="0" fontId="17" fillId="0" borderId="0" xfId="6" applyFont="1"/>
    <xf numFmtId="49" fontId="25" fillId="2" borderId="1" xfId="0" applyNumberFormat="1" applyFont="1" applyFill="1" applyBorder="1"/>
    <xf numFmtId="0" fontId="17" fillId="5" borderId="0" xfId="0" applyFont="1" applyFill="1"/>
    <xf numFmtId="0" fontId="18" fillId="2" borderId="0" xfId="1" applyFill="1" applyAlignment="1" applyProtection="1">
      <alignment vertical="top"/>
    </xf>
    <xf numFmtId="0" fontId="18" fillId="2" borderId="0" xfId="1" applyFill="1" applyAlignment="1" applyProtection="1">
      <alignment vertical="top" wrapText="1"/>
    </xf>
    <xf numFmtId="0" fontId="6" fillId="5" borderId="3" xfId="0" applyFont="1" applyFill="1" applyBorder="1" applyAlignment="1">
      <alignment horizontal="right"/>
    </xf>
    <xf numFmtId="0" fontId="9" fillId="5" borderId="3" xfId="0" applyFont="1" applyFill="1" applyBorder="1" applyAlignment="1">
      <alignment horizontal="right"/>
    </xf>
    <xf numFmtId="0" fontId="43" fillId="2" borderId="1" xfId="0" applyFont="1" applyFill="1" applyBorder="1"/>
    <xf numFmtId="49" fontId="43" fillId="2" borderId="1" xfId="0" applyNumberFormat="1" applyFont="1" applyFill="1" applyBorder="1"/>
    <xf numFmtId="9" fontId="0" fillId="2" borderId="0" xfId="7" applyFont="1" applyFill="1" applyAlignment="1"/>
    <xf numFmtId="0" fontId="40" fillId="5" borderId="0" xfId="4" applyFont="1" applyFill="1"/>
    <xf numFmtId="0" fontId="6" fillId="5" borderId="0" xfId="4" applyFill="1"/>
    <xf numFmtId="0" fontId="6" fillId="5" borderId="0" xfId="4" applyFill="1" applyAlignment="1">
      <alignment vertical="center"/>
    </xf>
    <xf numFmtId="3" fontId="6" fillId="5" borderId="0" xfId="4" applyNumberFormat="1" applyFill="1"/>
    <xf numFmtId="0" fontId="7" fillId="5" borderId="0" xfId="4" applyFont="1" applyFill="1" applyProtection="1">
      <protection locked="0"/>
    </xf>
    <xf numFmtId="3" fontId="6" fillId="5" borderId="0" xfId="0" applyNumberFormat="1" applyFont="1" applyFill="1"/>
    <xf numFmtId="0" fontId="7" fillId="5" borderId="1" xfId="4" applyFont="1" applyFill="1" applyBorder="1" applyProtection="1">
      <protection locked="0"/>
    </xf>
    <xf numFmtId="3" fontId="6" fillId="5" borderId="1" xfId="4" applyNumberFormat="1" applyFill="1" applyBorder="1"/>
    <xf numFmtId="0" fontId="6" fillId="5" borderId="1" xfId="4" applyFill="1" applyBorder="1" applyAlignment="1">
      <alignment horizontal="center" vertical="center"/>
    </xf>
    <xf numFmtId="0" fontId="7" fillId="5" borderId="0" xfId="4" applyFont="1" applyFill="1" applyAlignment="1">
      <alignment vertical="center"/>
    </xf>
    <xf numFmtId="0" fontId="7" fillId="5" borderId="1" xfId="4" applyFont="1" applyFill="1" applyBorder="1" applyAlignment="1">
      <alignment vertical="center"/>
    </xf>
    <xf numFmtId="3" fontId="10" fillId="5" borderId="0" xfId="4" applyNumberFormat="1" applyFont="1" applyFill="1"/>
    <xf numFmtId="0" fontId="6" fillId="5" borderId="0" xfId="0" applyFont="1" applyFill="1"/>
    <xf numFmtId="0" fontId="7" fillId="5" borderId="0" xfId="0" applyFont="1" applyFill="1" applyAlignment="1">
      <alignment horizontal="left" vertical="top"/>
    </xf>
    <xf numFmtId="0" fontId="6" fillId="5" borderId="0" xfId="0" applyFont="1" applyFill="1" applyAlignment="1">
      <alignment horizontal="left" vertical="top"/>
    </xf>
    <xf numFmtId="0" fontId="16" fillId="5" borderId="0" xfId="0" applyFont="1" applyFill="1" applyAlignment="1">
      <alignment wrapText="1"/>
    </xf>
    <xf numFmtId="0" fontId="25" fillId="5" borderId="1" xfId="0" applyFont="1" applyFill="1" applyBorder="1" applyAlignment="1">
      <alignment vertical="top" wrapText="1"/>
    </xf>
    <xf numFmtId="0" fontId="25" fillId="5" borderId="1" xfId="0" applyFont="1" applyFill="1" applyBorder="1" applyAlignment="1">
      <alignment vertical="top"/>
    </xf>
    <xf numFmtId="3" fontId="7" fillId="2" borderId="0" xfId="0" applyNumberFormat="1" applyFont="1" applyFill="1" applyAlignment="1">
      <alignment horizontal="left" vertical="center"/>
    </xf>
    <xf numFmtId="0" fontId="6" fillId="2" borderId="4" xfId="0" applyFont="1" applyFill="1" applyBorder="1" applyAlignment="1">
      <alignment horizontal="left" vertical="top"/>
    </xf>
    <xf numFmtId="0" fontId="42" fillId="5" borderId="16" xfId="0" applyFont="1" applyFill="1" applyBorder="1" applyAlignment="1">
      <alignment horizontal="center" vertical="center"/>
    </xf>
    <xf numFmtId="0" fontId="42" fillId="5" borderId="16" xfId="0" applyFont="1" applyFill="1" applyBorder="1" applyAlignment="1">
      <alignment vertical="center"/>
    </xf>
    <xf numFmtId="0" fontId="42" fillId="5" borderId="16" xfId="0" quotePrefix="1" applyFont="1" applyFill="1" applyBorder="1" applyAlignment="1">
      <alignment horizontal="center" vertical="center"/>
    </xf>
    <xf numFmtId="0" fontId="0" fillId="5" borderId="16" xfId="0" applyFill="1" applyBorder="1" applyAlignment="1">
      <alignment wrapText="1"/>
    </xf>
    <xf numFmtId="0" fontId="45" fillId="7" borderId="16" xfId="0" applyFont="1" applyFill="1" applyBorder="1" applyAlignment="1">
      <alignment vertical="center" wrapText="1"/>
    </xf>
    <xf numFmtId="0" fontId="42" fillId="5" borderId="16" xfId="0" applyFont="1" applyFill="1" applyBorder="1" applyAlignment="1">
      <alignment vertical="center" wrapText="1"/>
    </xf>
    <xf numFmtId="3" fontId="13" fillId="2" borderId="0" xfId="5" applyNumberFormat="1" applyFont="1" applyFill="1" applyAlignment="1">
      <alignment horizontal="right" vertical="center"/>
    </xf>
    <xf numFmtId="0" fontId="44" fillId="0" borderId="0" xfId="0" applyFont="1"/>
    <xf numFmtId="0" fontId="10" fillId="2" borderId="0" xfId="0" applyFont="1" applyFill="1" applyAlignment="1">
      <alignment horizontal="left" vertical="center"/>
    </xf>
    <xf numFmtId="0" fontId="10" fillId="5" borderId="0" xfId="0" applyFont="1" applyFill="1" applyAlignment="1">
      <alignment horizontal="left" vertical="center"/>
    </xf>
    <xf numFmtId="0" fontId="6" fillId="5" borderId="0" xfId="0" applyFont="1" applyFill="1" applyAlignment="1">
      <alignment horizontal="left" vertical="center"/>
    </xf>
    <xf numFmtId="3" fontId="0" fillId="5" borderId="0" xfId="0" applyNumberFormat="1" applyFill="1"/>
    <xf numFmtId="0" fontId="9" fillId="5" borderId="0" xfId="0" applyFont="1" applyFill="1" applyAlignment="1">
      <alignment horizontal="right" vertical="center"/>
    </xf>
    <xf numFmtId="0" fontId="35" fillId="6" borderId="0" xfId="9" applyFont="1" applyFill="1" applyAlignment="1">
      <alignment horizontal="center" vertical="center"/>
    </xf>
    <xf numFmtId="0" fontId="2" fillId="5" borderId="0" xfId="9" applyFill="1"/>
    <xf numFmtId="0" fontId="2" fillId="0" borderId="0" xfId="9"/>
    <xf numFmtId="0" fontId="2" fillId="5" borderId="0" xfId="10" applyFill="1"/>
    <xf numFmtId="0" fontId="38" fillId="5" borderId="0" xfId="10" applyFont="1" applyFill="1" applyAlignment="1">
      <alignment vertical="center"/>
    </xf>
    <xf numFmtId="0" fontId="49" fillId="5" borderId="0" xfId="10" applyFont="1" applyFill="1"/>
    <xf numFmtId="0" fontId="16" fillId="0" borderId="0" xfId="10" applyFont="1"/>
    <xf numFmtId="0" fontId="2" fillId="5" borderId="0" xfId="11" applyFont="1" applyFill="1" applyAlignment="1">
      <alignment horizontal="left"/>
    </xf>
    <xf numFmtId="0" fontId="50" fillId="5" borderId="0" xfId="11" applyFont="1" applyFill="1" applyAlignment="1">
      <alignment horizontal="left"/>
    </xf>
    <xf numFmtId="0" fontId="2" fillId="5" borderId="0" xfId="11" applyFont="1" applyFill="1"/>
    <xf numFmtId="0" fontId="2" fillId="5" borderId="0" xfId="11" quotePrefix="1" applyFont="1" applyFill="1" applyAlignment="1">
      <alignment horizontal="left"/>
    </xf>
    <xf numFmtId="0" fontId="2" fillId="5" borderId="0" xfId="11" applyFont="1" applyFill="1" applyAlignment="1">
      <alignment wrapText="1"/>
    </xf>
    <xf numFmtId="0" fontId="2" fillId="5" borderId="0" xfId="10" applyFill="1" applyAlignment="1">
      <alignment wrapText="1"/>
    </xf>
    <xf numFmtId="0" fontId="16" fillId="5" borderId="0" xfId="9" applyFont="1" applyFill="1"/>
    <xf numFmtId="0" fontId="2" fillId="5" borderId="0" xfId="9" applyFill="1" applyAlignment="1">
      <alignment wrapText="1"/>
    </xf>
    <xf numFmtId="0" fontId="52" fillId="6" borderId="0" xfId="9" applyFont="1" applyFill="1" applyAlignment="1">
      <alignment horizontal="center" vertical="center"/>
    </xf>
    <xf numFmtId="0" fontId="36" fillId="0" borderId="0" xfId="9" applyFont="1"/>
    <xf numFmtId="0" fontId="6" fillId="0" borderId="0" xfId="9" applyFont="1"/>
    <xf numFmtId="0" fontId="40" fillId="0" borderId="0" xfId="9" applyFont="1"/>
    <xf numFmtId="0" fontId="6" fillId="5" borderId="0" xfId="3" applyFill="1"/>
    <xf numFmtId="0" fontId="46" fillId="0" borderId="0" xfId="9" applyFont="1"/>
    <xf numFmtId="0" fontId="10" fillId="5" borderId="0" xfId="3" applyFont="1" applyFill="1" applyAlignment="1">
      <alignment horizontal="left" vertical="center"/>
    </xf>
    <xf numFmtId="0" fontId="54" fillId="0" borderId="0" xfId="9" applyFont="1"/>
    <xf numFmtId="0" fontId="16" fillId="0" borderId="0" xfId="9" applyFont="1"/>
    <xf numFmtId="0" fontId="37" fillId="5" borderId="0" xfId="9" applyFont="1" applyFill="1"/>
    <xf numFmtId="0" fontId="6" fillId="2" borderId="0" xfId="0" applyFont="1" applyFill="1" applyAlignment="1">
      <alignment horizontal="left"/>
    </xf>
    <xf numFmtId="3" fontId="15" fillId="2" borderId="0" xfId="0" applyNumberFormat="1" applyFont="1" applyFill="1" applyAlignment="1">
      <alignment vertical="top"/>
    </xf>
    <xf numFmtId="3" fontId="15" fillId="2" borderId="0" xfId="0" applyNumberFormat="1" applyFont="1" applyFill="1" applyAlignment="1">
      <alignment horizontal="right" vertical="top"/>
    </xf>
    <xf numFmtId="3" fontId="21" fillId="2" borderId="0" xfId="0" applyNumberFormat="1" applyFont="1" applyFill="1" applyAlignment="1">
      <alignment vertical="top"/>
    </xf>
    <xf numFmtId="3" fontId="21" fillId="2" borderId="0" xfId="0" applyNumberFormat="1" applyFont="1" applyFill="1" applyAlignment="1">
      <alignment horizontal="right" vertical="top"/>
    </xf>
    <xf numFmtId="0" fontId="6" fillId="5" borderId="0" xfId="3" applyFill="1" applyAlignment="1">
      <alignment horizontal="left" vertical="center"/>
    </xf>
    <xf numFmtId="3" fontId="15" fillId="5" borderId="0" xfId="0" applyNumberFormat="1" applyFont="1" applyFill="1" applyAlignment="1">
      <alignment vertical="top"/>
    </xf>
    <xf numFmtId="3" fontId="15" fillId="5" borderId="0" xfId="0" applyNumberFormat="1" applyFont="1" applyFill="1" applyAlignment="1">
      <alignment horizontal="right" vertical="top"/>
    </xf>
    <xf numFmtId="3" fontId="6" fillId="2" borderId="0" xfId="0" applyNumberFormat="1" applyFont="1" applyFill="1" applyAlignment="1">
      <alignment vertical="top"/>
    </xf>
    <xf numFmtId="3" fontId="6" fillId="5" borderId="0" xfId="0" applyNumberFormat="1" applyFont="1" applyFill="1" applyAlignment="1">
      <alignment vertical="top"/>
    </xf>
    <xf numFmtId="3" fontId="6" fillId="5" borderId="0" xfId="0" applyNumberFormat="1" applyFont="1" applyFill="1" applyAlignment="1">
      <alignment horizontal="right" vertical="top"/>
    </xf>
    <xf numFmtId="3" fontId="7" fillId="2" borderId="0" xfId="0" applyNumberFormat="1" applyFont="1" applyFill="1" applyAlignment="1">
      <alignment vertical="top"/>
    </xf>
    <xf numFmtId="3" fontId="7" fillId="2" borderId="0" xfId="0" applyNumberFormat="1" applyFont="1" applyFill="1" applyAlignment="1">
      <alignment horizontal="right" vertical="top"/>
    </xf>
    <xf numFmtId="165" fontId="6" fillId="5" borderId="0" xfId="0" applyNumberFormat="1" applyFont="1" applyFill="1" applyAlignment="1">
      <alignment horizontal="left" vertical="top"/>
    </xf>
    <xf numFmtId="165" fontId="6" fillId="5" borderId="0" xfId="0" applyNumberFormat="1" applyFont="1" applyFill="1" applyAlignment="1">
      <alignment horizontal="right" vertical="top"/>
    </xf>
    <xf numFmtId="0" fontId="6" fillId="5" borderId="0" xfId="0" applyFont="1" applyFill="1" applyAlignment="1">
      <alignment horizontal="left"/>
    </xf>
    <xf numFmtId="0" fontId="0" fillId="5" borderId="0" xfId="9" applyFont="1" applyFill="1" applyAlignment="1">
      <alignment wrapText="1"/>
    </xf>
    <xf numFmtId="0" fontId="16" fillId="5" borderId="0" xfId="9" applyFont="1" applyFill="1" applyAlignment="1">
      <alignment vertical="center"/>
    </xf>
    <xf numFmtId="0" fontId="0" fillId="5" borderId="0" xfId="9" applyFont="1" applyFill="1" applyAlignment="1">
      <alignment vertical="center" wrapText="1"/>
    </xf>
    <xf numFmtId="0" fontId="10" fillId="2" borderId="0" xfId="13" applyFont="1" applyFill="1" applyAlignment="1">
      <alignment horizontal="left" vertical="top" wrapText="1"/>
    </xf>
    <xf numFmtId="0" fontId="2" fillId="2" borderId="0" xfId="0" applyFont="1" applyFill="1" applyAlignment="1">
      <alignment horizontal="left"/>
    </xf>
    <xf numFmtId="0" fontId="10" fillId="0" borderId="0" xfId="0" applyFont="1" applyAlignment="1">
      <alignment horizontal="left" vertical="center"/>
    </xf>
    <xf numFmtId="0" fontId="2" fillId="5" borderId="0" xfId="19" applyFill="1"/>
    <xf numFmtId="0" fontId="46" fillId="2" borderId="0" xfId="0" applyFont="1" applyFill="1"/>
    <xf numFmtId="0" fontId="46" fillId="0" borderId="0" xfId="0" applyFont="1"/>
    <xf numFmtId="0" fontId="2" fillId="5" borderId="0" xfId="0" applyFont="1" applyFill="1"/>
    <xf numFmtId="0" fontId="0" fillId="5" borderId="0" xfId="9" applyFont="1" applyFill="1" applyAlignment="1">
      <alignment vertical="top" wrapText="1"/>
    </xf>
    <xf numFmtId="0" fontId="2" fillId="0" borderId="0" xfId="20"/>
    <xf numFmtId="0" fontId="2" fillId="5" borderId="0" xfId="20" applyFill="1"/>
    <xf numFmtId="0" fontId="2" fillId="5" borderId="7" xfId="20" applyFill="1" applyBorder="1"/>
    <xf numFmtId="0" fontId="25" fillId="5" borderId="7" xfId="20" applyFont="1" applyFill="1" applyBorder="1"/>
    <xf numFmtId="0" fontId="49" fillId="5" borderId="0" xfId="20" applyFont="1" applyFill="1"/>
    <xf numFmtId="0" fontId="33" fillId="5" borderId="0" xfId="20" applyFont="1" applyFill="1" applyAlignment="1">
      <alignment vertical="center"/>
    </xf>
    <xf numFmtId="0" fontId="32" fillId="5" borderId="10" xfId="20" applyFont="1" applyFill="1" applyBorder="1" applyAlignment="1">
      <alignment vertical="center" wrapText="1"/>
    </xf>
    <xf numFmtId="0" fontId="33" fillId="5" borderId="0" xfId="20" applyFont="1" applyFill="1" applyAlignment="1">
      <alignment vertical="center" wrapText="1"/>
    </xf>
    <xf numFmtId="0" fontId="33" fillId="5" borderId="0" xfId="20" applyFont="1" applyFill="1" applyAlignment="1">
      <alignment horizontal="center" vertical="center" wrapText="1"/>
    </xf>
    <xf numFmtId="0" fontId="33" fillId="5" borderId="12" xfId="20" applyFont="1" applyFill="1" applyBorder="1" applyAlignment="1">
      <alignment vertical="center" wrapText="1"/>
    </xf>
    <xf numFmtId="0" fontId="33" fillId="5" borderId="10" xfId="20" applyFont="1" applyFill="1" applyBorder="1" applyAlignment="1">
      <alignment vertical="center" wrapText="1"/>
    </xf>
    <xf numFmtId="0" fontId="33" fillId="5" borderId="11" xfId="20" applyFont="1" applyFill="1" applyBorder="1" applyAlignment="1">
      <alignment vertical="center" wrapText="1"/>
    </xf>
    <xf numFmtId="0" fontId="33" fillId="5" borderId="0" xfId="20" applyFont="1" applyFill="1" applyAlignment="1">
      <alignment horizontal="right" vertical="center" wrapText="1"/>
    </xf>
    <xf numFmtId="0" fontId="33" fillId="5" borderId="10" xfId="20" applyFont="1" applyFill="1" applyBorder="1" applyAlignment="1">
      <alignment vertical="center"/>
    </xf>
    <xf numFmtId="0" fontId="32" fillId="5" borderId="10" xfId="20" applyFont="1" applyFill="1" applyBorder="1" applyAlignment="1">
      <alignment vertical="center"/>
    </xf>
    <xf numFmtId="0" fontId="16" fillId="5" borderId="0" xfId="20" applyFont="1" applyFill="1" applyAlignment="1">
      <alignment vertical="center"/>
    </xf>
    <xf numFmtId="0" fontId="33" fillId="5" borderId="0" xfId="20" applyFont="1" applyFill="1" applyAlignment="1">
      <alignment horizontal="left" vertical="center" wrapText="1"/>
    </xf>
    <xf numFmtId="0" fontId="33" fillId="5" borderId="9" xfId="20" applyFont="1" applyFill="1" applyBorder="1" applyAlignment="1">
      <alignment horizontal="left" vertical="center" wrapText="1"/>
    </xf>
    <xf numFmtId="0" fontId="33" fillId="5" borderId="9" xfId="20" applyFont="1" applyFill="1" applyBorder="1" applyAlignment="1">
      <alignment vertical="center" wrapText="1"/>
    </xf>
    <xf numFmtId="0" fontId="2" fillId="5" borderId="9" xfId="20" applyFill="1" applyBorder="1"/>
    <xf numFmtId="0" fontId="38" fillId="5" borderId="0" xfId="20" applyFont="1" applyFill="1" applyAlignment="1">
      <alignment vertical="center" wrapText="1"/>
    </xf>
    <xf numFmtId="0" fontId="33" fillId="5" borderId="1" xfId="20" applyFont="1" applyFill="1" applyBorder="1" applyAlignment="1">
      <alignment horizontal="left" vertical="center" wrapText="1"/>
    </xf>
    <xf numFmtId="0" fontId="33" fillId="5" borderId="1" xfId="20" applyFont="1" applyFill="1" applyBorder="1" applyAlignment="1">
      <alignment vertical="center" wrapText="1"/>
    </xf>
    <xf numFmtId="0" fontId="2" fillId="5" borderId="1" xfId="20" applyFill="1" applyBorder="1"/>
    <xf numFmtId="0" fontId="38" fillId="5" borderId="1" xfId="20" applyFont="1" applyFill="1" applyBorder="1" applyAlignment="1">
      <alignment vertical="center" wrapText="1"/>
    </xf>
    <xf numFmtId="0" fontId="33" fillId="5" borderId="1" xfId="20" applyFont="1" applyFill="1" applyBorder="1" applyAlignment="1">
      <alignment vertical="center"/>
    </xf>
    <xf numFmtId="0" fontId="33" fillId="5" borderId="1" xfId="20" applyFont="1" applyFill="1" applyBorder="1" applyAlignment="1">
      <alignment horizontal="left" vertical="center"/>
    </xf>
    <xf numFmtId="0" fontId="33" fillId="5" borderId="0" xfId="20" applyFont="1" applyFill="1" applyAlignment="1">
      <alignment horizontal="left" vertical="center"/>
    </xf>
    <xf numFmtId="0" fontId="33" fillId="5" borderId="9" xfId="20" applyFont="1" applyFill="1" applyBorder="1" applyAlignment="1">
      <alignment vertical="center"/>
    </xf>
    <xf numFmtId="0" fontId="33" fillId="5" borderId="1" xfId="20" applyFont="1" applyFill="1" applyBorder="1" applyAlignment="1">
      <alignment vertical="top" wrapText="1"/>
    </xf>
    <xf numFmtId="0" fontId="2" fillId="5" borderId="0" xfId="20" applyFill="1" applyAlignment="1">
      <alignment horizontal="left"/>
    </xf>
    <xf numFmtId="0" fontId="38" fillId="5" borderId="1" xfId="20" applyFont="1" applyFill="1" applyBorder="1" applyAlignment="1">
      <alignment vertical="center"/>
    </xf>
    <xf numFmtId="0" fontId="33" fillId="5" borderId="0" xfId="20" applyFont="1" applyFill="1" applyAlignment="1">
      <alignment horizontal="right" vertical="center"/>
    </xf>
    <xf numFmtId="0" fontId="38" fillId="5" borderId="0" xfId="20" applyFont="1" applyFill="1" applyAlignment="1">
      <alignment vertical="center"/>
    </xf>
    <xf numFmtId="0" fontId="38" fillId="5" borderId="9" xfId="20" applyFont="1" applyFill="1" applyBorder="1" applyAlignment="1">
      <alignment vertical="center" wrapText="1"/>
    </xf>
    <xf numFmtId="0" fontId="32" fillId="5" borderId="1" xfId="20" applyFont="1" applyFill="1" applyBorder="1" applyAlignment="1">
      <alignment vertical="center"/>
    </xf>
    <xf numFmtId="0" fontId="33" fillId="5" borderId="1" xfId="20" applyFont="1" applyFill="1" applyBorder="1"/>
    <xf numFmtId="0" fontId="42" fillId="5" borderId="0" xfId="20" applyFont="1" applyFill="1" applyAlignment="1">
      <alignment vertical="center"/>
    </xf>
    <xf numFmtId="0" fontId="33" fillId="5" borderId="0" xfId="20" applyFont="1" applyFill="1"/>
    <xf numFmtId="0" fontId="3" fillId="5" borderId="0" xfId="20" applyFont="1" applyFill="1" applyAlignment="1">
      <alignment vertical="top" wrapText="1"/>
    </xf>
    <xf numFmtId="0" fontId="39" fillId="5" borderId="0" xfId="20" applyFont="1" applyFill="1" applyAlignment="1">
      <alignment vertical="center"/>
    </xf>
    <xf numFmtId="0" fontId="41" fillId="5" borderId="0" xfId="11" applyFont="1" applyFill="1" applyAlignment="1">
      <alignment horizontal="left" vertical="top"/>
    </xf>
    <xf numFmtId="0" fontId="3" fillId="5" borderId="0" xfId="0" applyFont="1" applyFill="1"/>
    <xf numFmtId="0" fontId="3" fillId="5" borderId="0" xfId="0" applyFont="1" applyFill="1" applyAlignment="1">
      <alignment wrapText="1"/>
    </xf>
    <xf numFmtId="0" fontId="6" fillId="2" borderId="0" xfId="3" applyFill="1"/>
    <xf numFmtId="0" fontId="2" fillId="5" borderId="0" xfId="9" applyFill="1" applyAlignment="1">
      <alignment vertical="center" wrapText="1"/>
    </xf>
    <xf numFmtId="0" fontId="16" fillId="2" borderId="1" xfId="0" applyFont="1" applyFill="1" applyBorder="1"/>
    <xf numFmtId="0" fontId="43" fillId="2" borderId="0" xfId="0" applyFont="1" applyFill="1"/>
    <xf numFmtId="0" fontId="0" fillId="2" borderId="4" xfId="0" applyFill="1" applyBorder="1"/>
    <xf numFmtId="49" fontId="43" fillId="2" borderId="4" xfId="0" applyNumberFormat="1" applyFont="1" applyFill="1" applyBorder="1"/>
    <xf numFmtId="0" fontId="11" fillId="8" borderId="0" xfId="0" applyFont="1" applyFill="1" applyAlignment="1">
      <alignment horizontal="left" vertical="center"/>
    </xf>
    <xf numFmtId="0" fontId="34" fillId="5" borderId="0" xfId="20" applyFont="1" applyFill="1" applyAlignment="1">
      <alignment horizontal="left" vertical="center" wrapText="1"/>
    </xf>
    <xf numFmtId="0" fontId="16" fillId="5" borderId="0" xfId="0" applyFont="1" applyFill="1" applyAlignment="1">
      <alignment horizontal="left" wrapText="1"/>
    </xf>
    <xf numFmtId="0" fontId="58" fillId="5" borderId="0" xfId="9" applyFont="1" applyFill="1"/>
    <xf numFmtId="0" fontId="3" fillId="5" borderId="0" xfId="0" applyFont="1" applyFill="1" applyAlignment="1">
      <alignment vertical="top" wrapText="1"/>
    </xf>
    <xf numFmtId="0" fontId="3" fillId="5" borderId="0" xfId="0" applyFont="1" applyFill="1" applyAlignment="1">
      <alignment vertical="top"/>
    </xf>
    <xf numFmtId="166" fontId="0" fillId="2" borderId="0" xfId="7" applyNumberFormat="1" applyFont="1" applyFill="1"/>
    <xf numFmtId="0" fontId="59" fillId="2" borderId="0" xfId="1" applyFont="1" applyFill="1" applyAlignment="1" applyProtection="1">
      <alignment vertical="top" wrapText="1"/>
    </xf>
    <xf numFmtId="0" fontId="55" fillId="6" borderId="0" xfId="9" applyFont="1" applyFill="1" applyAlignment="1">
      <alignment vertical="center"/>
    </xf>
    <xf numFmtId="0" fontId="56" fillId="0" borderId="0" xfId="9" applyFont="1" applyAlignment="1">
      <alignment vertical="center"/>
    </xf>
    <xf numFmtId="0" fontId="56" fillId="0" borderId="0" xfId="9" applyFont="1"/>
    <xf numFmtId="0" fontId="0" fillId="5" borderId="0" xfId="0" applyFill="1" applyAlignment="1">
      <alignment horizontal="left"/>
    </xf>
    <xf numFmtId="0" fontId="2" fillId="5" borderId="0" xfId="0" applyFont="1" applyFill="1" applyAlignment="1">
      <alignment horizontal="left"/>
    </xf>
    <xf numFmtId="0" fontId="35" fillId="6" borderId="0" xfId="10" applyFont="1" applyFill="1" applyAlignment="1">
      <alignment horizontal="center" vertical="center"/>
    </xf>
    <xf numFmtId="0" fontId="18" fillId="2" borderId="0" xfId="1" applyFill="1" applyAlignment="1" applyProtection="1">
      <alignment horizontal="left" vertical="top" wrapText="1"/>
    </xf>
    <xf numFmtId="0" fontId="16" fillId="4" borderId="0" xfId="6" applyFont="1" applyFill="1" applyAlignment="1">
      <alignment horizontal="center"/>
    </xf>
    <xf numFmtId="49" fontId="18" fillId="2" borderId="0" xfId="1" applyNumberFormat="1" applyFill="1" applyAlignment="1" applyProtection="1">
      <alignment horizontal="left" vertical="top" wrapText="1"/>
    </xf>
    <xf numFmtId="0" fontId="33" fillId="5" borderId="10" xfId="20" applyFont="1" applyFill="1" applyBorder="1" applyAlignment="1">
      <alignment vertical="center" wrapText="1"/>
    </xf>
    <xf numFmtId="0" fontId="33" fillId="5" borderId="11" xfId="20" applyFont="1" applyFill="1" applyBorder="1" applyAlignment="1">
      <alignment horizontal="left" vertical="center" wrapText="1"/>
    </xf>
    <xf numFmtId="0" fontId="2" fillId="5" borderId="0" xfId="20" applyFill="1" applyAlignment="1">
      <alignment horizontal="left" wrapText="1"/>
    </xf>
    <xf numFmtId="0" fontId="2" fillId="5" borderId="0" xfId="20" applyFill="1" applyAlignment="1">
      <alignment horizontal="left" vertical="top" wrapText="1"/>
    </xf>
    <xf numFmtId="0" fontId="33" fillId="5" borderId="0" xfId="20" applyFont="1" applyFill="1" applyAlignment="1">
      <alignment vertical="center" wrapText="1"/>
    </xf>
    <xf numFmtId="0" fontId="32" fillId="5" borderId="10" xfId="20" applyFont="1" applyFill="1" applyBorder="1" applyAlignment="1">
      <alignment vertical="center" wrapText="1"/>
    </xf>
    <xf numFmtId="0" fontId="33" fillId="5" borderId="11" xfId="20" applyFont="1" applyFill="1" applyBorder="1" applyAlignment="1">
      <alignment vertical="center" wrapText="1"/>
    </xf>
    <xf numFmtId="0" fontId="33" fillId="5" borderId="12" xfId="20" applyFont="1" applyFill="1" applyBorder="1" applyAlignment="1">
      <alignment vertical="center" wrapText="1"/>
    </xf>
    <xf numFmtId="0" fontId="33" fillId="5" borderId="12" xfId="20" applyFont="1" applyFill="1" applyBorder="1" applyAlignment="1">
      <alignment horizontal="left" vertical="center" wrapText="1"/>
    </xf>
    <xf numFmtId="0" fontId="38" fillId="5" borderId="1" xfId="20" applyFont="1" applyFill="1" applyBorder="1" applyAlignment="1">
      <alignment vertical="center" wrapText="1"/>
    </xf>
    <xf numFmtId="0" fontId="33" fillId="5" borderId="0" xfId="20" applyFont="1" applyFill="1" applyAlignment="1">
      <alignment horizontal="left" vertical="center" wrapText="1"/>
    </xf>
    <xf numFmtId="0" fontId="38" fillId="5" borderId="0" xfId="20" applyFont="1" applyFill="1" applyAlignment="1">
      <alignment vertical="center" wrapText="1"/>
    </xf>
    <xf numFmtId="0" fontId="33" fillId="5" borderId="9" xfId="20" applyFont="1" applyFill="1" applyBorder="1" applyAlignment="1">
      <alignment horizontal="left" vertical="center" wrapText="1"/>
    </xf>
    <xf numFmtId="0" fontId="2" fillId="0" borderId="9" xfId="20" applyBorder="1" applyAlignment="1">
      <alignment horizontal="left" vertical="center" wrapText="1"/>
    </xf>
    <xf numFmtId="0" fontId="33" fillId="5" borderId="10" xfId="20" applyFont="1" applyFill="1" applyBorder="1" applyAlignment="1">
      <alignment horizontal="left" vertical="center" wrapText="1"/>
    </xf>
    <xf numFmtId="0" fontId="33" fillId="5" borderId="1" xfId="20" applyFont="1" applyFill="1" applyBorder="1" applyAlignment="1">
      <alignment horizontal="left" vertical="center" wrapText="1"/>
    </xf>
    <xf numFmtId="0" fontId="33" fillId="5" borderId="1" xfId="20" applyFont="1" applyFill="1" applyBorder="1" applyAlignment="1">
      <alignment vertical="top" wrapText="1"/>
    </xf>
    <xf numFmtId="0" fontId="33" fillId="5" borderId="9" xfId="20" applyFont="1" applyFill="1" applyBorder="1" applyAlignment="1">
      <alignment horizontal="left" vertical="center"/>
    </xf>
    <xf numFmtId="0" fontId="38" fillId="5" borderId="9" xfId="20" applyFont="1" applyFill="1" applyBorder="1" applyAlignment="1">
      <alignment horizontal="center" vertical="center" wrapText="1"/>
    </xf>
    <xf numFmtId="0" fontId="33" fillId="5" borderId="0" xfId="20" applyFont="1" applyFill="1" applyAlignment="1">
      <alignment horizontal="left" vertical="center"/>
    </xf>
    <xf numFmtId="0" fontId="2" fillId="0" borderId="0" xfId="20" applyAlignment="1">
      <alignment horizontal="left" vertical="center"/>
    </xf>
    <xf numFmtId="0" fontId="33" fillId="5" borderId="1" xfId="20" applyFont="1" applyFill="1" applyBorder="1" applyAlignment="1">
      <alignment vertical="center" wrapText="1"/>
    </xf>
    <xf numFmtId="0" fontId="2" fillId="0" borderId="1" xfId="20" applyBorder="1" applyAlignment="1">
      <alignment vertical="center" wrapText="1"/>
    </xf>
    <xf numFmtId="0" fontId="39" fillId="5" borderId="0" xfId="20" applyFont="1" applyFill="1" applyAlignment="1">
      <alignment horizontal="left" vertical="center"/>
    </xf>
    <xf numFmtId="0" fontId="32" fillId="5" borderId="1" xfId="20" applyFont="1" applyFill="1" applyBorder="1" applyAlignment="1">
      <alignment vertical="center" wrapText="1"/>
    </xf>
    <xf numFmtId="0" fontId="38" fillId="5" borderId="9" xfId="20" applyFont="1" applyFill="1" applyBorder="1" applyAlignment="1">
      <alignment horizontal="left" vertical="center" wrapText="1"/>
    </xf>
    <xf numFmtId="0" fontId="34" fillId="5" borderId="0" xfId="20" applyFont="1" applyFill="1" applyAlignment="1">
      <alignment horizontal="left" vertical="center" wrapText="1"/>
    </xf>
    <xf numFmtId="0" fontId="39" fillId="5" borderId="0" xfId="20" applyFont="1" applyFill="1" applyAlignment="1">
      <alignment horizontal="left" vertical="center" wrapText="1"/>
    </xf>
    <xf numFmtId="0" fontId="34" fillId="5" borderId="0" xfId="20" applyFont="1" applyFill="1" applyAlignment="1">
      <alignment horizontal="left" vertical="center"/>
    </xf>
    <xf numFmtId="0" fontId="33" fillId="5" borderId="0" xfId="20" applyFont="1" applyFill="1" applyAlignment="1">
      <alignment horizontal="center" vertical="center"/>
    </xf>
    <xf numFmtId="0" fontId="38" fillId="5" borderId="0" xfId="10" applyFont="1" applyFill="1" applyAlignment="1">
      <alignment horizontal="left" vertical="center" wrapText="1"/>
    </xf>
    <xf numFmtId="0" fontId="34" fillId="5" borderId="0" xfId="10" applyFont="1" applyFill="1" applyAlignment="1">
      <alignment horizontal="left" vertical="center" wrapText="1"/>
    </xf>
    <xf numFmtId="0" fontId="38" fillId="5" borderId="0" xfId="20" applyFont="1" applyFill="1" applyAlignment="1">
      <alignment horizontal="left" vertical="center" wrapText="1"/>
    </xf>
    <xf numFmtId="0" fontId="38" fillId="5" borderId="0" xfId="10" applyFont="1" applyFill="1" applyAlignment="1">
      <alignment horizontal="left" vertical="top" wrapText="1"/>
    </xf>
    <xf numFmtId="0" fontId="34" fillId="5" borderId="0" xfId="10" applyFont="1" applyFill="1" applyAlignment="1">
      <alignment horizontal="left" vertical="top" wrapText="1"/>
    </xf>
    <xf numFmtId="0" fontId="35" fillId="6" borderId="0" xfId="20" applyFont="1" applyFill="1" applyAlignment="1">
      <alignment horizontal="center" vertical="center"/>
    </xf>
    <xf numFmtId="0" fontId="33" fillId="5" borderId="0" xfId="10" applyFont="1" applyFill="1" applyAlignment="1">
      <alignment horizontal="left" vertical="top" wrapText="1"/>
    </xf>
    <xf numFmtId="0" fontId="39" fillId="5" borderId="0" xfId="10" applyFont="1" applyFill="1" applyAlignment="1">
      <alignment horizontal="left" vertical="top" wrapText="1"/>
    </xf>
    <xf numFmtId="0" fontId="35" fillId="6" borderId="0" xfId="0" applyFont="1" applyFill="1" applyAlignment="1">
      <alignment horizontal="center" vertical="center"/>
    </xf>
    <xf numFmtId="0" fontId="6" fillId="2" borderId="4" xfId="5" applyFont="1" applyFill="1" applyBorder="1" applyAlignment="1">
      <alignment horizontal="left" wrapText="1"/>
    </xf>
    <xf numFmtId="0" fontId="6" fillId="2" borderId="0" xfId="5" applyFont="1" applyFill="1" applyAlignment="1">
      <alignment horizontal="left" wrapText="1"/>
    </xf>
    <xf numFmtId="0" fontId="7" fillId="2" borderId="4" xfId="0" applyFont="1" applyFill="1" applyBorder="1" applyAlignment="1">
      <alignment horizontal="center" vertical="top"/>
    </xf>
    <xf numFmtId="0" fontId="7" fillId="2" borderId="7" xfId="0" applyFont="1" applyFill="1" applyBorder="1" applyAlignment="1">
      <alignment horizontal="center" vertical="top"/>
    </xf>
    <xf numFmtId="0" fontId="6" fillId="2" borderId="4" xfId="0" applyFont="1" applyFill="1" applyBorder="1" applyAlignment="1">
      <alignment horizontal="left" vertical="top" wrapText="1"/>
    </xf>
    <xf numFmtId="0" fontId="6" fillId="2" borderId="0" xfId="0" applyFont="1" applyFill="1" applyAlignment="1">
      <alignment horizontal="left" vertical="top" wrapText="1"/>
    </xf>
    <xf numFmtId="0" fontId="7" fillId="2" borderId="9" xfId="0" applyFont="1" applyFill="1" applyBorder="1" applyAlignment="1">
      <alignment horizontal="center" vertical="top" wrapText="1"/>
    </xf>
    <xf numFmtId="0" fontId="7" fillId="2" borderId="1" xfId="0" applyFont="1" applyFill="1" applyBorder="1" applyAlignment="1">
      <alignment horizontal="left" wrapText="1"/>
    </xf>
    <xf numFmtId="0" fontId="6" fillId="2" borderId="4" xfId="0" applyFont="1" applyFill="1" applyBorder="1" applyAlignment="1">
      <alignment horizontal="left" wrapText="1"/>
    </xf>
    <xf numFmtId="0" fontId="6" fillId="2" borderId="7" xfId="0" applyFont="1" applyFill="1" applyBorder="1" applyAlignment="1">
      <alignment horizontal="center" wrapText="1"/>
    </xf>
    <xf numFmtId="0" fontId="7" fillId="2" borderId="7" xfId="0" applyFont="1" applyFill="1" applyBorder="1" applyAlignment="1">
      <alignment horizontal="center" wrapText="1"/>
    </xf>
    <xf numFmtId="0" fontId="6" fillId="2" borderId="13" xfId="0" applyFont="1" applyFill="1" applyBorder="1" applyAlignment="1">
      <alignment horizontal="center" wrapText="1"/>
    </xf>
    <xf numFmtId="0" fontId="6" fillId="2" borderId="0" xfId="0" applyFont="1" applyFill="1" applyAlignment="1">
      <alignment horizontal="center" wrapText="1"/>
    </xf>
    <xf numFmtId="0" fontId="7" fillId="2" borderId="15" xfId="5" applyFont="1" applyFill="1" applyBorder="1" applyAlignment="1">
      <alignment horizontal="center"/>
    </xf>
    <xf numFmtId="0" fontId="6" fillId="2" borderId="14" xfId="5" applyFont="1" applyFill="1" applyBorder="1" applyAlignment="1">
      <alignment horizontal="center" vertical="top" wrapText="1"/>
    </xf>
    <xf numFmtId="0" fontId="16" fillId="2" borderId="9" xfId="0" applyFont="1" applyFill="1" applyBorder="1" applyAlignment="1">
      <alignment horizontal="center" vertical="top" wrapText="1"/>
    </xf>
    <xf numFmtId="0" fontId="6" fillId="2" borderId="4" xfId="0" applyFont="1" applyFill="1" applyBorder="1" applyAlignment="1">
      <alignment horizontal="right" vertical="top" wrapText="1"/>
    </xf>
    <xf numFmtId="0" fontId="6" fillId="2" borderId="1" xfId="0" applyFont="1" applyFill="1" applyBorder="1" applyAlignment="1">
      <alignment horizontal="right" vertical="top" wrapText="1"/>
    </xf>
    <xf numFmtId="0" fontId="7" fillId="2" borderId="4" xfId="0" applyFont="1" applyFill="1" applyBorder="1" applyAlignment="1">
      <alignment horizontal="left" vertical="top" wrapText="1"/>
    </xf>
    <xf numFmtId="0" fontId="7" fillId="2" borderId="0" xfId="0" applyFont="1" applyFill="1" applyAlignment="1">
      <alignment horizontal="left" vertical="top" wrapText="1"/>
    </xf>
    <xf numFmtId="0" fontId="16" fillId="2" borderId="7" xfId="0" applyFont="1" applyFill="1" applyBorder="1" applyAlignment="1">
      <alignment wrapText="1"/>
    </xf>
    <xf numFmtId="0" fontId="6" fillId="2" borderId="1" xfId="0" applyFont="1" applyFill="1" applyBorder="1" applyAlignment="1">
      <alignment horizontal="center" vertical="top" wrapText="1"/>
    </xf>
    <xf numFmtId="0" fontId="7" fillId="2" borderId="7" xfId="0" applyFont="1" applyFill="1" applyBorder="1" applyAlignment="1">
      <alignment horizontal="center" vertical="top" wrapText="1"/>
    </xf>
    <xf numFmtId="0" fontId="7" fillId="2" borderId="9" xfId="0" applyFont="1" applyFill="1" applyBorder="1" applyAlignment="1">
      <alignment horizontal="center" wrapText="1"/>
    </xf>
    <xf numFmtId="0" fontId="16" fillId="2" borderId="9" xfId="0" applyFont="1" applyFill="1" applyBorder="1" applyAlignment="1">
      <alignment wrapText="1"/>
    </xf>
    <xf numFmtId="0" fontId="0" fillId="0" borderId="0" xfId="0"/>
    <xf numFmtId="0" fontId="7" fillId="2" borderId="4" xfId="0" applyFont="1" applyFill="1" applyBorder="1" applyAlignment="1">
      <alignment horizontal="center" vertical="top" wrapText="1"/>
    </xf>
    <xf numFmtId="0" fontId="4" fillId="2" borderId="0" xfId="0" applyFont="1" applyFill="1"/>
    <xf numFmtId="0" fontId="0" fillId="5" borderId="0" xfId="0" applyFill="1"/>
    <xf numFmtId="0" fontId="7" fillId="2" borderId="4" xfId="0" applyFont="1" applyFill="1" applyBorder="1" applyAlignment="1">
      <alignment horizontal="left" wrapText="1"/>
    </xf>
    <xf numFmtId="0" fontId="6" fillId="2" borderId="0" xfId="0" applyFont="1" applyFill="1" applyAlignment="1">
      <alignment horizontal="right" vertical="top" wrapText="1"/>
    </xf>
    <xf numFmtId="0" fontId="6" fillId="2" borderId="0" xfId="0" applyFont="1" applyFill="1" applyAlignment="1">
      <alignment horizontal="left" wrapText="1"/>
    </xf>
    <xf numFmtId="0" fontId="14" fillId="2" borderId="0" xfId="0" applyFont="1" applyFill="1" applyAlignment="1">
      <alignment horizontal="left" wrapText="1"/>
    </xf>
    <xf numFmtId="0" fontId="6" fillId="5" borderId="0" xfId="0" applyFont="1" applyFill="1" applyAlignment="1">
      <alignment horizontal="left" vertical="top"/>
    </xf>
    <xf numFmtId="0" fontId="8" fillId="2" borderId="0" xfId="0" applyFont="1" applyFill="1" applyAlignment="1">
      <alignment horizontal="left" vertical="top" wrapText="1"/>
    </xf>
    <xf numFmtId="0" fontId="23" fillId="2" borderId="0" xfId="0" applyFont="1" applyFill="1" applyAlignment="1">
      <alignment horizontal="left" vertical="top" wrapText="1"/>
    </xf>
    <xf numFmtId="0" fontId="3" fillId="2" borderId="0" xfId="0" applyFont="1" applyFill="1" applyAlignment="1">
      <alignment horizontal="left" wrapText="1"/>
    </xf>
    <xf numFmtId="0" fontId="7" fillId="2" borderId="1" xfId="0" applyFont="1" applyFill="1" applyBorder="1" applyAlignment="1">
      <alignment horizontal="left" vertical="top" wrapText="1"/>
    </xf>
    <xf numFmtId="0" fontId="6" fillId="2" borderId="14" xfId="0" applyFont="1" applyFill="1" applyBorder="1" applyAlignment="1">
      <alignment horizontal="center"/>
    </xf>
    <xf numFmtId="0" fontId="7" fillId="2" borderId="9" xfId="0" applyFont="1" applyFill="1" applyBorder="1" applyAlignment="1">
      <alignment horizontal="center" vertical="top"/>
    </xf>
    <xf numFmtId="0" fontId="0" fillId="0" borderId="4" xfId="0" applyBorder="1" applyAlignment="1">
      <alignment wrapText="1"/>
    </xf>
    <xf numFmtId="0" fontId="6" fillId="5" borderId="0" xfId="0" applyFont="1" applyFill="1" applyAlignment="1">
      <alignment horizontal="right" vertical="top"/>
    </xf>
    <xf numFmtId="0" fontId="7" fillId="2" borderId="0" xfId="0" applyFont="1" applyFill="1" applyAlignment="1">
      <alignment horizontal="center" vertical="top"/>
    </xf>
    <xf numFmtId="0" fontId="16" fillId="2" borderId="0" xfId="0" applyFont="1" applyFill="1" applyAlignment="1">
      <alignment horizontal="center"/>
    </xf>
    <xf numFmtId="0" fontId="16" fillId="2" borderId="7" xfId="0" applyFont="1" applyFill="1" applyBorder="1" applyAlignment="1">
      <alignment horizontal="center"/>
    </xf>
    <xf numFmtId="0" fontId="6" fillId="2" borderId="1" xfId="0" applyFont="1" applyFill="1" applyBorder="1" applyAlignment="1">
      <alignment horizontal="right"/>
    </xf>
    <xf numFmtId="0" fontId="6" fillId="5" borderId="0" xfId="0" applyFont="1" applyFill="1" applyAlignment="1">
      <alignment horizontal="left" wrapText="1"/>
    </xf>
    <xf numFmtId="0" fontId="6" fillId="5" borderId="14" xfId="4" applyFill="1" applyBorder="1" applyAlignment="1">
      <alignment horizontal="center" vertical="center"/>
    </xf>
    <xf numFmtId="3" fontId="7" fillId="5" borderId="0" xfId="4" applyNumberFormat="1" applyFont="1" applyFill="1" applyAlignment="1">
      <alignment horizontal="center" vertical="center"/>
    </xf>
    <xf numFmtId="0" fontId="3" fillId="5" borderId="0" xfId="0" applyFont="1" applyFill="1" applyAlignment="1">
      <alignment horizontal="left" wrapText="1"/>
    </xf>
    <xf numFmtId="0" fontId="25" fillId="5" borderId="0" xfId="0" applyFont="1" applyFill="1" applyAlignment="1">
      <alignment horizontal="left" wrapText="1"/>
    </xf>
    <xf numFmtId="0" fontId="16" fillId="5" borderId="0" xfId="0" applyFont="1" applyFill="1" applyAlignment="1">
      <alignment horizontal="left" wrapText="1"/>
    </xf>
    <xf numFmtId="0" fontId="6" fillId="5" borderId="4" xfId="0" applyFont="1" applyFill="1" applyBorder="1" applyAlignment="1">
      <alignment horizontal="left" wrapText="1"/>
    </xf>
  </cellXfs>
  <cellStyles count="21">
    <cellStyle name="Hyperlänk" xfId="1" builtinId="8"/>
    <cellStyle name="Normal" xfId="0" builtinId="0"/>
    <cellStyle name="Normal 11" xfId="9" xr:uid="{F52F2A11-EE29-4B0B-A37F-2D18E2AE1487}"/>
    <cellStyle name="Normal 2" xfId="2" xr:uid="{00000000-0005-0000-0000-000002000000}"/>
    <cellStyle name="Normal 2 2" xfId="12" xr:uid="{861303FD-DA21-476C-BA04-01FB395BBCBA}"/>
    <cellStyle name="Normal 2 3" xfId="18" xr:uid="{B7C9E6F5-41C3-4C34-BE9E-462ED516A49B}"/>
    <cellStyle name="Normal 3" xfId="13" xr:uid="{E649D2D9-5EB5-49E9-BA19-F947B2564FF3}"/>
    <cellStyle name="Normal 4" xfId="3" xr:uid="{00000000-0005-0000-0000-000003000000}"/>
    <cellStyle name="Normal 4 2" xfId="4" xr:uid="{00000000-0005-0000-0000-000004000000}"/>
    <cellStyle name="Normal 5" xfId="8" xr:uid="{582D27D1-D6C8-40FD-BBAA-5B3910652AB4}"/>
    <cellStyle name="Normal 5 2" xfId="20" xr:uid="{1D338EB9-902B-4647-BF7E-3D1F5EB45D38}"/>
    <cellStyle name="Normal 5 4" xfId="10" xr:uid="{C714CF4C-81A3-4829-9DA4-629A34AE418B}"/>
    <cellStyle name="Normal 6" xfId="19" xr:uid="{8AD130F3-72AF-4DAB-B742-3C4332440FCB}"/>
    <cellStyle name="Normal 6 4" xfId="11" xr:uid="{C0D8C406-2571-4576-85FA-E9F1BB84FC17}"/>
    <cellStyle name="Normal_ADP_0.0" xfId="5" xr:uid="{00000000-0005-0000-0000-000005000000}"/>
    <cellStyle name="Normal_ADP_0.3_Tabellmall" xfId="6" xr:uid="{00000000-0005-0000-0000-000006000000}"/>
    <cellStyle name="Procent" xfId="7" builtinId="5"/>
    <cellStyle name="Procent 2" xfId="14" xr:uid="{03B5030B-F2F3-42E2-A960-1A8D4FAC38D5}"/>
    <cellStyle name="Procent 2 2" xfId="16" xr:uid="{5CD85DFA-D2F2-4C1C-AD4E-4D7E776DF0B2}"/>
    <cellStyle name="Procent 3" xfId="17" xr:uid="{8263D97F-299F-41FD-8EBD-913D4E8F9FFA}"/>
    <cellStyle name="Resultat" xfId="15" xr:uid="{BA1FE1D8-C77E-4241-A51D-567396DFAEA9}"/>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5.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6.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8.xml.rels><?xml version="1.0" encoding="UTF-8" standalone="yes"?>
<Relationships xmlns="http://schemas.openxmlformats.org/package/2006/relationships"><Relationship Id="rId1" Type="http://schemas.openxmlformats.org/officeDocument/2006/relationships/image" Target="../media/image3.png"/></Relationships>
</file>

<file path=xl/drawings/_rels/drawing29.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85725</xdr:rowOff>
    </xdr:from>
    <xdr:to>
      <xdr:col>12</xdr:col>
      <xdr:colOff>428625</xdr:colOff>
      <xdr:row>23</xdr:row>
      <xdr:rowOff>85725</xdr:rowOff>
    </xdr:to>
    <xdr:sp macro="" textlink="">
      <xdr:nvSpPr>
        <xdr:cNvPr id="2" name="Line 4">
          <a:extLst>
            <a:ext uri="{FF2B5EF4-FFF2-40B4-BE49-F238E27FC236}">
              <a16:creationId xmlns:a16="http://schemas.microsoft.com/office/drawing/2014/main" id="{F01B6E67-8F6F-4100-ADDD-7CB09BEA5655}"/>
            </a:ext>
          </a:extLst>
        </xdr:cNvPr>
        <xdr:cNvSpPr>
          <a:spLocks noChangeShapeType="1"/>
        </xdr:cNvSpPr>
      </xdr:nvSpPr>
      <xdr:spPr bwMode="auto">
        <a:xfrm>
          <a:off x="0" y="5124450"/>
          <a:ext cx="7324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33</xdr:row>
      <xdr:rowOff>0</xdr:rowOff>
    </xdr:from>
    <xdr:to>
      <xdr:col>13</xdr:col>
      <xdr:colOff>9525</xdr:colOff>
      <xdr:row>33</xdr:row>
      <xdr:rowOff>0</xdr:rowOff>
    </xdr:to>
    <xdr:sp macro="" textlink="">
      <xdr:nvSpPr>
        <xdr:cNvPr id="3" name="Line 4">
          <a:extLst>
            <a:ext uri="{FF2B5EF4-FFF2-40B4-BE49-F238E27FC236}">
              <a16:creationId xmlns:a16="http://schemas.microsoft.com/office/drawing/2014/main" id="{87121AB0-87CF-447B-ADF2-5453A9E928B0}"/>
            </a:ext>
          </a:extLst>
        </xdr:cNvPr>
        <xdr:cNvSpPr>
          <a:spLocks noChangeShapeType="1"/>
        </xdr:cNvSpPr>
      </xdr:nvSpPr>
      <xdr:spPr bwMode="auto">
        <a:xfrm>
          <a:off x="0" y="6610350"/>
          <a:ext cx="7334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57150</xdr:colOff>
      <xdr:row>6</xdr:row>
      <xdr:rowOff>152400</xdr:rowOff>
    </xdr:from>
    <xdr:to>
      <xdr:col>4</xdr:col>
      <xdr:colOff>466725</xdr:colOff>
      <xdr:row>10</xdr:row>
      <xdr:rowOff>129872</xdr:rowOff>
    </xdr:to>
    <xdr:pic>
      <xdr:nvPicPr>
        <xdr:cNvPr id="4" name="Bildobjekt 3">
          <a:extLst>
            <a:ext uri="{FF2B5EF4-FFF2-40B4-BE49-F238E27FC236}">
              <a16:creationId xmlns:a16="http://schemas.microsoft.com/office/drawing/2014/main" id="{207AEE30-8B3E-4520-9A19-E73C01063D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0" y="1371600"/>
          <a:ext cx="2238375" cy="625172"/>
        </a:xfrm>
        <a:prstGeom prst="rect">
          <a:avLst/>
        </a:prstGeom>
      </xdr:spPr>
    </xdr:pic>
    <xdr:clientData/>
  </xdr:twoCellAnchor>
  <xdr:twoCellAnchor editAs="oneCell">
    <xdr:from>
      <xdr:col>5</xdr:col>
      <xdr:colOff>371475</xdr:colOff>
      <xdr:row>8</xdr:row>
      <xdr:rowOff>47625</xdr:rowOff>
    </xdr:from>
    <xdr:to>
      <xdr:col>10</xdr:col>
      <xdr:colOff>416845</xdr:colOff>
      <xdr:row>10</xdr:row>
      <xdr:rowOff>155792</xdr:rowOff>
    </xdr:to>
    <xdr:pic>
      <xdr:nvPicPr>
        <xdr:cNvPr id="5" name="Bildobjekt 4">
          <a:extLst>
            <a:ext uri="{FF2B5EF4-FFF2-40B4-BE49-F238E27FC236}">
              <a16:creationId xmlns:a16="http://schemas.microsoft.com/office/drawing/2014/main" id="{C1BA1F1E-E934-4D60-96E3-857992DBF60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76" t="36033" r="5398" b="46420"/>
        <a:stretch/>
      </xdr:blipFill>
      <xdr:spPr>
        <a:xfrm>
          <a:off x="3419475" y="1590675"/>
          <a:ext cx="3093370" cy="4320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57150</xdr:colOff>
      <xdr:row>38</xdr:row>
      <xdr:rowOff>76200</xdr:rowOff>
    </xdr:from>
    <xdr:to>
      <xdr:col>9</xdr:col>
      <xdr:colOff>361950</xdr:colOff>
      <xdr:row>40</xdr:row>
      <xdr:rowOff>108167</xdr:rowOff>
    </xdr:to>
    <xdr:pic>
      <xdr:nvPicPr>
        <xdr:cNvPr id="3" name="Bildobjekt 2">
          <a:extLst>
            <a:ext uri="{FF2B5EF4-FFF2-40B4-BE49-F238E27FC236}">
              <a16:creationId xmlns:a16="http://schemas.microsoft.com/office/drawing/2014/main" id="{2618A03B-CE69-420C-B4BF-1B35C3A8254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57150" y="5295900"/>
          <a:ext cx="2343150" cy="32724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114300</xdr:colOff>
      <xdr:row>49</xdr:row>
      <xdr:rowOff>123825</xdr:rowOff>
    </xdr:from>
    <xdr:to>
      <xdr:col>9</xdr:col>
      <xdr:colOff>66675</xdr:colOff>
      <xdr:row>52</xdr:row>
      <xdr:rowOff>22442</xdr:rowOff>
    </xdr:to>
    <xdr:pic>
      <xdr:nvPicPr>
        <xdr:cNvPr id="3" name="Bildobjekt 2">
          <a:extLst>
            <a:ext uri="{FF2B5EF4-FFF2-40B4-BE49-F238E27FC236}">
              <a16:creationId xmlns:a16="http://schemas.microsoft.com/office/drawing/2014/main" id="{26419B36-A830-44DF-9BE2-10A2D4B9E4C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14300" y="7239000"/>
          <a:ext cx="2333625" cy="32724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104775</xdr:colOff>
      <xdr:row>39</xdr:row>
      <xdr:rowOff>85725</xdr:rowOff>
    </xdr:from>
    <xdr:to>
      <xdr:col>8</xdr:col>
      <xdr:colOff>266700</xdr:colOff>
      <xdr:row>41</xdr:row>
      <xdr:rowOff>89117</xdr:rowOff>
    </xdr:to>
    <xdr:pic>
      <xdr:nvPicPr>
        <xdr:cNvPr id="3" name="Bildobjekt 2">
          <a:extLst>
            <a:ext uri="{FF2B5EF4-FFF2-40B4-BE49-F238E27FC236}">
              <a16:creationId xmlns:a16="http://schemas.microsoft.com/office/drawing/2014/main" id="{CCCCAEB0-977E-4122-BF8F-31D1B6F75CC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04775" y="5429250"/>
          <a:ext cx="2343150" cy="32724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142875</xdr:colOff>
      <xdr:row>39</xdr:row>
      <xdr:rowOff>104775</xdr:rowOff>
    </xdr:from>
    <xdr:to>
      <xdr:col>8</xdr:col>
      <xdr:colOff>304800</xdr:colOff>
      <xdr:row>41</xdr:row>
      <xdr:rowOff>108167</xdr:rowOff>
    </xdr:to>
    <xdr:pic>
      <xdr:nvPicPr>
        <xdr:cNvPr id="3" name="Bildobjekt 2">
          <a:extLst>
            <a:ext uri="{FF2B5EF4-FFF2-40B4-BE49-F238E27FC236}">
              <a16:creationId xmlns:a16="http://schemas.microsoft.com/office/drawing/2014/main" id="{CC7D5A2D-9759-44DA-947A-486F415CB8F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42875" y="5448300"/>
          <a:ext cx="2343150" cy="32724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123825</xdr:colOff>
      <xdr:row>49</xdr:row>
      <xdr:rowOff>28575</xdr:rowOff>
    </xdr:from>
    <xdr:to>
      <xdr:col>1</xdr:col>
      <xdr:colOff>2209800</xdr:colOff>
      <xdr:row>51</xdr:row>
      <xdr:rowOff>31967</xdr:rowOff>
    </xdr:to>
    <xdr:pic>
      <xdr:nvPicPr>
        <xdr:cNvPr id="3" name="Bildobjekt 2">
          <a:extLst>
            <a:ext uri="{FF2B5EF4-FFF2-40B4-BE49-F238E27FC236}">
              <a16:creationId xmlns:a16="http://schemas.microsoft.com/office/drawing/2014/main" id="{1817BA08-8496-4EE9-A18C-D11999EBBE2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23825" y="7000875"/>
          <a:ext cx="2343150" cy="32724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114300</xdr:colOff>
      <xdr:row>49</xdr:row>
      <xdr:rowOff>28575</xdr:rowOff>
    </xdr:from>
    <xdr:to>
      <xdr:col>1</xdr:col>
      <xdr:colOff>2200275</xdr:colOff>
      <xdr:row>51</xdr:row>
      <xdr:rowOff>31967</xdr:rowOff>
    </xdr:to>
    <xdr:pic>
      <xdr:nvPicPr>
        <xdr:cNvPr id="3" name="Bildobjekt 2">
          <a:extLst>
            <a:ext uri="{FF2B5EF4-FFF2-40B4-BE49-F238E27FC236}">
              <a16:creationId xmlns:a16="http://schemas.microsoft.com/office/drawing/2014/main" id="{88CEB737-31C5-49F0-AE6D-5F86F19C0BD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14300" y="6781800"/>
          <a:ext cx="2343150" cy="327242"/>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123825</xdr:colOff>
      <xdr:row>52</xdr:row>
      <xdr:rowOff>95250</xdr:rowOff>
    </xdr:from>
    <xdr:to>
      <xdr:col>1</xdr:col>
      <xdr:colOff>2209800</xdr:colOff>
      <xdr:row>54</xdr:row>
      <xdr:rowOff>98642</xdr:rowOff>
    </xdr:to>
    <xdr:pic>
      <xdr:nvPicPr>
        <xdr:cNvPr id="3" name="Bildobjekt 2">
          <a:extLst>
            <a:ext uri="{FF2B5EF4-FFF2-40B4-BE49-F238E27FC236}">
              <a16:creationId xmlns:a16="http://schemas.microsoft.com/office/drawing/2014/main" id="{658D56FB-E610-4E2F-8AE7-080FE71FF76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23825" y="7600950"/>
          <a:ext cx="2333625" cy="327242"/>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47625</xdr:colOff>
      <xdr:row>52</xdr:row>
      <xdr:rowOff>57150</xdr:rowOff>
    </xdr:from>
    <xdr:to>
      <xdr:col>1</xdr:col>
      <xdr:colOff>2133600</xdr:colOff>
      <xdr:row>54</xdr:row>
      <xdr:rowOff>60542</xdr:rowOff>
    </xdr:to>
    <xdr:pic>
      <xdr:nvPicPr>
        <xdr:cNvPr id="3" name="Bildobjekt 2">
          <a:extLst>
            <a:ext uri="{FF2B5EF4-FFF2-40B4-BE49-F238E27FC236}">
              <a16:creationId xmlns:a16="http://schemas.microsoft.com/office/drawing/2014/main" id="{ABCC234C-D21F-4FE8-A3BC-4450E49648F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47625" y="7477125"/>
          <a:ext cx="2333625" cy="327242"/>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133350</xdr:colOff>
      <xdr:row>26</xdr:row>
      <xdr:rowOff>76200</xdr:rowOff>
    </xdr:from>
    <xdr:to>
      <xdr:col>1</xdr:col>
      <xdr:colOff>2190750</xdr:colOff>
      <xdr:row>28</xdr:row>
      <xdr:rowOff>79592</xdr:rowOff>
    </xdr:to>
    <xdr:pic>
      <xdr:nvPicPr>
        <xdr:cNvPr id="3" name="Bildobjekt 2">
          <a:extLst>
            <a:ext uri="{FF2B5EF4-FFF2-40B4-BE49-F238E27FC236}">
              <a16:creationId xmlns:a16="http://schemas.microsoft.com/office/drawing/2014/main" id="{5FC9994C-0CB6-467D-94BC-8DBD4506455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33350" y="3829050"/>
          <a:ext cx="2343150" cy="327242"/>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66675</xdr:colOff>
      <xdr:row>16</xdr:row>
      <xdr:rowOff>104775</xdr:rowOff>
    </xdr:from>
    <xdr:to>
      <xdr:col>5</xdr:col>
      <xdr:colOff>495300</xdr:colOff>
      <xdr:row>18</xdr:row>
      <xdr:rowOff>108167</xdr:rowOff>
    </xdr:to>
    <xdr:pic>
      <xdr:nvPicPr>
        <xdr:cNvPr id="3" name="Bildobjekt 2">
          <a:extLst>
            <a:ext uri="{FF2B5EF4-FFF2-40B4-BE49-F238E27FC236}">
              <a16:creationId xmlns:a16="http://schemas.microsoft.com/office/drawing/2014/main" id="{F91C3233-2AE5-4183-BA91-482A52C8D2C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66675" y="2743200"/>
          <a:ext cx="2343150" cy="3272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62865</xdr:colOff>
      <xdr:row>0</xdr:row>
      <xdr:rowOff>105767</xdr:rowOff>
    </xdr:to>
    <xdr:sp macro="" textlink="">
      <xdr:nvSpPr>
        <xdr:cNvPr id="2" name="textruta 1">
          <a:extLst>
            <a:ext uri="{FF2B5EF4-FFF2-40B4-BE49-F238E27FC236}">
              <a16:creationId xmlns:a16="http://schemas.microsoft.com/office/drawing/2014/main" id="{D5EA1F97-DD7C-4A13-B4BC-293239A4E58A}"/>
            </a:ext>
          </a:extLst>
        </xdr:cNvPr>
        <xdr:cNvSpPr txBox="1"/>
      </xdr:nvSpPr>
      <xdr:spPr>
        <a:xfrm>
          <a:off x="3175" y="3175"/>
          <a:ext cx="5969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sv-SE" sz="100">
              <a:latin typeface="ZWAdobeF" pitchFamily="2" charset="0"/>
            </a:rPr>
            <a:t>X2A0T</a:t>
          </a: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142875</xdr:colOff>
      <xdr:row>58</xdr:row>
      <xdr:rowOff>66675</xdr:rowOff>
    </xdr:from>
    <xdr:to>
      <xdr:col>10</xdr:col>
      <xdr:colOff>9525</xdr:colOff>
      <xdr:row>60</xdr:row>
      <xdr:rowOff>70067</xdr:rowOff>
    </xdr:to>
    <xdr:pic>
      <xdr:nvPicPr>
        <xdr:cNvPr id="3" name="Bildobjekt 2">
          <a:extLst>
            <a:ext uri="{FF2B5EF4-FFF2-40B4-BE49-F238E27FC236}">
              <a16:creationId xmlns:a16="http://schemas.microsoft.com/office/drawing/2014/main" id="{E0671602-0452-43DF-8AC9-F5DC8ECFFB1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42875" y="8582025"/>
          <a:ext cx="2343150" cy="327242"/>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142875</xdr:colOff>
      <xdr:row>71</xdr:row>
      <xdr:rowOff>104775</xdr:rowOff>
    </xdr:from>
    <xdr:to>
      <xdr:col>8</xdr:col>
      <xdr:colOff>28575</xdr:colOff>
      <xdr:row>73</xdr:row>
      <xdr:rowOff>108167</xdr:rowOff>
    </xdr:to>
    <xdr:pic>
      <xdr:nvPicPr>
        <xdr:cNvPr id="3" name="Bildobjekt 2">
          <a:extLst>
            <a:ext uri="{FF2B5EF4-FFF2-40B4-BE49-F238E27FC236}">
              <a16:creationId xmlns:a16="http://schemas.microsoft.com/office/drawing/2014/main" id="{3F86F4D2-F69E-42A9-A7CB-B68305B9439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42875" y="9124950"/>
          <a:ext cx="2343150" cy="327242"/>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40</xdr:row>
      <xdr:rowOff>0</xdr:rowOff>
    </xdr:from>
    <xdr:to>
      <xdr:col>8</xdr:col>
      <xdr:colOff>9525</xdr:colOff>
      <xdr:row>42</xdr:row>
      <xdr:rowOff>3392</xdr:rowOff>
    </xdr:to>
    <xdr:pic>
      <xdr:nvPicPr>
        <xdr:cNvPr id="3" name="Bildobjekt 2">
          <a:extLst>
            <a:ext uri="{FF2B5EF4-FFF2-40B4-BE49-F238E27FC236}">
              <a16:creationId xmlns:a16="http://schemas.microsoft.com/office/drawing/2014/main" id="{C33E1B15-D6EB-4105-BF71-52D1CD02BC6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90500" y="5915025"/>
          <a:ext cx="2343150" cy="327242"/>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40</xdr:row>
      <xdr:rowOff>0</xdr:rowOff>
    </xdr:from>
    <xdr:to>
      <xdr:col>1</xdr:col>
      <xdr:colOff>2343150</xdr:colOff>
      <xdr:row>42</xdr:row>
      <xdr:rowOff>6567</xdr:rowOff>
    </xdr:to>
    <xdr:pic>
      <xdr:nvPicPr>
        <xdr:cNvPr id="3" name="Bildobjekt 2">
          <a:extLst>
            <a:ext uri="{FF2B5EF4-FFF2-40B4-BE49-F238E27FC236}">
              <a16:creationId xmlns:a16="http://schemas.microsoft.com/office/drawing/2014/main" id="{7F9EE24A-CBB1-4A45-836C-39B82A6FC52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257175" y="5781675"/>
          <a:ext cx="2343150" cy="327242"/>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11</xdr:col>
      <xdr:colOff>219075</xdr:colOff>
      <xdr:row>39</xdr:row>
      <xdr:rowOff>3392</xdr:rowOff>
    </xdr:to>
    <xdr:pic>
      <xdr:nvPicPr>
        <xdr:cNvPr id="3" name="Bildobjekt 2">
          <a:extLst>
            <a:ext uri="{FF2B5EF4-FFF2-40B4-BE49-F238E27FC236}">
              <a16:creationId xmlns:a16="http://schemas.microsoft.com/office/drawing/2014/main" id="{FAA25CBD-90C0-4A72-BBD1-9C524736862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95250" y="5334000"/>
          <a:ext cx="2343150" cy="327242"/>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11</xdr:col>
      <xdr:colOff>219075</xdr:colOff>
      <xdr:row>39</xdr:row>
      <xdr:rowOff>3392</xdr:rowOff>
    </xdr:to>
    <xdr:pic>
      <xdr:nvPicPr>
        <xdr:cNvPr id="3" name="Bildobjekt 2">
          <a:extLst>
            <a:ext uri="{FF2B5EF4-FFF2-40B4-BE49-F238E27FC236}">
              <a16:creationId xmlns:a16="http://schemas.microsoft.com/office/drawing/2014/main" id="{6B0009BD-5CFC-47EC-A73B-784C13A518A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95250" y="5334000"/>
          <a:ext cx="2343150" cy="327242"/>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11</xdr:col>
      <xdr:colOff>219075</xdr:colOff>
      <xdr:row>39</xdr:row>
      <xdr:rowOff>3392</xdr:rowOff>
    </xdr:to>
    <xdr:pic>
      <xdr:nvPicPr>
        <xdr:cNvPr id="3" name="Bildobjekt 2">
          <a:extLst>
            <a:ext uri="{FF2B5EF4-FFF2-40B4-BE49-F238E27FC236}">
              <a16:creationId xmlns:a16="http://schemas.microsoft.com/office/drawing/2014/main" id="{F60920AE-A57B-463D-82C0-AC9B357CE2A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95250" y="5334000"/>
          <a:ext cx="2343150" cy="327242"/>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11</xdr:col>
      <xdr:colOff>219075</xdr:colOff>
      <xdr:row>39</xdr:row>
      <xdr:rowOff>3392</xdr:rowOff>
    </xdr:to>
    <xdr:pic>
      <xdr:nvPicPr>
        <xdr:cNvPr id="3" name="Bildobjekt 2">
          <a:extLst>
            <a:ext uri="{FF2B5EF4-FFF2-40B4-BE49-F238E27FC236}">
              <a16:creationId xmlns:a16="http://schemas.microsoft.com/office/drawing/2014/main" id="{D6619086-BF68-44F7-B34B-6C05FF7D102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95250" y="5334000"/>
          <a:ext cx="2343150" cy="327242"/>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65</xdr:row>
      <xdr:rowOff>0</xdr:rowOff>
    </xdr:from>
    <xdr:to>
      <xdr:col>11</xdr:col>
      <xdr:colOff>47625</xdr:colOff>
      <xdr:row>67</xdr:row>
      <xdr:rowOff>3392</xdr:rowOff>
    </xdr:to>
    <xdr:pic>
      <xdr:nvPicPr>
        <xdr:cNvPr id="3" name="Bildobjekt 2">
          <a:extLst>
            <a:ext uri="{FF2B5EF4-FFF2-40B4-BE49-F238E27FC236}">
              <a16:creationId xmlns:a16="http://schemas.microsoft.com/office/drawing/2014/main" id="{ABE0A743-33E4-45E0-A9EA-4647BE537AF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90500" y="8115300"/>
          <a:ext cx="2343150" cy="327242"/>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65</xdr:row>
      <xdr:rowOff>0</xdr:rowOff>
    </xdr:from>
    <xdr:to>
      <xdr:col>11</xdr:col>
      <xdr:colOff>47625</xdr:colOff>
      <xdr:row>67</xdr:row>
      <xdr:rowOff>3392</xdr:rowOff>
    </xdr:to>
    <xdr:pic>
      <xdr:nvPicPr>
        <xdr:cNvPr id="3" name="Bildobjekt 2">
          <a:extLst>
            <a:ext uri="{FF2B5EF4-FFF2-40B4-BE49-F238E27FC236}">
              <a16:creationId xmlns:a16="http://schemas.microsoft.com/office/drawing/2014/main" id="{4FD8FC47-78DB-4C5A-A35D-43AF22DD9AE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90500" y="8115300"/>
          <a:ext cx="2343150" cy="3272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101</xdr:row>
      <xdr:rowOff>9525</xdr:rowOff>
    </xdr:from>
    <xdr:to>
      <xdr:col>1</xdr:col>
      <xdr:colOff>2238375</xdr:colOff>
      <xdr:row>103</xdr:row>
      <xdr:rowOff>12917</xdr:rowOff>
    </xdr:to>
    <xdr:pic>
      <xdr:nvPicPr>
        <xdr:cNvPr id="3" name="Bildobjekt 2">
          <a:extLst>
            <a:ext uri="{FF2B5EF4-FFF2-40B4-BE49-F238E27FC236}">
              <a16:creationId xmlns:a16="http://schemas.microsoft.com/office/drawing/2014/main" id="{0DB6EF67-531F-445F-9524-C856096E15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0" y="12144375"/>
          <a:ext cx="2343150" cy="327242"/>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47625</xdr:colOff>
      <xdr:row>31</xdr:row>
      <xdr:rowOff>152400</xdr:rowOff>
    </xdr:from>
    <xdr:to>
      <xdr:col>0</xdr:col>
      <xdr:colOff>2390775</xdr:colOff>
      <xdr:row>33</xdr:row>
      <xdr:rowOff>155792</xdr:rowOff>
    </xdr:to>
    <xdr:pic>
      <xdr:nvPicPr>
        <xdr:cNvPr id="3" name="Bildobjekt 2">
          <a:extLst>
            <a:ext uri="{FF2B5EF4-FFF2-40B4-BE49-F238E27FC236}">
              <a16:creationId xmlns:a16="http://schemas.microsoft.com/office/drawing/2014/main" id="{C51F7DFB-DD11-4B20-9E42-EE4D68A1B65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47625" y="4810125"/>
          <a:ext cx="2343150" cy="327242"/>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152400</xdr:colOff>
      <xdr:row>77</xdr:row>
      <xdr:rowOff>0</xdr:rowOff>
    </xdr:from>
    <xdr:to>
      <xdr:col>4</xdr:col>
      <xdr:colOff>392430</xdr:colOff>
      <xdr:row>79</xdr:row>
      <xdr:rowOff>3392</xdr:rowOff>
    </xdr:to>
    <xdr:pic>
      <xdr:nvPicPr>
        <xdr:cNvPr id="2" name="Bildobjekt 1">
          <a:extLst>
            <a:ext uri="{FF2B5EF4-FFF2-40B4-BE49-F238E27FC236}">
              <a16:creationId xmlns:a16="http://schemas.microsoft.com/office/drawing/2014/main" id="{AE263B26-8488-4664-8CE4-C4BF5CDB5BB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52400" y="12763500"/>
          <a:ext cx="2343150" cy="327242"/>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133350</xdr:colOff>
      <xdr:row>77</xdr:row>
      <xdr:rowOff>9525</xdr:rowOff>
    </xdr:from>
    <xdr:to>
      <xdr:col>5</xdr:col>
      <xdr:colOff>171450</xdr:colOff>
      <xdr:row>79</xdr:row>
      <xdr:rowOff>12917</xdr:rowOff>
    </xdr:to>
    <xdr:pic>
      <xdr:nvPicPr>
        <xdr:cNvPr id="2" name="Bildobjekt 1">
          <a:extLst>
            <a:ext uri="{FF2B5EF4-FFF2-40B4-BE49-F238E27FC236}">
              <a16:creationId xmlns:a16="http://schemas.microsoft.com/office/drawing/2014/main" id="{9F8ABDDB-7879-4312-B5CF-38A205A3B62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33350" y="12792075"/>
          <a:ext cx="2343150" cy="327242"/>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77</xdr:row>
      <xdr:rowOff>0</xdr:rowOff>
    </xdr:from>
    <xdr:to>
      <xdr:col>5</xdr:col>
      <xdr:colOff>323850</xdr:colOff>
      <xdr:row>79</xdr:row>
      <xdr:rowOff>3392</xdr:rowOff>
    </xdr:to>
    <xdr:pic>
      <xdr:nvPicPr>
        <xdr:cNvPr id="2" name="Bildobjekt 1">
          <a:extLst>
            <a:ext uri="{FF2B5EF4-FFF2-40B4-BE49-F238E27FC236}">
              <a16:creationId xmlns:a16="http://schemas.microsoft.com/office/drawing/2014/main" id="{5DD04109-547C-41DC-A9FC-04589043F80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285750" y="12744450"/>
          <a:ext cx="2343150" cy="3272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58</xdr:row>
      <xdr:rowOff>57150</xdr:rowOff>
    </xdr:from>
    <xdr:to>
      <xdr:col>9</xdr:col>
      <xdr:colOff>295275</xdr:colOff>
      <xdr:row>60</xdr:row>
      <xdr:rowOff>60542</xdr:rowOff>
    </xdr:to>
    <xdr:pic>
      <xdr:nvPicPr>
        <xdr:cNvPr id="3" name="Bildobjekt 2">
          <a:extLst>
            <a:ext uri="{FF2B5EF4-FFF2-40B4-BE49-F238E27FC236}">
              <a16:creationId xmlns:a16="http://schemas.microsoft.com/office/drawing/2014/main" id="{5D053EE3-906A-498A-9A7F-7897C087571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0" y="8620125"/>
          <a:ext cx="2343150" cy="3272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81</xdr:row>
      <xdr:rowOff>19050</xdr:rowOff>
    </xdr:from>
    <xdr:to>
      <xdr:col>7</xdr:col>
      <xdr:colOff>352425</xdr:colOff>
      <xdr:row>83</xdr:row>
      <xdr:rowOff>22442</xdr:rowOff>
    </xdr:to>
    <xdr:pic>
      <xdr:nvPicPr>
        <xdr:cNvPr id="3" name="Bildobjekt 2">
          <a:extLst>
            <a:ext uri="{FF2B5EF4-FFF2-40B4-BE49-F238E27FC236}">
              <a16:creationId xmlns:a16="http://schemas.microsoft.com/office/drawing/2014/main" id="{91661E9E-BD95-4717-ACFE-196DFF9A954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47625" y="10086975"/>
          <a:ext cx="2343150" cy="3272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23</xdr:row>
      <xdr:rowOff>66675</xdr:rowOff>
    </xdr:from>
    <xdr:to>
      <xdr:col>9</xdr:col>
      <xdr:colOff>161925</xdr:colOff>
      <xdr:row>25</xdr:row>
      <xdr:rowOff>127217</xdr:rowOff>
    </xdr:to>
    <xdr:pic>
      <xdr:nvPicPr>
        <xdr:cNvPr id="3" name="Bildobjekt 2">
          <a:extLst>
            <a:ext uri="{FF2B5EF4-FFF2-40B4-BE49-F238E27FC236}">
              <a16:creationId xmlns:a16="http://schemas.microsoft.com/office/drawing/2014/main" id="{096A9746-1A30-47C3-8D24-C72BC8A5E5D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76200" y="3438525"/>
          <a:ext cx="2343150" cy="32724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23</xdr:row>
      <xdr:rowOff>19050</xdr:rowOff>
    </xdr:from>
    <xdr:to>
      <xdr:col>8</xdr:col>
      <xdr:colOff>342900</xdr:colOff>
      <xdr:row>25</xdr:row>
      <xdr:rowOff>79592</xdr:rowOff>
    </xdr:to>
    <xdr:pic>
      <xdr:nvPicPr>
        <xdr:cNvPr id="3" name="Bildobjekt 2">
          <a:extLst>
            <a:ext uri="{FF2B5EF4-FFF2-40B4-BE49-F238E27FC236}">
              <a16:creationId xmlns:a16="http://schemas.microsoft.com/office/drawing/2014/main" id="{EB38A29C-C19A-4F63-AB21-3AB0B09A460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0" y="3390900"/>
          <a:ext cx="2343150" cy="32724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9</xdr:col>
      <xdr:colOff>180975</xdr:colOff>
      <xdr:row>26</xdr:row>
      <xdr:rowOff>3392</xdr:rowOff>
    </xdr:to>
    <xdr:pic>
      <xdr:nvPicPr>
        <xdr:cNvPr id="3" name="Bildobjekt 2">
          <a:extLst>
            <a:ext uri="{FF2B5EF4-FFF2-40B4-BE49-F238E27FC236}">
              <a16:creationId xmlns:a16="http://schemas.microsoft.com/office/drawing/2014/main" id="{103D2B0B-056E-4113-A16C-1DC7B6F8401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52400" y="3486150"/>
          <a:ext cx="2343150" cy="32724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38100</xdr:colOff>
      <xdr:row>23</xdr:row>
      <xdr:rowOff>47625</xdr:rowOff>
    </xdr:from>
    <xdr:to>
      <xdr:col>9</xdr:col>
      <xdr:colOff>123825</xdr:colOff>
      <xdr:row>25</xdr:row>
      <xdr:rowOff>108167</xdr:rowOff>
    </xdr:to>
    <xdr:pic>
      <xdr:nvPicPr>
        <xdr:cNvPr id="3" name="Bildobjekt 2">
          <a:extLst>
            <a:ext uri="{FF2B5EF4-FFF2-40B4-BE49-F238E27FC236}">
              <a16:creationId xmlns:a16="http://schemas.microsoft.com/office/drawing/2014/main" id="{41912DD1-99B2-470F-AD23-85BADF1099B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38100" y="3419475"/>
          <a:ext cx="2343150" cy="3272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afa.sharepoint.com/sites/Internaprojekt-Sjtrafiktabellplan/Delade%20dokument/Sj&#246;trafik%20tabellplan/Tabellf&#246;rslag%20&#229;rsrap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erver1\gemensam\prod\RM\Hamn\Tabell\Uttagssystem\MS%20SQL\Tabell_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Innehåll - Contents"/>
      <sheetName val="Fakta om statistiken"/>
      <sheetName val="Kort om statistiken"/>
      <sheetName val="Sammanfattningstabell"/>
      <sheetName val="Anlöp"/>
      <sheetName val="Pax 1"/>
      <sheetName val="Pax 2"/>
      <sheetName val="Pax 3"/>
      <sheetName val="Pax 4"/>
      <sheetName val="Pax 5"/>
      <sheetName val="Pax 6"/>
      <sheetName val="Lasttyp 1"/>
      <sheetName val="Lasttyp 2"/>
      <sheetName val="Gods 1"/>
      <sheetName val="Gods 2"/>
      <sheetName val="Gods 3"/>
      <sheetName val="Gods 4"/>
      <sheetName val="Gods 5"/>
      <sheetName val="Gods 6"/>
      <sheetName val="Gods 7"/>
      <sheetName val="Gods 8"/>
      <sheetName val="Gods 9"/>
      <sheetName val="Råolja"/>
      <sheetName val="Container"/>
      <sheetName val="Transportarbete 1"/>
      <sheetName val="Transportarbete 2"/>
      <sheetName val="Transportarbete 3"/>
      <sheetName val="Fartygstyper Pax"/>
      <sheetName val="Fartygstyper Last"/>
      <sheetName val="Sammanfattningstabell IVV"/>
      <sheetName val="Anlöp IVV"/>
      <sheetName val="Gods IVV"/>
      <sheetName val="Transportarbete IVV"/>
      <sheetName val="Utökad historik 2ABC"/>
      <sheetName val="Utökad historik 3ABC"/>
      <sheetName val="Hamn1_1"/>
      <sheetName val="Totalt hamn"/>
      <sheetName val="Ankommande hamn"/>
      <sheetName val="Avgående hamn"/>
      <sheetName val="Totalt Lasttyper hamn"/>
      <sheetName val="Lasttyper ankommande hamn"/>
      <sheetName val="Lasttyper avgående hamn"/>
      <sheetName val="Hamn1_2"/>
      <sheetName val="Hamn1_3"/>
      <sheetName val="Hamn2_1"/>
      <sheetName val="Hamn2_2"/>
      <sheetName val="Hamn2_3"/>
      <sheetName val="Hamn3_1"/>
      <sheetName val="Hamn3_2"/>
      <sheetName val="Hamn3_3"/>
      <sheetName val="Hamn4"/>
      <sheetName val="Hamn5"/>
      <sheetName val="Hamn6"/>
      <sheetName val="Hamn7_1"/>
      <sheetName val="Hamn7_2"/>
      <sheetName val="Hamn8"/>
      <sheetName val="Hamn9"/>
      <sheetName val="IVV_hamn"/>
      <sheetName val="Bilaga 1"/>
      <sheetName val="Bilaga 2"/>
      <sheetName val="Bilaga 3"/>
      <sheetName val="Bilaga 4"/>
      <sheetName val="Bilaga 5"/>
      <sheetName val="Bilaga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 10A"/>
      <sheetName val="Tabell 10B"/>
      <sheetName val="Data"/>
      <sheetName val="SQLfråga"/>
      <sheetName val="vbaKod"/>
    </sheetNames>
    <sheetDataSet>
      <sheetData sheetId="0"/>
      <sheetData sheetId="1"/>
      <sheetData sheetId="2">
        <row r="2">
          <cell r="B2">
            <v>1</v>
          </cell>
        </row>
        <row r="44">
          <cell r="B44">
            <v>1</v>
          </cell>
          <cell r="C44">
            <v>33110</v>
          </cell>
          <cell r="D44">
            <v>5579256</v>
          </cell>
          <cell r="E44">
            <v>1123645</v>
          </cell>
          <cell r="F44">
            <v>12583</v>
          </cell>
          <cell r="G44">
            <v>296385</v>
          </cell>
          <cell r="H44">
            <v>0</v>
          </cell>
          <cell r="I44">
            <v>3131367</v>
          </cell>
          <cell r="J44">
            <v>0</v>
          </cell>
          <cell r="K44">
            <v>139948</v>
          </cell>
        </row>
        <row r="45">
          <cell r="B45">
            <v>2</v>
          </cell>
          <cell r="C45">
            <v>2130</v>
          </cell>
          <cell r="D45">
            <v>624955</v>
          </cell>
          <cell r="E45">
            <v>125375</v>
          </cell>
          <cell r="F45">
            <v>727</v>
          </cell>
          <cell r="G45">
            <v>82728</v>
          </cell>
          <cell r="H45">
            <v>0</v>
          </cell>
          <cell r="I45">
            <v>1091696</v>
          </cell>
          <cell r="J45">
            <v>0</v>
          </cell>
          <cell r="K45">
            <v>7642</v>
          </cell>
        </row>
        <row r="46">
          <cell r="B46">
            <v>3</v>
          </cell>
          <cell r="C46">
            <v>28610</v>
          </cell>
          <cell r="D46">
            <v>4282073</v>
          </cell>
          <cell r="E46">
            <v>846353</v>
          </cell>
          <cell r="F46">
            <v>11216</v>
          </cell>
          <cell r="G46">
            <v>193159</v>
          </cell>
          <cell r="H46">
            <v>0</v>
          </cell>
          <cell r="I46">
            <v>1748455</v>
          </cell>
          <cell r="J46">
            <v>0</v>
          </cell>
          <cell r="K46">
            <v>0</v>
          </cell>
        </row>
        <row r="47">
          <cell r="B47">
            <v>4</v>
          </cell>
          <cell r="C47">
            <v>588</v>
          </cell>
          <cell r="D47">
            <v>77302</v>
          </cell>
          <cell r="E47">
            <v>16534</v>
          </cell>
          <cell r="F47">
            <v>38</v>
          </cell>
          <cell r="G47">
            <v>17001</v>
          </cell>
          <cell r="H47">
            <v>0</v>
          </cell>
          <cell r="I47">
            <v>244571</v>
          </cell>
          <cell r="J47">
            <v>0</v>
          </cell>
          <cell r="K47">
            <v>2560</v>
          </cell>
        </row>
        <row r="48">
          <cell r="B48">
            <v>5</v>
          </cell>
          <cell r="C48">
            <v>1658</v>
          </cell>
          <cell r="D48">
            <v>594926</v>
          </cell>
          <cell r="E48">
            <v>135383</v>
          </cell>
          <cell r="F48">
            <v>602</v>
          </cell>
          <cell r="G48">
            <v>3421</v>
          </cell>
          <cell r="H48">
            <v>0</v>
          </cell>
          <cell r="I48">
            <v>46541</v>
          </cell>
          <cell r="J48">
            <v>0</v>
          </cell>
          <cell r="K48">
            <v>0</v>
          </cell>
        </row>
        <row r="49">
          <cell r="B49">
            <v>6</v>
          </cell>
          <cell r="C49">
            <v>124</v>
          </cell>
          <cell r="D49">
            <v>0</v>
          </cell>
          <cell r="E49">
            <v>0</v>
          </cell>
          <cell r="F49">
            <v>0</v>
          </cell>
          <cell r="G49">
            <v>76</v>
          </cell>
          <cell r="H49">
            <v>0</v>
          </cell>
          <cell r="I49">
            <v>104</v>
          </cell>
          <cell r="J49">
            <v>0</v>
          </cell>
          <cell r="K49">
            <v>129746</v>
          </cell>
        </row>
        <row r="50">
          <cell r="B50">
            <v>7</v>
          </cell>
          <cell r="C50">
            <v>6892</v>
          </cell>
          <cell r="D50">
            <v>4619592</v>
          </cell>
          <cell r="E50">
            <v>346796</v>
          </cell>
          <cell r="F50">
            <v>9579</v>
          </cell>
          <cell r="G50">
            <v>143809</v>
          </cell>
          <cell r="H50">
            <v>1832</v>
          </cell>
          <cell r="I50">
            <v>2173728</v>
          </cell>
          <cell r="J50">
            <v>80954</v>
          </cell>
          <cell r="K50">
            <v>740952</v>
          </cell>
        </row>
        <row r="51">
          <cell r="B51">
            <v>8</v>
          </cell>
          <cell r="C51">
            <v>976</v>
          </cell>
          <cell r="D51">
            <v>455510</v>
          </cell>
          <cell r="E51">
            <v>67132</v>
          </cell>
          <cell r="F51">
            <v>373</v>
          </cell>
          <cell r="G51">
            <v>1669</v>
          </cell>
          <cell r="H51">
            <v>0</v>
          </cell>
          <cell r="I51">
            <v>21194</v>
          </cell>
          <cell r="J51">
            <v>0</v>
          </cell>
          <cell r="K51">
            <v>21195</v>
          </cell>
        </row>
        <row r="52">
          <cell r="B52">
            <v>9</v>
          </cell>
          <cell r="C52">
            <v>811</v>
          </cell>
          <cell r="D52">
            <v>340455</v>
          </cell>
          <cell r="E52">
            <v>72358</v>
          </cell>
          <cell r="F52">
            <v>300</v>
          </cell>
          <cell r="G52">
            <v>2045</v>
          </cell>
          <cell r="H52">
            <v>0</v>
          </cell>
          <cell r="I52">
            <v>26105</v>
          </cell>
          <cell r="J52">
            <v>0</v>
          </cell>
          <cell r="K52">
            <v>0</v>
          </cell>
        </row>
        <row r="53">
          <cell r="B53">
            <v>10</v>
          </cell>
          <cell r="C53">
            <v>1013</v>
          </cell>
          <cell r="D53">
            <v>94229</v>
          </cell>
          <cell r="E53">
            <v>12638</v>
          </cell>
          <cell r="F53">
            <v>21</v>
          </cell>
          <cell r="G53">
            <v>67529</v>
          </cell>
          <cell r="H53">
            <v>0</v>
          </cell>
          <cell r="I53">
            <v>1032543</v>
          </cell>
          <cell r="J53">
            <v>0</v>
          </cell>
          <cell r="K53">
            <v>1013</v>
          </cell>
        </row>
        <row r="54">
          <cell r="B54">
            <v>11</v>
          </cell>
          <cell r="C54">
            <v>1</v>
          </cell>
          <cell r="D54">
            <v>2169</v>
          </cell>
          <cell r="E54">
            <v>0</v>
          </cell>
          <cell r="F54">
            <v>0</v>
          </cell>
          <cell r="G54">
            <v>0</v>
          </cell>
          <cell r="H54">
            <v>0</v>
          </cell>
          <cell r="I54">
            <v>0</v>
          </cell>
          <cell r="J54">
            <v>0</v>
          </cell>
          <cell r="K54">
            <v>0</v>
          </cell>
        </row>
        <row r="55">
          <cell r="B55">
            <v>12</v>
          </cell>
          <cell r="C55">
            <v>722</v>
          </cell>
          <cell r="D55">
            <v>1201043</v>
          </cell>
          <cell r="E55">
            <v>51681</v>
          </cell>
          <cell r="F55">
            <v>2494</v>
          </cell>
          <cell r="G55">
            <v>19609</v>
          </cell>
          <cell r="H55">
            <v>0</v>
          </cell>
          <cell r="I55">
            <v>294924</v>
          </cell>
          <cell r="J55">
            <v>0</v>
          </cell>
          <cell r="K55">
            <v>13565</v>
          </cell>
        </row>
        <row r="56">
          <cell r="B56">
            <v>13</v>
          </cell>
          <cell r="C56">
            <v>1040</v>
          </cell>
          <cell r="D56">
            <v>966886</v>
          </cell>
          <cell r="E56">
            <v>17839</v>
          </cell>
          <cell r="F56">
            <v>1801</v>
          </cell>
          <cell r="G56">
            <v>243</v>
          </cell>
          <cell r="H56">
            <v>0</v>
          </cell>
          <cell r="I56">
            <v>2818</v>
          </cell>
          <cell r="J56">
            <v>0</v>
          </cell>
          <cell r="K56">
            <v>17</v>
          </cell>
        </row>
        <row r="57">
          <cell r="B57">
            <v>14</v>
          </cell>
          <cell r="C57">
            <v>1716</v>
          </cell>
          <cell r="D57">
            <v>1529540</v>
          </cell>
          <cell r="E57">
            <v>117090</v>
          </cell>
          <cell r="F57">
            <v>4513</v>
          </cell>
          <cell r="G57">
            <v>46864</v>
          </cell>
          <cell r="H57">
            <v>1832</v>
          </cell>
          <cell r="I57">
            <v>689001</v>
          </cell>
          <cell r="J57">
            <v>80954</v>
          </cell>
          <cell r="K57">
            <v>110302</v>
          </cell>
        </row>
        <row r="58">
          <cell r="B58">
            <v>15</v>
          </cell>
          <cell r="C58">
            <v>348</v>
          </cell>
          <cell r="D58">
            <v>28421</v>
          </cell>
          <cell r="E58">
            <v>7909</v>
          </cell>
          <cell r="F58">
            <v>75</v>
          </cell>
          <cell r="G58">
            <v>4884</v>
          </cell>
          <cell r="H58">
            <v>0</v>
          </cell>
          <cell r="I58">
            <v>92555</v>
          </cell>
          <cell r="J58">
            <v>0</v>
          </cell>
          <cell r="K58">
            <v>56358</v>
          </cell>
        </row>
        <row r="59">
          <cell r="B59">
            <v>16</v>
          </cell>
          <cell r="C59">
            <v>265</v>
          </cell>
          <cell r="D59">
            <v>1339</v>
          </cell>
          <cell r="E59">
            <v>149</v>
          </cell>
          <cell r="F59">
            <v>2</v>
          </cell>
          <cell r="G59">
            <v>966</v>
          </cell>
          <cell r="H59">
            <v>0</v>
          </cell>
          <cell r="I59">
            <v>14588</v>
          </cell>
          <cell r="J59">
            <v>0</v>
          </cell>
          <cell r="K59">
            <v>538502</v>
          </cell>
        </row>
        <row r="60">
          <cell r="B60">
            <v>17</v>
          </cell>
          <cell r="C60">
            <v>668</v>
          </cell>
          <cell r="D60">
            <v>410</v>
          </cell>
          <cell r="E60">
            <v>7</v>
          </cell>
          <cell r="F60">
            <v>0</v>
          </cell>
          <cell r="G60">
            <v>54297</v>
          </cell>
          <cell r="H60">
            <v>0</v>
          </cell>
          <cell r="I60">
            <v>994446</v>
          </cell>
          <cell r="J60">
            <v>0</v>
          </cell>
          <cell r="K60">
            <v>2234960</v>
          </cell>
        </row>
        <row r="61">
          <cell r="B61">
            <v>18</v>
          </cell>
          <cell r="C61">
            <v>3</v>
          </cell>
          <cell r="D61">
            <v>0</v>
          </cell>
          <cell r="E61">
            <v>0</v>
          </cell>
          <cell r="F61">
            <v>0</v>
          </cell>
          <cell r="G61">
            <v>0</v>
          </cell>
          <cell r="H61">
            <v>0</v>
          </cell>
          <cell r="I61">
            <v>0</v>
          </cell>
          <cell r="J61">
            <v>0</v>
          </cell>
          <cell r="K61">
            <v>1662</v>
          </cell>
        </row>
        <row r="62">
          <cell r="B62">
            <v>19</v>
          </cell>
          <cell r="C62">
            <v>665</v>
          </cell>
          <cell r="D62">
            <v>410</v>
          </cell>
          <cell r="E62">
            <v>7</v>
          </cell>
          <cell r="F62">
            <v>0</v>
          </cell>
          <cell r="G62">
            <v>54297</v>
          </cell>
          <cell r="H62">
            <v>0</v>
          </cell>
          <cell r="I62">
            <v>994446</v>
          </cell>
          <cell r="J62">
            <v>0</v>
          </cell>
          <cell r="K62">
            <v>2233298</v>
          </cell>
        </row>
        <row r="63">
          <cell r="B63">
            <v>20</v>
          </cell>
          <cell r="C63">
            <v>6788</v>
          </cell>
          <cell r="D63">
            <v>1032615</v>
          </cell>
          <cell r="E63">
            <v>184215</v>
          </cell>
          <cell r="F63">
            <v>2902</v>
          </cell>
          <cell r="G63">
            <v>406147</v>
          </cell>
          <cell r="H63">
            <v>22402</v>
          </cell>
          <cell r="I63">
            <v>6052506</v>
          </cell>
          <cell r="J63">
            <v>819733</v>
          </cell>
          <cell r="K63">
            <v>2297803</v>
          </cell>
        </row>
        <row r="64">
          <cell r="B64">
            <v>21</v>
          </cell>
          <cell r="C64">
            <v>405</v>
          </cell>
          <cell r="D64">
            <v>215489</v>
          </cell>
          <cell r="E64">
            <v>39484</v>
          </cell>
          <cell r="F64">
            <v>929</v>
          </cell>
          <cell r="G64">
            <v>23447</v>
          </cell>
          <cell r="H64">
            <v>0</v>
          </cell>
          <cell r="I64">
            <v>327681</v>
          </cell>
          <cell r="J64">
            <v>0</v>
          </cell>
          <cell r="K64">
            <v>60537</v>
          </cell>
        </row>
        <row r="65">
          <cell r="B65">
            <v>22</v>
          </cell>
          <cell r="C65">
            <v>1010</v>
          </cell>
          <cell r="D65">
            <v>80998</v>
          </cell>
          <cell r="E65">
            <v>81</v>
          </cell>
          <cell r="F65">
            <v>0</v>
          </cell>
          <cell r="G65">
            <v>103510</v>
          </cell>
          <cell r="H65">
            <v>0</v>
          </cell>
          <cell r="I65">
            <v>1512653</v>
          </cell>
          <cell r="J65">
            <v>0</v>
          </cell>
          <cell r="K65">
            <v>41204</v>
          </cell>
        </row>
        <row r="66">
          <cell r="B66">
            <v>23</v>
          </cell>
          <cell r="C66">
            <v>1845</v>
          </cell>
          <cell r="D66">
            <v>304389</v>
          </cell>
          <cell r="E66">
            <v>50161</v>
          </cell>
          <cell r="F66">
            <v>905</v>
          </cell>
          <cell r="G66">
            <v>147774</v>
          </cell>
          <cell r="H66">
            <v>4182</v>
          </cell>
          <cell r="I66">
            <v>2311487</v>
          </cell>
          <cell r="J66">
            <v>150919</v>
          </cell>
          <cell r="K66">
            <v>150984</v>
          </cell>
        </row>
        <row r="67">
          <cell r="B67">
            <v>24</v>
          </cell>
          <cell r="C67">
            <v>1462</v>
          </cell>
          <cell r="D67">
            <v>279949</v>
          </cell>
          <cell r="E67">
            <v>72598</v>
          </cell>
          <cell r="F67">
            <v>628</v>
          </cell>
          <cell r="G67">
            <v>11886</v>
          </cell>
          <cell r="H67">
            <v>18211</v>
          </cell>
          <cell r="I67">
            <v>112280</v>
          </cell>
          <cell r="J67">
            <v>668814</v>
          </cell>
          <cell r="K67">
            <v>668814</v>
          </cell>
        </row>
        <row r="68">
          <cell r="B68">
            <v>25</v>
          </cell>
          <cell r="C68">
            <v>1320</v>
          </cell>
          <cell r="D68">
            <v>150128</v>
          </cell>
          <cell r="E68">
            <v>21891</v>
          </cell>
          <cell r="F68">
            <v>433</v>
          </cell>
          <cell r="G68">
            <v>98875</v>
          </cell>
          <cell r="H68">
            <v>0</v>
          </cell>
          <cell r="I68">
            <v>1457619</v>
          </cell>
          <cell r="J68">
            <v>0</v>
          </cell>
          <cell r="K68">
            <v>78</v>
          </cell>
        </row>
        <row r="69">
          <cell r="B69">
            <v>26</v>
          </cell>
          <cell r="C69">
            <v>746</v>
          </cell>
          <cell r="D69">
            <v>1662</v>
          </cell>
          <cell r="E69">
            <v>0</v>
          </cell>
          <cell r="F69">
            <v>7</v>
          </cell>
          <cell r="G69">
            <v>20655</v>
          </cell>
          <cell r="H69">
            <v>9</v>
          </cell>
          <cell r="I69">
            <v>330786</v>
          </cell>
          <cell r="J69">
            <v>0</v>
          </cell>
          <cell r="K69">
            <v>1376186</v>
          </cell>
        </row>
        <row r="70">
          <cell r="B70">
            <v>27</v>
          </cell>
          <cell r="C70">
            <v>1905</v>
          </cell>
          <cell r="D70">
            <v>479438</v>
          </cell>
          <cell r="E70">
            <v>118428</v>
          </cell>
          <cell r="F70">
            <v>720</v>
          </cell>
          <cell r="G70">
            <v>7950</v>
          </cell>
          <cell r="H70">
            <v>0</v>
          </cell>
          <cell r="I70">
            <v>156271</v>
          </cell>
          <cell r="J70">
            <v>0</v>
          </cell>
          <cell r="K70">
            <v>6851</v>
          </cell>
        </row>
        <row r="71">
          <cell r="B71">
            <v>28</v>
          </cell>
          <cell r="C71">
            <v>0</v>
          </cell>
          <cell r="D71">
            <v>0</v>
          </cell>
          <cell r="E71">
            <v>0</v>
          </cell>
          <cell r="F71">
            <v>0</v>
          </cell>
          <cell r="G71">
            <v>0</v>
          </cell>
          <cell r="H71">
            <v>0</v>
          </cell>
          <cell r="I71">
            <v>0</v>
          </cell>
          <cell r="J71">
            <v>0</v>
          </cell>
          <cell r="K71">
            <v>0</v>
          </cell>
        </row>
        <row r="72">
          <cell r="B72">
            <v>29</v>
          </cell>
          <cell r="C72">
            <v>0</v>
          </cell>
          <cell r="D72">
            <v>0</v>
          </cell>
          <cell r="E72">
            <v>0</v>
          </cell>
          <cell r="F72">
            <v>0</v>
          </cell>
          <cell r="G72">
            <v>0</v>
          </cell>
          <cell r="H72">
            <v>0</v>
          </cell>
          <cell r="I72">
            <v>0</v>
          </cell>
          <cell r="J72">
            <v>0</v>
          </cell>
          <cell r="K72">
            <v>0</v>
          </cell>
        </row>
        <row r="73">
          <cell r="B73">
            <v>30</v>
          </cell>
          <cell r="C73">
            <v>1639</v>
          </cell>
          <cell r="D73">
            <v>453760</v>
          </cell>
          <cell r="E73">
            <v>118428</v>
          </cell>
          <cell r="F73">
            <v>720</v>
          </cell>
          <cell r="G73">
            <v>7950</v>
          </cell>
          <cell r="H73">
            <v>0</v>
          </cell>
          <cell r="I73">
            <v>156271</v>
          </cell>
          <cell r="J73">
            <v>0</v>
          </cell>
          <cell r="K73">
            <v>0</v>
          </cell>
        </row>
        <row r="74">
          <cell r="B74">
            <v>31</v>
          </cell>
          <cell r="C74">
            <v>266</v>
          </cell>
          <cell r="D74">
            <v>25678</v>
          </cell>
          <cell r="E74">
            <v>0</v>
          </cell>
          <cell r="F74">
            <v>0</v>
          </cell>
          <cell r="G74">
            <v>0</v>
          </cell>
          <cell r="H74">
            <v>0</v>
          </cell>
          <cell r="I74">
            <v>0</v>
          </cell>
          <cell r="J74">
            <v>0</v>
          </cell>
          <cell r="K74">
            <v>6851</v>
          </cell>
        </row>
        <row r="75">
          <cell r="B75">
            <v>32</v>
          </cell>
          <cell r="C75">
            <v>3557</v>
          </cell>
          <cell r="D75">
            <v>599237</v>
          </cell>
          <cell r="E75">
            <v>139825</v>
          </cell>
          <cell r="F75">
            <v>1319</v>
          </cell>
          <cell r="G75">
            <v>171005</v>
          </cell>
          <cell r="H75">
            <v>8475</v>
          </cell>
          <cell r="I75">
            <v>2555224</v>
          </cell>
          <cell r="J75">
            <v>213314</v>
          </cell>
          <cell r="K75">
            <v>298060</v>
          </cell>
        </row>
        <row r="76">
          <cell r="B76">
            <v>33</v>
          </cell>
          <cell r="C76">
            <v>628</v>
          </cell>
          <cell r="D76">
            <v>188833</v>
          </cell>
          <cell r="E76">
            <v>36496</v>
          </cell>
          <cell r="F76">
            <v>437</v>
          </cell>
          <cell r="G76">
            <v>36453</v>
          </cell>
          <cell r="H76">
            <v>0</v>
          </cell>
          <cell r="I76">
            <v>512438</v>
          </cell>
          <cell r="J76">
            <v>0</v>
          </cell>
          <cell r="K76">
            <v>9547</v>
          </cell>
        </row>
        <row r="77">
          <cell r="B77">
            <v>34</v>
          </cell>
          <cell r="C77">
            <v>306</v>
          </cell>
          <cell r="D77">
            <v>75884</v>
          </cell>
          <cell r="E77">
            <v>20994</v>
          </cell>
          <cell r="F77">
            <v>229</v>
          </cell>
          <cell r="G77">
            <v>12033</v>
          </cell>
          <cell r="H77">
            <v>0</v>
          </cell>
          <cell r="I77">
            <v>178698</v>
          </cell>
          <cell r="J77">
            <v>0</v>
          </cell>
          <cell r="K77">
            <v>7383</v>
          </cell>
        </row>
        <row r="78">
          <cell r="B78">
            <v>35</v>
          </cell>
          <cell r="C78">
            <v>891</v>
          </cell>
          <cell r="D78">
            <v>60358</v>
          </cell>
          <cell r="E78">
            <v>4297</v>
          </cell>
          <cell r="F78">
            <v>0</v>
          </cell>
          <cell r="G78">
            <v>51588</v>
          </cell>
          <cell r="H78">
            <v>0</v>
          </cell>
          <cell r="I78">
            <v>828244</v>
          </cell>
          <cell r="J78">
            <v>0</v>
          </cell>
          <cell r="K78">
            <v>0</v>
          </cell>
        </row>
        <row r="79">
          <cell r="B79">
            <v>36</v>
          </cell>
          <cell r="C79">
            <v>1675</v>
          </cell>
          <cell r="D79">
            <v>274162</v>
          </cell>
          <cell r="E79">
            <v>78038</v>
          </cell>
          <cell r="F79">
            <v>653</v>
          </cell>
          <cell r="G79">
            <v>70931</v>
          </cell>
          <cell r="H79">
            <v>8475</v>
          </cell>
          <cell r="I79">
            <v>1035844</v>
          </cell>
          <cell r="J79">
            <v>213314</v>
          </cell>
          <cell r="K79">
            <v>213429</v>
          </cell>
        </row>
        <row r="80">
          <cell r="B80">
            <v>37</v>
          </cell>
          <cell r="C80">
            <v>57</v>
          </cell>
          <cell r="D80">
            <v>0</v>
          </cell>
          <cell r="E80">
            <v>0</v>
          </cell>
          <cell r="F80">
            <v>0</v>
          </cell>
          <cell r="G80">
            <v>0</v>
          </cell>
          <cell r="H80">
            <v>0</v>
          </cell>
          <cell r="I80">
            <v>0</v>
          </cell>
          <cell r="J80">
            <v>0</v>
          </cell>
          <cell r="K80">
            <v>67701</v>
          </cell>
        </row>
        <row r="81">
          <cell r="B81">
            <v>38</v>
          </cell>
          <cell r="C81">
            <v>901</v>
          </cell>
          <cell r="D81">
            <v>436552</v>
          </cell>
          <cell r="E81">
            <v>33306</v>
          </cell>
          <cell r="F81">
            <v>1397</v>
          </cell>
          <cell r="G81">
            <v>23986</v>
          </cell>
          <cell r="H81">
            <v>0</v>
          </cell>
          <cell r="I81">
            <v>279552</v>
          </cell>
          <cell r="J81">
            <v>0</v>
          </cell>
          <cell r="K81">
            <v>5075</v>
          </cell>
        </row>
        <row r="82">
          <cell r="B82">
            <v>39</v>
          </cell>
          <cell r="C82">
            <v>617</v>
          </cell>
          <cell r="D82">
            <v>349384</v>
          </cell>
          <cell r="E82">
            <v>44862</v>
          </cell>
          <cell r="F82">
            <v>554</v>
          </cell>
          <cell r="G82">
            <v>18386</v>
          </cell>
          <cell r="H82">
            <v>0</v>
          </cell>
          <cell r="I82">
            <v>237155</v>
          </cell>
          <cell r="J82">
            <v>0</v>
          </cell>
          <cell r="K82">
            <v>4964</v>
          </cell>
        </row>
        <row r="83">
          <cell r="B83">
            <v>40</v>
          </cell>
          <cell r="C83">
            <v>320</v>
          </cell>
          <cell r="D83">
            <v>53973</v>
          </cell>
          <cell r="E83">
            <v>10267</v>
          </cell>
          <cell r="F83">
            <v>4</v>
          </cell>
          <cell r="G83">
            <v>24318</v>
          </cell>
          <cell r="H83">
            <v>0</v>
          </cell>
          <cell r="I83">
            <v>695396</v>
          </cell>
          <cell r="J83">
            <v>0</v>
          </cell>
          <cell r="K83">
            <v>14541</v>
          </cell>
        </row>
        <row r="84">
          <cell r="B84">
            <v>41</v>
          </cell>
          <cell r="C84">
            <v>875</v>
          </cell>
          <cell r="D84">
            <v>5993</v>
          </cell>
          <cell r="E84">
            <v>9</v>
          </cell>
          <cell r="F84">
            <v>0</v>
          </cell>
          <cell r="G84">
            <v>55473</v>
          </cell>
          <cell r="H84">
            <v>0</v>
          </cell>
          <cell r="I84">
            <v>983227</v>
          </cell>
          <cell r="J84">
            <v>0</v>
          </cell>
          <cell r="K84">
            <v>2312179</v>
          </cell>
        </row>
        <row r="85">
          <cell r="B85">
            <v>42</v>
          </cell>
          <cell r="C85">
            <v>55633</v>
          </cell>
          <cell r="D85">
            <v>13156450</v>
          </cell>
          <cell r="E85">
            <v>2001360</v>
          </cell>
          <cell r="F85">
            <v>29058</v>
          </cell>
          <cell r="G85">
            <v>1201756</v>
          </cell>
          <cell r="H85">
            <v>32709</v>
          </cell>
          <cell r="I85">
            <v>17258872</v>
          </cell>
          <cell r="J85">
            <v>1114001</v>
          </cell>
          <cell r="K85">
            <v>8055333</v>
          </cell>
        </row>
      </sheetData>
      <sheetData sheetId="3"/>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1.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57550-D13E-4D08-B6D2-AE6B486A6B63}">
  <sheetPr>
    <pageSetUpPr fitToPage="1"/>
  </sheetPr>
  <dimension ref="A1:M32"/>
  <sheetViews>
    <sheetView showGridLines="0" tabSelected="1" zoomScaleNormal="100" workbookViewId="0">
      <selection sqref="A1:M1"/>
    </sheetView>
  </sheetViews>
  <sheetFormatPr defaultColWidth="9.21875" defaultRowHeight="13.2" x14ac:dyDescent="0.25"/>
  <cols>
    <col min="1" max="12" width="9.21875" style="281"/>
    <col min="13" max="13" width="0.21875" style="281" customWidth="1"/>
    <col min="14" max="16384" width="9.21875" style="281"/>
  </cols>
  <sheetData>
    <row r="1" spans="1:13" ht="32.25" customHeight="1" x14ac:dyDescent="0.25">
      <c r="A1" s="389" t="s">
        <v>601</v>
      </c>
      <c r="B1" s="390"/>
      <c r="C1" s="390"/>
      <c r="D1" s="390"/>
      <c r="E1" s="390"/>
      <c r="F1" s="390"/>
      <c r="G1" s="390"/>
      <c r="H1" s="390"/>
      <c r="I1" s="390"/>
      <c r="J1" s="390"/>
      <c r="K1" s="390"/>
      <c r="L1" s="390"/>
      <c r="M1" s="391"/>
    </row>
    <row r="11" spans="1:13" ht="65.25" customHeight="1" x14ac:dyDescent="0.4">
      <c r="B11" s="295" t="s">
        <v>545</v>
      </c>
    </row>
    <row r="12" spans="1:13" ht="20.399999999999999" x14ac:dyDescent="0.35">
      <c r="B12" s="384" t="s">
        <v>544</v>
      </c>
    </row>
    <row r="13" spans="1:13" ht="17.399999999999999" x14ac:dyDescent="0.3">
      <c r="B13" s="303"/>
    </row>
    <row r="14" spans="1:13" ht="14.25" customHeight="1" x14ac:dyDescent="0.25">
      <c r="B14" s="302" t="s">
        <v>546</v>
      </c>
    </row>
    <row r="15" spans="1:13" ht="16.5" customHeight="1" x14ac:dyDescent="0.3">
      <c r="B15" s="303"/>
      <c r="C15" s="299"/>
      <c r="D15" s="299"/>
      <c r="E15" s="299"/>
      <c r="F15" s="299"/>
      <c r="G15" s="299"/>
    </row>
    <row r="16" spans="1:13" ht="12.75" customHeight="1" x14ac:dyDescent="0.25">
      <c r="B16" s="302" t="s">
        <v>494</v>
      </c>
      <c r="C16" s="299"/>
      <c r="D16" s="299"/>
      <c r="E16" s="299"/>
      <c r="F16" s="299"/>
      <c r="G16" s="299"/>
    </row>
    <row r="17" spans="2:12" ht="12.75" customHeight="1" x14ac:dyDescent="0.25">
      <c r="B17" s="292" t="s">
        <v>298</v>
      </c>
      <c r="C17" s="299"/>
      <c r="D17" s="299"/>
      <c r="E17" s="299"/>
      <c r="F17" s="299"/>
      <c r="G17" s="299"/>
    </row>
    <row r="18" spans="2:12" x14ac:dyDescent="0.25">
      <c r="B18" s="299" t="s">
        <v>498</v>
      </c>
      <c r="C18" s="299"/>
      <c r="D18" s="299"/>
      <c r="E18" s="299"/>
      <c r="F18" s="299"/>
      <c r="G18" s="299"/>
    </row>
    <row r="19" spans="2:12" x14ac:dyDescent="0.25">
      <c r="B19" s="299" t="s">
        <v>499</v>
      </c>
      <c r="C19" s="299"/>
      <c r="D19" s="299"/>
      <c r="E19" s="299"/>
      <c r="F19" s="299"/>
      <c r="G19" s="299"/>
    </row>
    <row r="20" spans="2:12" ht="22.5" customHeight="1" x14ac:dyDescent="0.25">
      <c r="B20" s="299" t="s">
        <v>500</v>
      </c>
      <c r="C20" s="299"/>
      <c r="D20" s="299"/>
      <c r="E20" s="299"/>
      <c r="F20" s="299"/>
      <c r="G20" s="299"/>
    </row>
    <row r="21" spans="2:12" x14ac:dyDescent="0.25">
      <c r="B21" s="299" t="s">
        <v>501</v>
      </c>
      <c r="C21" s="299"/>
      <c r="D21" s="299"/>
      <c r="E21" s="299"/>
      <c r="F21" s="299"/>
      <c r="G21" s="299"/>
    </row>
    <row r="22" spans="2:12" x14ac:dyDescent="0.25">
      <c r="B22" s="299"/>
      <c r="C22" s="299"/>
      <c r="D22" s="299"/>
      <c r="E22" s="299"/>
      <c r="F22" s="299"/>
      <c r="G22" s="299"/>
    </row>
    <row r="23" spans="2:12" s="297" customFormat="1" ht="10.199999999999999" x14ac:dyDescent="0.2">
      <c r="B23" s="301"/>
      <c r="C23" s="301"/>
      <c r="D23" s="301"/>
      <c r="E23" s="301"/>
      <c r="F23" s="301"/>
      <c r="G23" s="301"/>
      <c r="H23" s="296"/>
      <c r="I23" s="296"/>
      <c r="J23" s="296"/>
      <c r="K23" s="296"/>
      <c r="L23" s="296"/>
    </row>
    <row r="24" spans="2:12" s="297" customFormat="1" ht="10.199999999999999" x14ac:dyDescent="0.2">
      <c r="B24" s="301"/>
      <c r="C24" s="301"/>
      <c r="D24" s="301"/>
      <c r="E24" s="301"/>
      <c r="F24" s="301"/>
      <c r="G24" s="301"/>
      <c r="H24" s="296"/>
      <c r="I24" s="296"/>
      <c r="J24" s="296"/>
      <c r="K24" s="296"/>
      <c r="L24" s="296"/>
    </row>
    <row r="25" spans="2:12" s="297" customFormat="1" x14ac:dyDescent="0.25">
      <c r="B25" s="326" t="s">
        <v>515</v>
      </c>
      <c r="C25" s="326"/>
      <c r="D25" s="326"/>
      <c r="E25" s="326" t="s">
        <v>516</v>
      </c>
      <c r="F25"/>
      <c r="G25"/>
      <c r="H25"/>
      <c r="I25"/>
      <c r="J25" s="1"/>
      <c r="K25" s="327"/>
      <c r="L25" s="327"/>
    </row>
    <row r="26" spans="2:12" s="297" customFormat="1" x14ac:dyDescent="0.25">
      <c r="B26" s="326"/>
      <c r="C26" s="326"/>
      <c r="D26" s="326"/>
      <c r="E26" s="326" t="s">
        <v>517</v>
      </c>
      <c r="F26" s="1"/>
      <c r="G26" s="1"/>
      <c r="H26" s="1"/>
      <c r="I26" s="1"/>
      <c r="J26" s="1"/>
      <c r="K26" s="327"/>
      <c r="L26" s="327"/>
    </row>
    <row r="27" spans="2:12" s="297" customFormat="1" x14ac:dyDescent="0.25">
      <c r="B27" s="326"/>
      <c r="C27" s="326"/>
      <c r="D27" s="326"/>
      <c r="E27" s="326" t="s">
        <v>518</v>
      </c>
      <c r="F27" s="1"/>
      <c r="G27" s="1"/>
      <c r="H27" s="1"/>
      <c r="I27" s="1"/>
      <c r="J27" s="1"/>
      <c r="K27" s="327"/>
      <c r="L27" s="327"/>
    </row>
    <row r="28" spans="2:12" s="297" customFormat="1" x14ac:dyDescent="0.25">
      <c r="B28" s="326"/>
      <c r="C28" s="326"/>
      <c r="D28" s="326"/>
      <c r="E28" s="326" t="s">
        <v>519</v>
      </c>
      <c r="F28" s="1"/>
      <c r="G28" s="1"/>
      <c r="H28" s="1"/>
      <c r="I28" s="1"/>
      <c r="J28" s="1"/>
      <c r="K28" s="327"/>
      <c r="L28" s="327"/>
    </row>
    <row r="29" spans="2:12" s="297" customFormat="1" x14ac:dyDescent="0.25">
      <c r="B29"/>
      <c r="C29"/>
      <c r="D29"/>
      <c r="E29" s="1"/>
      <c r="F29" s="1"/>
      <c r="G29" s="1"/>
      <c r="H29" s="1"/>
      <c r="I29"/>
      <c r="J29"/>
      <c r="K29" s="328"/>
      <c r="L29" s="328"/>
    </row>
    <row r="30" spans="2:12" s="297" customFormat="1" x14ac:dyDescent="0.25">
      <c r="B30" s="329" t="s">
        <v>525</v>
      </c>
      <c r="C30"/>
      <c r="D30"/>
      <c r="E30"/>
      <c r="F30"/>
      <c r="G30"/>
      <c r="H30"/>
      <c r="I30"/>
      <c r="J30"/>
      <c r="K30" s="328"/>
      <c r="L30" s="328"/>
    </row>
    <row r="31" spans="2:12" s="297" customFormat="1" x14ac:dyDescent="0.25">
      <c r="B31"/>
      <c r="C31"/>
      <c r="D31"/>
      <c r="E31"/>
      <c r="F31"/>
      <c r="G31"/>
      <c r="H31"/>
      <c r="I31"/>
      <c r="J31"/>
      <c r="K31"/>
      <c r="L31"/>
    </row>
    <row r="32" spans="2:12" s="297" customFormat="1" x14ac:dyDescent="0.25">
      <c r="B32" s="392" t="s">
        <v>520</v>
      </c>
      <c r="C32" s="393"/>
      <c r="D32" s="393"/>
      <c r="E32" s="393"/>
      <c r="F32" s="393"/>
      <c r="G32" s="393"/>
      <c r="H32" s="393"/>
      <c r="I32" s="393"/>
      <c r="J32" s="393"/>
      <c r="K32" s="393"/>
      <c r="L32" s="393"/>
    </row>
  </sheetData>
  <mergeCells count="2">
    <mergeCell ref="A1:M1"/>
    <mergeCell ref="B32:L32"/>
  </mergeCells>
  <pageMargins left="0.70866141732283472" right="0.70866141732283472" top="0.74803149606299213" bottom="0.74803149606299213" header="0.31496062992125984" footer="0.31496062992125984"/>
  <pageSetup paperSize="9" scale="8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dimension ref="A1:Z24"/>
  <sheetViews>
    <sheetView zoomScaleNormal="100" workbookViewId="0"/>
  </sheetViews>
  <sheetFormatPr defaultColWidth="9.21875" defaultRowHeight="13.2" x14ac:dyDescent="0.25"/>
  <cols>
    <col min="1" max="1" width="2.21875" style="1" customWidth="1"/>
    <col min="2" max="2" width="3.44140625" style="1" customWidth="1"/>
    <col min="3" max="3" width="1.77734375" style="1" bestFit="1" customWidth="1"/>
    <col min="4" max="4" width="3.44140625" style="1" customWidth="1"/>
    <col min="5" max="5" width="3.44140625" style="1" hidden="1" customWidth="1"/>
    <col min="6" max="26" width="5.77734375" style="1" customWidth="1"/>
    <col min="27" max="16384" width="9.21875" style="1"/>
  </cols>
  <sheetData>
    <row r="1" spans="1:26" ht="6.75" customHeight="1" x14ac:dyDescent="0.25"/>
    <row r="2" spans="1:26" ht="13.8" x14ac:dyDescent="0.25">
      <c r="A2" s="24" t="s">
        <v>290</v>
      </c>
    </row>
    <row r="3" spans="1:26" ht="16.5" customHeight="1" x14ac:dyDescent="0.25">
      <c r="A3" s="24" t="s">
        <v>557</v>
      </c>
    </row>
    <row r="4" spans="1:26" ht="16.5" customHeight="1" x14ac:dyDescent="0.25">
      <c r="A4" s="148" t="s">
        <v>291</v>
      </c>
    </row>
    <row r="5" spans="1:26" ht="16.5" customHeight="1" x14ac:dyDescent="0.25">
      <c r="A5" s="148" t="s">
        <v>558</v>
      </c>
      <c r="B5" s="148"/>
    </row>
    <row r="6" spans="1:26" ht="2.1" customHeight="1" thickBot="1" x14ac:dyDescent="0.3">
      <c r="A6" s="119"/>
      <c r="B6" s="119"/>
      <c r="C6" s="119"/>
      <c r="D6" s="119"/>
      <c r="E6" s="119"/>
      <c r="F6" s="119"/>
      <c r="G6" s="119"/>
      <c r="H6" s="119"/>
      <c r="I6" s="119"/>
      <c r="J6" s="119"/>
      <c r="K6" s="119"/>
      <c r="L6" s="119"/>
      <c r="M6" s="119"/>
      <c r="N6" s="119"/>
      <c r="O6" s="119"/>
      <c r="P6" s="119"/>
      <c r="Q6" s="119"/>
      <c r="R6" s="119"/>
      <c r="S6" s="119"/>
      <c r="T6" s="119"/>
      <c r="U6" s="199"/>
      <c r="V6" s="199"/>
      <c r="W6" s="199"/>
      <c r="X6" s="199"/>
      <c r="Y6" s="199"/>
      <c r="Z6" s="199"/>
    </row>
    <row r="7" spans="1:26" ht="12" customHeight="1" thickBot="1" x14ac:dyDescent="0.3">
      <c r="A7" s="4" t="s">
        <v>24</v>
      </c>
      <c r="B7" s="4"/>
      <c r="C7" s="4"/>
      <c r="D7" s="4"/>
      <c r="E7" s="4"/>
    </row>
    <row r="8" spans="1:26" ht="12" customHeight="1" x14ac:dyDescent="0.25">
      <c r="A8" s="4" t="s">
        <v>25</v>
      </c>
      <c r="B8" s="4"/>
      <c r="C8" s="4"/>
      <c r="D8" s="4"/>
      <c r="E8" s="4"/>
      <c r="F8" s="443" t="s">
        <v>157</v>
      </c>
      <c r="G8" s="443"/>
      <c r="H8" s="443"/>
      <c r="I8" s="443"/>
      <c r="J8" s="443"/>
      <c r="K8" s="443"/>
      <c r="L8" s="443"/>
      <c r="M8" s="443"/>
      <c r="N8" s="443"/>
      <c r="O8" s="443"/>
      <c r="P8" s="443"/>
      <c r="Q8" s="443"/>
      <c r="R8" s="443"/>
      <c r="S8" s="443"/>
      <c r="T8" s="443"/>
      <c r="U8" s="443"/>
      <c r="V8" s="443"/>
      <c r="W8" s="443"/>
      <c r="X8" s="443"/>
      <c r="Y8" s="443"/>
      <c r="Z8" s="443"/>
    </row>
    <row r="9" spans="1:26" ht="14.25" customHeight="1" thickBot="1" x14ac:dyDescent="0.3">
      <c r="A9" s="444" t="s">
        <v>26</v>
      </c>
      <c r="B9" s="444"/>
      <c r="C9" s="50"/>
      <c r="D9" s="50"/>
      <c r="E9" s="50"/>
      <c r="F9" s="142" t="s">
        <v>185</v>
      </c>
      <c r="G9" s="142" t="s">
        <v>186</v>
      </c>
      <c r="H9" s="142" t="s">
        <v>187</v>
      </c>
      <c r="I9" s="142" t="s">
        <v>188</v>
      </c>
      <c r="J9" s="142" t="s">
        <v>189</v>
      </c>
      <c r="K9" s="142" t="s">
        <v>190</v>
      </c>
      <c r="L9" s="142" t="s">
        <v>191</v>
      </c>
      <c r="M9" s="142" t="s">
        <v>192</v>
      </c>
      <c r="N9" s="142" t="s">
        <v>193</v>
      </c>
      <c r="O9" s="21">
        <v>10</v>
      </c>
      <c r="P9" s="21">
        <v>11</v>
      </c>
      <c r="Q9" s="21">
        <v>12</v>
      </c>
      <c r="R9" s="21">
        <v>13</v>
      </c>
      <c r="S9" s="21">
        <v>14</v>
      </c>
      <c r="T9" s="21">
        <v>15</v>
      </c>
      <c r="U9" s="21">
        <v>16</v>
      </c>
      <c r="V9" s="21">
        <v>17</v>
      </c>
      <c r="W9" s="21">
        <v>18</v>
      </c>
      <c r="X9" s="21">
        <v>19</v>
      </c>
      <c r="Y9" s="21">
        <v>20</v>
      </c>
      <c r="Z9" s="81" t="s">
        <v>22</v>
      </c>
    </row>
    <row r="10" spans="1:26" ht="11.25" customHeight="1" x14ac:dyDescent="0.25">
      <c r="A10" s="45"/>
      <c r="B10" s="45"/>
      <c r="C10" s="45"/>
      <c r="D10" s="45"/>
      <c r="E10" s="45"/>
      <c r="F10" s="44"/>
      <c r="G10" s="44"/>
      <c r="H10" s="44"/>
      <c r="I10" s="44"/>
      <c r="J10" s="44"/>
      <c r="K10" s="44"/>
      <c r="L10" s="44"/>
      <c r="M10" s="44"/>
      <c r="N10" s="44"/>
      <c r="O10" s="44"/>
      <c r="P10" s="44"/>
      <c r="Q10" s="44"/>
      <c r="R10" s="44"/>
      <c r="S10" s="44"/>
      <c r="T10" s="44"/>
      <c r="U10" s="44"/>
      <c r="V10" s="44"/>
      <c r="W10" s="44"/>
      <c r="X10" s="44"/>
      <c r="Y10" s="44"/>
      <c r="Z10" s="44"/>
    </row>
    <row r="11" spans="1:26" ht="11.25" customHeight="1" x14ac:dyDescent="0.25">
      <c r="A11" s="4" t="s">
        <v>22</v>
      </c>
      <c r="B11" s="4"/>
      <c r="C11" s="4"/>
      <c r="D11" s="4"/>
      <c r="E11" s="4"/>
      <c r="F11" s="11">
        <v>1505.625</v>
      </c>
      <c r="G11" s="11">
        <v>35.113999999999997</v>
      </c>
      <c r="H11" s="11">
        <v>6151.6139999999996</v>
      </c>
      <c r="I11" s="11">
        <v>2157.9780000000001</v>
      </c>
      <c r="J11" s="11">
        <v>199.47</v>
      </c>
      <c r="K11" s="11">
        <v>1338.547</v>
      </c>
      <c r="L11" s="11">
        <v>612.14700000000005</v>
      </c>
      <c r="M11" s="11">
        <v>386.26499999999999</v>
      </c>
      <c r="N11" s="11">
        <v>1109.7360000000001</v>
      </c>
      <c r="O11" s="11">
        <v>692.90899999999999</v>
      </c>
      <c r="P11" s="11">
        <v>1130.674</v>
      </c>
      <c r="Q11" s="11">
        <v>642.25699999999995</v>
      </c>
      <c r="R11" s="11">
        <v>108.27</v>
      </c>
      <c r="S11" s="11">
        <v>2645.1660000000002</v>
      </c>
      <c r="T11" s="11">
        <v>635.31100000000004</v>
      </c>
      <c r="U11" s="11">
        <v>5895.9660000000003</v>
      </c>
      <c r="V11" s="11">
        <v>218.876</v>
      </c>
      <c r="W11" s="11">
        <v>3283.337</v>
      </c>
      <c r="X11" s="11">
        <v>136.136</v>
      </c>
      <c r="Y11" s="11">
        <v>516.14599999999996</v>
      </c>
      <c r="Z11" s="11">
        <v>29401.544999999998</v>
      </c>
    </row>
    <row r="12" spans="1:26" ht="9.75" customHeight="1" x14ac:dyDescent="0.25">
      <c r="A12" s="5"/>
      <c r="B12" s="5"/>
      <c r="C12" s="5"/>
      <c r="D12" s="5"/>
      <c r="E12" s="5"/>
      <c r="F12" s="5"/>
      <c r="G12" s="5"/>
      <c r="H12" s="5"/>
      <c r="I12" s="5"/>
      <c r="J12" s="5"/>
      <c r="K12" s="5"/>
      <c r="L12" s="5"/>
      <c r="M12" s="5"/>
      <c r="N12" s="5"/>
      <c r="O12" s="5"/>
      <c r="P12" s="5"/>
      <c r="Q12" s="5"/>
      <c r="R12" s="5"/>
      <c r="S12" s="5"/>
      <c r="T12" s="5"/>
      <c r="U12" s="197"/>
      <c r="V12" s="197"/>
      <c r="W12" s="197"/>
      <c r="X12" s="197"/>
      <c r="Y12" s="197"/>
      <c r="Z12" s="197"/>
    </row>
    <row r="13" spans="1:26" ht="11.25" customHeight="1" x14ac:dyDescent="0.25">
      <c r="B13" s="5">
        <v>0</v>
      </c>
      <c r="C13" s="5" t="s">
        <v>21</v>
      </c>
      <c r="D13" s="5">
        <v>9</v>
      </c>
      <c r="E13" s="5"/>
      <c r="F13" s="14">
        <v>67.183999999999997</v>
      </c>
      <c r="G13" s="14">
        <v>2.266</v>
      </c>
      <c r="H13" s="14">
        <v>2276.6309999999999</v>
      </c>
      <c r="I13" s="14">
        <v>174.56399999999999</v>
      </c>
      <c r="J13" s="14">
        <v>5.9939999999999998</v>
      </c>
      <c r="K13" s="14">
        <v>135.51300000000001</v>
      </c>
      <c r="L13" s="14">
        <v>42.41</v>
      </c>
      <c r="M13" s="14">
        <v>23.177</v>
      </c>
      <c r="N13" s="14">
        <v>169.702</v>
      </c>
      <c r="O13" s="14">
        <v>107.244</v>
      </c>
      <c r="P13" s="14">
        <v>313.43299999999999</v>
      </c>
      <c r="Q13" s="14">
        <v>72.510999999999996</v>
      </c>
      <c r="R13" s="14">
        <v>20.858000000000001</v>
      </c>
      <c r="S13" s="14">
        <v>324.22300000000001</v>
      </c>
      <c r="T13" s="14">
        <v>15.208</v>
      </c>
      <c r="U13" s="14">
        <v>1654.759</v>
      </c>
      <c r="V13" s="14">
        <v>29.44</v>
      </c>
      <c r="W13" s="14">
        <v>278.26100000000002</v>
      </c>
      <c r="X13" s="14">
        <v>7.5670000000000002</v>
      </c>
      <c r="Y13" s="14">
        <v>157.15199999999999</v>
      </c>
      <c r="Z13" s="14">
        <v>5878.098</v>
      </c>
    </row>
    <row r="14" spans="1:26" ht="11.25" customHeight="1" x14ac:dyDescent="0.25">
      <c r="B14" s="5">
        <v>10</v>
      </c>
      <c r="C14" s="5" t="s">
        <v>21</v>
      </c>
      <c r="D14" s="5">
        <v>24</v>
      </c>
      <c r="E14" s="5"/>
      <c r="F14" s="14">
        <v>172.417</v>
      </c>
      <c r="G14" s="14">
        <v>2.839</v>
      </c>
      <c r="H14" s="14">
        <v>2349.5749999999998</v>
      </c>
      <c r="I14" s="14">
        <v>189.19800000000001</v>
      </c>
      <c r="J14" s="14">
        <v>7.2590000000000003</v>
      </c>
      <c r="K14" s="14">
        <v>292.68900000000002</v>
      </c>
      <c r="L14" s="14">
        <v>148.614</v>
      </c>
      <c r="M14" s="14">
        <v>43.593000000000004</v>
      </c>
      <c r="N14" s="14">
        <v>331.99</v>
      </c>
      <c r="O14" s="14">
        <v>100.258</v>
      </c>
      <c r="P14" s="14">
        <v>186.62</v>
      </c>
      <c r="Q14" s="14">
        <v>209.82300000000001</v>
      </c>
      <c r="R14" s="14">
        <v>4.5590000000000002</v>
      </c>
      <c r="S14" s="14">
        <v>500.18799999999999</v>
      </c>
      <c r="T14" s="14">
        <v>91.585999999999999</v>
      </c>
      <c r="U14" s="14">
        <v>2131.8270000000002</v>
      </c>
      <c r="V14" s="14">
        <v>49.072000000000003</v>
      </c>
      <c r="W14" s="14">
        <v>303.68099999999998</v>
      </c>
      <c r="X14" s="14">
        <v>11.121</v>
      </c>
      <c r="Y14" s="14">
        <v>174.35599999999999</v>
      </c>
      <c r="Z14" s="14">
        <v>7301.2640000000001</v>
      </c>
    </row>
    <row r="15" spans="1:26" ht="11.25" customHeight="1" x14ac:dyDescent="0.25">
      <c r="B15" s="5">
        <v>25</v>
      </c>
      <c r="C15" s="5" t="s">
        <v>21</v>
      </c>
      <c r="D15" s="5">
        <v>49</v>
      </c>
      <c r="E15" s="5"/>
      <c r="F15" s="14">
        <v>237.65</v>
      </c>
      <c r="G15" s="14">
        <v>14.047000000000001</v>
      </c>
      <c r="H15" s="14">
        <v>1023.576</v>
      </c>
      <c r="I15" s="14">
        <v>194.59</v>
      </c>
      <c r="J15" s="14">
        <v>4.4669999999999996</v>
      </c>
      <c r="K15" s="14">
        <v>184.85300000000001</v>
      </c>
      <c r="L15" s="14">
        <v>120.893</v>
      </c>
      <c r="M15" s="14">
        <v>30.998999999999999</v>
      </c>
      <c r="N15" s="14">
        <v>240.37899999999999</v>
      </c>
      <c r="O15" s="14">
        <v>133.82</v>
      </c>
      <c r="P15" s="14">
        <v>217.535</v>
      </c>
      <c r="Q15" s="14">
        <v>69.930999999999997</v>
      </c>
      <c r="R15" s="14">
        <v>14.855</v>
      </c>
      <c r="S15" s="14">
        <v>539.50099999999998</v>
      </c>
      <c r="T15" s="14">
        <v>118.37</v>
      </c>
      <c r="U15" s="14">
        <v>978.57600000000002</v>
      </c>
      <c r="V15" s="14">
        <v>38.521000000000001</v>
      </c>
      <c r="W15" s="14">
        <v>369.92399999999998</v>
      </c>
      <c r="X15" s="14">
        <v>15.194000000000001</v>
      </c>
      <c r="Y15" s="14">
        <v>34.564</v>
      </c>
      <c r="Z15" s="14">
        <v>4582.2420000000002</v>
      </c>
    </row>
    <row r="16" spans="1:26" ht="11.25" customHeight="1" x14ac:dyDescent="0.25">
      <c r="B16" s="5">
        <v>50</v>
      </c>
      <c r="C16" s="5" t="s">
        <v>21</v>
      </c>
      <c r="D16" s="5">
        <v>99</v>
      </c>
      <c r="E16" s="5"/>
      <c r="F16" s="14">
        <v>410.50599999999997</v>
      </c>
      <c r="G16" s="14">
        <v>5.048</v>
      </c>
      <c r="H16" s="14">
        <v>326.791</v>
      </c>
      <c r="I16" s="14">
        <v>358.625</v>
      </c>
      <c r="J16" s="14">
        <v>47.564</v>
      </c>
      <c r="K16" s="14">
        <v>295.20400000000001</v>
      </c>
      <c r="L16" s="14">
        <v>101.035</v>
      </c>
      <c r="M16" s="14">
        <v>53.398000000000003</v>
      </c>
      <c r="N16" s="14">
        <v>150.54400000000001</v>
      </c>
      <c r="O16" s="14">
        <v>93.076999999999998</v>
      </c>
      <c r="P16" s="14">
        <v>161.816</v>
      </c>
      <c r="Q16" s="14">
        <v>54.604999999999997</v>
      </c>
      <c r="R16" s="14">
        <v>7.117</v>
      </c>
      <c r="S16" s="14">
        <v>640.86</v>
      </c>
      <c r="T16" s="14">
        <v>144.06100000000001</v>
      </c>
      <c r="U16" s="14">
        <v>598.86199999999997</v>
      </c>
      <c r="V16" s="14">
        <v>28.742000000000001</v>
      </c>
      <c r="W16" s="14">
        <v>514.45299999999997</v>
      </c>
      <c r="X16" s="14">
        <v>30.846</v>
      </c>
      <c r="Y16" s="14">
        <v>64.566000000000003</v>
      </c>
      <c r="Z16" s="14">
        <v>4087.7190000000001</v>
      </c>
    </row>
    <row r="17" spans="1:26" ht="11.25" customHeight="1" x14ac:dyDescent="0.25">
      <c r="B17" s="5">
        <v>100</v>
      </c>
      <c r="C17" s="5" t="s">
        <v>21</v>
      </c>
      <c r="D17" s="5">
        <v>149</v>
      </c>
      <c r="E17" s="5"/>
      <c r="F17" s="14">
        <v>242.541</v>
      </c>
      <c r="G17" s="14">
        <v>0.22600000000000001</v>
      </c>
      <c r="H17" s="14">
        <v>66.5</v>
      </c>
      <c r="I17" s="14">
        <v>293.517</v>
      </c>
      <c r="J17" s="14">
        <v>70.771000000000001</v>
      </c>
      <c r="K17" s="14">
        <v>112.577</v>
      </c>
      <c r="L17" s="14">
        <v>36.512</v>
      </c>
      <c r="M17" s="14">
        <v>76.391999999999996</v>
      </c>
      <c r="N17" s="14">
        <v>51.856000000000002</v>
      </c>
      <c r="O17" s="14">
        <v>60.216000000000001</v>
      </c>
      <c r="P17" s="14">
        <v>65.731999999999999</v>
      </c>
      <c r="Q17" s="14">
        <v>52.930999999999997</v>
      </c>
      <c r="R17" s="14">
        <v>14.779</v>
      </c>
      <c r="S17" s="14">
        <v>290.18099999999998</v>
      </c>
      <c r="T17" s="14">
        <v>58.386000000000003</v>
      </c>
      <c r="U17" s="14">
        <v>252.05199999999999</v>
      </c>
      <c r="V17" s="14">
        <v>24.785</v>
      </c>
      <c r="W17" s="14">
        <v>388.85899999999998</v>
      </c>
      <c r="X17" s="14">
        <v>24.562999999999999</v>
      </c>
      <c r="Y17" s="14">
        <v>32.427999999999997</v>
      </c>
      <c r="Z17" s="14">
        <v>2215.8029999999999</v>
      </c>
    </row>
    <row r="18" spans="1:26" ht="9.75" customHeight="1" x14ac:dyDescent="0.25">
      <c r="B18" s="5"/>
      <c r="C18" s="5"/>
      <c r="D18" s="5"/>
      <c r="E18" s="5"/>
      <c r="F18" s="14"/>
      <c r="G18" s="14"/>
      <c r="H18" s="14"/>
      <c r="I18" s="14"/>
      <c r="J18" s="14"/>
      <c r="K18" s="14"/>
      <c r="L18" s="14"/>
      <c r="M18" s="14"/>
      <c r="N18" s="14"/>
      <c r="O18" s="14"/>
      <c r="P18" s="14"/>
      <c r="Q18" s="14"/>
      <c r="R18" s="14"/>
      <c r="S18" s="14"/>
      <c r="T18" s="14"/>
      <c r="U18" s="14"/>
      <c r="V18" s="14"/>
      <c r="W18" s="14"/>
      <c r="X18" s="14"/>
      <c r="Y18" s="14"/>
      <c r="Z18" s="14"/>
    </row>
    <row r="19" spans="1:26" ht="11.25" customHeight="1" x14ac:dyDescent="0.25">
      <c r="B19" s="5">
        <v>150</v>
      </c>
      <c r="C19" s="5" t="s">
        <v>21</v>
      </c>
      <c r="D19" s="5">
        <v>299</v>
      </c>
      <c r="E19" s="5"/>
      <c r="F19" s="14">
        <v>249.68100000000001</v>
      </c>
      <c r="G19" s="14">
        <v>8.3350000000000009</v>
      </c>
      <c r="H19" s="14">
        <v>72.873999999999995</v>
      </c>
      <c r="I19" s="14">
        <v>486.33600000000001</v>
      </c>
      <c r="J19" s="14">
        <v>25.282</v>
      </c>
      <c r="K19" s="14">
        <v>182.26900000000001</v>
      </c>
      <c r="L19" s="14">
        <v>96.194999999999993</v>
      </c>
      <c r="M19" s="14">
        <v>101.005</v>
      </c>
      <c r="N19" s="14">
        <v>100.854</v>
      </c>
      <c r="O19" s="14">
        <v>132.523</v>
      </c>
      <c r="P19" s="14">
        <v>114.26</v>
      </c>
      <c r="Q19" s="14">
        <v>68.790999999999997</v>
      </c>
      <c r="R19" s="14">
        <v>21.099</v>
      </c>
      <c r="S19" s="14">
        <v>278.87599999999998</v>
      </c>
      <c r="T19" s="14">
        <v>159.185</v>
      </c>
      <c r="U19" s="14">
        <v>210.04599999999999</v>
      </c>
      <c r="V19" s="14">
        <v>41.759</v>
      </c>
      <c r="W19" s="14">
        <v>792.76499999999999</v>
      </c>
      <c r="X19" s="14">
        <v>31.193000000000001</v>
      </c>
      <c r="Y19" s="14">
        <v>25.940999999999999</v>
      </c>
      <c r="Z19" s="14">
        <v>3199.2669999999998</v>
      </c>
    </row>
    <row r="20" spans="1:26" ht="11.25" customHeight="1" x14ac:dyDescent="0.25">
      <c r="B20" s="5">
        <v>300</v>
      </c>
      <c r="C20" s="5" t="s">
        <v>21</v>
      </c>
      <c r="D20" s="5">
        <v>499</v>
      </c>
      <c r="E20" s="5"/>
      <c r="F20" s="14">
        <v>84.703999999999994</v>
      </c>
      <c r="G20" s="14">
        <v>2.3530000000000002</v>
      </c>
      <c r="H20" s="14">
        <v>29.391999999999999</v>
      </c>
      <c r="I20" s="14">
        <v>312.2</v>
      </c>
      <c r="J20" s="14">
        <v>35.787999999999997</v>
      </c>
      <c r="K20" s="14">
        <v>95.397999999999996</v>
      </c>
      <c r="L20" s="14">
        <v>47.466000000000001</v>
      </c>
      <c r="M20" s="14">
        <v>42.26</v>
      </c>
      <c r="N20" s="14">
        <v>47.216999999999999</v>
      </c>
      <c r="O20" s="14">
        <v>42.633000000000003</v>
      </c>
      <c r="P20" s="14">
        <v>48.578000000000003</v>
      </c>
      <c r="Q20" s="14">
        <v>70.802999999999997</v>
      </c>
      <c r="R20" s="14">
        <v>18.917999999999999</v>
      </c>
      <c r="S20" s="14">
        <v>47.122</v>
      </c>
      <c r="T20" s="14">
        <v>42.375999999999998</v>
      </c>
      <c r="U20" s="14">
        <v>54.256</v>
      </c>
      <c r="V20" s="14">
        <v>3.1859999999999999</v>
      </c>
      <c r="W20" s="14">
        <v>425.57900000000001</v>
      </c>
      <c r="X20" s="14">
        <v>12.82</v>
      </c>
      <c r="Y20" s="14">
        <v>18.945</v>
      </c>
      <c r="Z20" s="14">
        <v>1481.9929999999999</v>
      </c>
    </row>
    <row r="21" spans="1:26" ht="11.25" customHeight="1" x14ac:dyDescent="0.25">
      <c r="B21" s="5">
        <v>500</v>
      </c>
      <c r="C21" s="5" t="s">
        <v>21</v>
      </c>
      <c r="D21" s="5"/>
      <c r="E21" s="5"/>
      <c r="F21" s="14">
        <v>40.942</v>
      </c>
      <c r="G21" s="14" t="s">
        <v>276</v>
      </c>
      <c r="H21" s="14">
        <v>6.2750000000000004</v>
      </c>
      <c r="I21" s="14">
        <v>148.94900000000001</v>
      </c>
      <c r="J21" s="14">
        <v>2.3460000000000001</v>
      </c>
      <c r="K21" s="14">
        <v>40.045000000000002</v>
      </c>
      <c r="L21" s="14">
        <v>19.023</v>
      </c>
      <c r="M21" s="14">
        <v>15.441000000000001</v>
      </c>
      <c r="N21" s="14">
        <v>17.195</v>
      </c>
      <c r="O21" s="14">
        <v>23.138000000000002</v>
      </c>
      <c r="P21" s="14">
        <v>22.7</v>
      </c>
      <c r="Q21" s="14">
        <v>42.863999999999997</v>
      </c>
      <c r="R21" s="14">
        <v>6.0860000000000003</v>
      </c>
      <c r="S21" s="14">
        <v>24.215</v>
      </c>
      <c r="T21" s="14">
        <v>6.14</v>
      </c>
      <c r="U21" s="14">
        <v>15.589</v>
      </c>
      <c r="V21" s="14">
        <v>3.37</v>
      </c>
      <c r="W21" s="14">
        <v>209.816</v>
      </c>
      <c r="X21" s="14">
        <v>2.8319999999999999</v>
      </c>
      <c r="Y21" s="14">
        <v>8.1950000000000003</v>
      </c>
      <c r="Z21" s="14">
        <v>655.16</v>
      </c>
    </row>
    <row r="22" spans="1:26" ht="12" customHeight="1" thickBot="1" x14ac:dyDescent="0.3">
      <c r="A22" s="119"/>
      <c r="B22" s="119"/>
      <c r="C22" s="119"/>
      <c r="D22" s="119"/>
      <c r="E22" s="119"/>
      <c r="F22" s="119"/>
      <c r="G22" s="119"/>
      <c r="H22" s="119"/>
      <c r="I22" s="119"/>
      <c r="J22" s="119"/>
      <c r="K22" s="119"/>
      <c r="L22" s="119"/>
      <c r="M22" s="119"/>
      <c r="N22" s="119"/>
      <c r="O22" s="119"/>
      <c r="P22" s="119"/>
      <c r="Q22" s="119"/>
      <c r="R22" s="119"/>
      <c r="S22" s="119"/>
      <c r="T22" s="119"/>
      <c r="U22" s="199"/>
      <c r="V22" s="199"/>
      <c r="W22" s="199"/>
      <c r="X22" s="199"/>
      <c r="Y22" s="199"/>
      <c r="Z22" s="199"/>
    </row>
    <row r="23" spans="1:26" ht="12.75" customHeight="1" x14ac:dyDescent="0.25">
      <c r="A23" s="445" t="s">
        <v>431</v>
      </c>
      <c r="B23" s="445"/>
      <c r="C23" s="445"/>
      <c r="D23" s="445"/>
      <c r="E23" s="445"/>
      <c r="F23" s="445"/>
      <c r="G23" s="445"/>
      <c r="H23" s="445"/>
      <c r="I23" s="445"/>
      <c r="J23" s="445"/>
      <c r="K23" s="445"/>
      <c r="L23" s="445"/>
      <c r="M23" s="445"/>
      <c r="N23" s="445"/>
      <c r="O23" s="445"/>
      <c r="P23" s="445"/>
      <c r="Q23" s="445"/>
      <c r="R23" s="445"/>
      <c r="S23" s="445"/>
      <c r="T23" s="445"/>
      <c r="U23" s="445"/>
      <c r="V23" s="445"/>
      <c r="W23" s="445"/>
      <c r="X23" s="445"/>
      <c r="Y23" s="445"/>
      <c r="Z23" s="445"/>
    </row>
    <row r="24" spans="1:26" ht="8.25" customHeight="1" x14ac:dyDescent="0.25">
      <c r="A24" s="53"/>
    </row>
  </sheetData>
  <sheetProtection formatCells="0" formatColumns="0" formatRows="0"/>
  <mergeCells count="3">
    <mergeCell ref="F8:Z8"/>
    <mergeCell ref="A9:B9"/>
    <mergeCell ref="A23:Z23"/>
  </mergeCells>
  <pageMargins left="0.75" right="0.75" top="1" bottom="1" header="0.5" footer="0.5"/>
  <pageSetup paperSize="9" scale="95" orientation="landscape" r:id="rId1"/>
  <headerFooter alignWithMargins="0"/>
  <colBreaks count="1" manualBreakCount="1">
    <brk id="2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dimension ref="A1:Z24"/>
  <sheetViews>
    <sheetView zoomScaleNormal="100" workbookViewId="0"/>
  </sheetViews>
  <sheetFormatPr defaultColWidth="9.21875" defaultRowHeight="13.2" x14ac:dyDescent="0.25"/>
  <cols>
    <col min="1" max="1" width="2.21875" style="1" customWidth="1"/>
    <col min="2" max="2" width="3.44140625" style="1" customWidth="1"/>
    <col min="3" max="3" width="1.77734375" style="1" bestFit="1" customWidth="1"/>
    <col min="4" max="4" width="3.44140625" style="1" customWidth="1"/>
    <col min="5" max="5" width="3.44140625" style="1" hidden="1" customWidth="1"/>
    <col min="6" max="6" width="6.77734375" style="1" customWidth="1"/>
    <col min="7" max="7" width="5.77734375" style="1" customWidth="1"/>
    <col min="8" max="8" width="6.5546875" style="1" customWidth="1"/>
    <col min="9" max="9" width="6.77734375" style="1" customWidth="1"/>
    <col min="10" max="10" width="5.77734375" style="1" customWidth="1"/>
    <col min="11" max="11" width="6.77734375" style="1" customWidth="1"/>
    <col min="12" max="13" width="5.77734375" style="1" customWidth="1"/>
    <col min="14" max="14" width="6.5546875" style="1" customWidth="1"/>
    <col min="15" max="18" width="5.77734375" style="1" customWidth="1"/>
    <col min="19" max="19" width="6.77734375" style="1" customWidth="1"/>
    <col min="20" max="20" width="6.5546875" style="1" customWidth="1"/>
    <col min="21" max="21" width="6.77734375" style="1" customWidth="1"/>
    <col min="22" max="22" width="5.77734375" style="1" customWidth="1"/>
    <col min="23" max="23" width="6.77734375" style="1" customWidth="1"/>
    <col min="24" max="25" width="5.77734375" style="1" customWidth="1"/>
    <col min="26" max="26" width="7.77734375" style="1" customWidth="1"/>
    <col min="27" max="16384" width="9.21875" style="1"/>
  </cols>
  <sheetData>
    <row r="1" spans="1:26" ht="6.75" customHeight="1" x14ac:dyDescent="0.25"/>
    <row r="2" spans="1:26" ht="13.8" x14ac:dyDescent="0.25">
      <c r="A2" s="24" t="s">
        <v>280</v>
      </c>
    </row>
    <row r="3" spans="1:26" ht="16.5" customHeight="1" x14ac:dyDescent="0.25">
      <c r="A3" s="24" t="s">
        <v>557</v>
      </c>
    </row>
    <row r="4" spans="1:26" ht="16.5" customHeight="1" x14ac:dyDescent="0.25">
      <c r="A4" s="148" t="s">
        <v>281</v>
      </c>
    </row>
    <row r="5" spans="1:26" ht="16.5" customHeight="1" x14ac:dyDescent="0.25">
      <c r="A5" s="148" t="s">
        <v>558</v>
      </c>
      <c r="B5" s="148"/>
    </row>
    <row r="6" spans="1:26" ht="2.1" customHeight="1" thickBot="1" x14ac:dyDescent="0.3">
      <c r="A6" s="119"/>
      <c r="B6" s="119"/>
      <c r="C6" s="119"/>
      <c r="D6" s="119"/>
      <c r="E6" s="119"/>
      <c r="F6" s="119"/>
      <c r="G6" s="119"/>
      <c r="H6" s="119"/>
      <c r="I6" s="119"/>
      <c r="J6" s="119"/>
      <c r="K6" s="119"/>
      <c r="L6" s="119"/>
      <c r="M6" s="119"/>
      <c r="N6" s="119"/>
      <c r="O6" s="119"/>
      <c r="P6" s="119"/>
      <c r="Q6" s="119"/>
      <c r="R6" s="119"/>
      <c r="S6" s="119"/>
      <c r="T6" s="119"/>
      <c r="U6" s="199"/>
      <c r="V6" s="199"/>
      <c r="W6" s="199"/>
      <c r="X6" s="199"/>
      <c r="Y6" s="199"/>
      <c r="Z6" s="199"/>
    </row>
    <row r="7" spans="1:26" ht="12" customHeight="1" thickBot="1" x14ac:dyDescent="0.3">
      <c r="A7" s="4" t="s">
        <v>24</v>
      </c>
      <c r="B7" s="4"/>
      <c r="C7" s="4"/>
      <c r="D7" s="4"/>
      <c r="E7" s="4"/>
    </row>
    <row r="8" spans="1:26" ht="12" customHeight="1" x14ac:dyDescent="0.25">
      <c r="A8" s="4" t="s">
        <v>25</v>
      </c>
      <c r="B8" s="4"/>
      <c r="C8" s="4"/>
      <c r="D8" s="4"/>
      <c r="E8" s="4"/>
      <c r="F8" s="443" t="s">
        <v>157</v>
      </c>
      <c r="G8" s="443"/>
      <c r="H8" s="443"/>
      <c r="I8" s="443"/>
      <c r="J8" s="443"/>
      <c r="K8" s="443"/>
      <c r="L8" s="443"/>
      <c r="M8" s="443"/>
      <c r="N8" s="443"/>
      <c r="O8" s="443"/>
      <c r="P8" s="443"/>
      <c r="Q8" s="443"/>
      <c r="R8" s="443"/>
      <c r="S8" s="443"/>
      <c r="T8" s="443"/>
      <c r="U8" s="443"/>
      <c r="V8" s="443"/>
      <c r="W8" s="443"/>
      <c r="X8" s="443"/>
      <c r="Y8" s="443"/>
      <c r="Z8" s="443"/>
    </row>
    <row r="9" spans="1:26" ht="14.25" customHeight="1" thickBot="1" x14ac:dyDescent="0.3">
      <c r="A9" s="444" t="s">
        <v>26</v>
      </c>
      <c r="B9" s="444"/>
      <c r="C9" s="50"/>
      <c r="D9" s="50"/>
      <c r="E9" s="50"/>
      <c r="F9" s="142" t="s">
        <v>185</v>
      </c>
      <c r="G9" s="142" t="s">
        <v>186</v>
      </c>
      <c r="H9" s="142" t="s">
        <v>187</v>
      </c>
      <c r="I9" s="142" t="s">
        <v>188</v>
      </c>
      <c r="J9" s="142" t="s">
        <v>189</v>
      </c>
      <c r="K9" s="142" t="s">
        <v>190</v>
      </c>
      <c r="L9" s="142" t="s">
        <v>191</v>
      </c>
      <c r="M9" s="142" t="s">
        <v>192</v>
      </c>
      <c r="N9" s="142" t="s">
        <v>193</v>
      </c>
      <c r="O9" s="21">
        <v>10</v>
      </c>
      <c r="P9" s="21">
        <v>11</v>
      </c>
      <c r="Q9" s="21">
        <v>12</v>
      </c>
      <c r="R9" s="21">
        <v>13</v>
      </c>
      <c r="S9" s="21">
        <v>14</v>
      </c>
      <c r="T9" s="21">
        <v>15</v>
      </c>
      <c r="U9" s="21">
        <v>16</v>
      </c>
      <c r="V9" s="21">
        <v>17</v>
      </c>
      <c r="W9" s="21">
        <v>18</v>
      </c>
      <c r="X9" s="21">
        <v>19</v>
      </c>
      <c r="Y9" s="21">
        <v>20</v>
      </c>
      <c r="Z9" s="81" t="s">
        <v>22</v>
      </c>
    </row>
    <row r="10" spans="1:26" ht="11.25" customHeight="1" x14ac:dyDescent="0.25">
      <c r="A10" s="45"/>
      <c r="B10" s="45"/>
      <c r="C10" s="45"/>
      <c r="D10" s="45"/>
      <c r="E10" s="45"/>
      <c r="F10" s="44"/>
      <c r="G10" s="44"/>
      <c r="H10" s="44"/>
      <c r="I10" s="44"/>
      <c r="J10" s="44"/>
      <c r="K10" s="44"/>
      <c r="L10" s="44"/>
      <c r="M10" s="44"/>
      <c r="N10" s="44"/>
      <c r="O10" s="44"/>
      <c r="P10" s="44"/>
      <c r="Q10" s="44"/>
      <c r="R10" s="44"/>
      <c r="S10" s="44"/>
      <c r="T10" s="44"/>
      <c r="U10" s="44"/>
      <c r="V10" s="44"/>
      <c r="W10" s="44"/>
      <c r="X10" s="44"/>
      <c r="Y10" s="44"/>
      <c r="Z10" s="44"/>
    </row>
    <row r="11" spans="1:26" ht="11.25" customHeight="1" x14ac:dyDescent="0.25">
      <c r="A11" s="4" t="s">
        <v>22</v>
      </c>
      <c r="B11" s="4"/>
      <c r="C11" s="4"/>
      <c r="D11" s="4"/>
      <c r="E11" s="4"/>
      <c r="F11" s="11">
        <v>181857.23</v>
      </c>
      <c r="G11" s="11">
        <v>3757.6489999999999</v>
      </c>
      <c r="H11" s="11">
        <v>136715.89499999999</v>
      </c>
      <c r="I11" s="11">
        <v>392160.68199999997</v>
      </c>
      <c r="J11" s="11">
        <v>32776.862000000001</v>
      </c>
      <c r="K11" s="11">
        <v>149386.59700000001</v>
      </c>
      <c r="L11" s="11">
        <v>70775.501000000004</v>
      </c>
      <c r="M11" s="11">
        <v>64335.247000000003</v>
      </c>
      <c r="N11" s="11">
        <v>82695.820000000007</v>
      </c>
      <c r="O11" s="11">
        <v>80025.622000000003</v>
      </c>
      <c r="P11" s="11">
        <v>90086.186000000002</v>
      </c>
      <c r="Q11" s="11">
        <v>86270.368000000002</v>
      </c>
      <c r="R11" s="11">
        <v>18867.976999999999</v>
      </c>
      <c r="S11" s="11">
        <v>195040.796</v>
      </c>
      <c r="T11" s="11">
        <v>72634.081000000006</v>
      </c>
      <c r="U11" s="11">
        <v>220011.81299999999</v>
      </c>
      <c r="V11" s="11">
        <v>18499.132000000001</v>
      </c>
      <c r="W11" s="11">
        <v>568839.90700000001</v>
      </c>
      <c r="X11" s="11">
        <v>19071.641</v>
      </c>
      <c r="Y11" s="11">
        <v>30447.684000000001</v>
      </c>
      <c r="Z11" s="11">
        <v>2514256.6889999998</v>
      </c>
    </row>
    <row r="12" spans="1:26" ht="9.75" customHeight="1" x14ac:dyDescent="0.25">
      <c r="A12" s="5"/>
      <c r="B12" s="5"/>
      <c r="C12" s="5"/>
      <c r="D12" s="5"/>
      <c r="E12" s="5"/>
      <c r="F12" s="5"/>
      <c r="G12" s="5"/>
      <c r="H12" s="5"/>
      <c r="I12" s="5"/>
      <c r="J12" s="5"/>
      <c r="K12" s="5"/>
      <c r="L12" s="5"/>
      <c r="M12" s="5"/>
      <c r="N12" s="5"/>
      <c r="O12" s="5"/>
      <c r="P12" s="5"/>
      <c r="Q12" s="5"/>
      <c r="R12" s="5"/>
      <c r="S12" s="5"/>
      <c r="T12" s="5"/>
      <c r="U12" s="197"/>
      <c r="V12" s="197"/>
      <c r="W12" s="197"/>
      <c r="X12" s="197"/>
      <c r="Y12" s="197"/>
      <c r="Z12" s="197"/>
    </row>
    <row r="13" spans="1:26" ht="11.25" customHeight="1" x14ac:dyDescent="0.25">
      <c r="B13" s="5">
        <v>0</v>
      </c>
      <c r="C13" s="5" t="s">
        <v>21</v>
      </c>
      <c r="D13" s="5">
        <v>9</v>
      </c>
      <c r="E13" s="5"/>
      <c r="F13" s="14">
        <v>390.20699999999999</v>
      </c>
      <c r="G13" s="14">
        <v>18.128</v>
      </c>
      <c r="H13" s="14">
        <v>10114.89</v>
      </c>
      <c r="I13" s="14">
        <v>658.85500000000002</v>
      </c>
      <c r="J13" s="14">
        <v>35.229999999999997</v>
      </c>
      <c r="K13" s="14">
        <v>674.20799999999997</v>
      </c>
      <c r="L13" s="14">
        <v>218.87299999999999</v>
      </c>
      <c r="M13" s="14">
        <v>112.459</v>
      </c>
      <c r="N13" s="14">
        <v>904.173</v>
      </c>
      <c r="O13" s="14">
        <v>588.97199999999998</v>
      </c>
      <c r="P13" s="14">
        <v>1768.0930000000001</v>
      </c>
      <c r="Q13" s="14">
        <v>362.17599999999999</v>
      </c>
      <c r="R13" s="14">
        <v>101.571</v>
      </c>
      <c r="S13" s="14">
        <v>1781.989</v>
      </c>
      <c r="T13" s="14">
        <v>63.161000000000001</v>
      </c>
      <c r="U13" s="14">
        <v>7890.8890000000001</v>
      </c>
      <c r="V13" s="14">
        <v>151.482</v>
      </c>
      <c r="W13" s="14">
        <v>1621.7090000000001</v>
      </c>
      <c r="X13" s="14">
        <v>42.213000000000001</v>
      </c>
      <c r="Y13" s="14">
        <v>772.02200000000005</v>
      </c>
      <c r="Z13" s="14">
        <v>28271.296999999999</v>
      </c>
    </row>
    <row r="14" spans="1:26" ht="11.25" customHeight="1" x14ac:dyDescent="0.25">
      <c r="B14" s="5">
        <v>10</v>
      </c>
      <c r="C14" s="5" t="s">
        <v>21</v>
      </c>
      <c r="D14" s="5">
        <v>24</v>
      </c>
      <c r="E14" s="5"/>
      <c r="F14" s="14">
        <v>2809.5210000000002</v>
      </c>
      <c r="G14" s="14">
        <v>33.680999999999997</v>
      </c>
      <c r="H14" s="14">
        <v>34777.362000000001</v>
      </c>
      <c r="I14" s="14">
        <v>2869.587</v>
      </c>
      <c r="J14" s="14">
        <v>150.77000000000001</v>
      </c>
      <c r="K14" s="14">
        <v>4529.8969999999999</v>
      </c>
      <c r="L14" s="14">
        <v>2177.009</v>
      </c>
      <c r="M14" s="14">
        <v>675.39200000000005</v>
      </c>
      <c r="N14" s="14">
        <v>4841.8360000000002</v>
      </c>
      <c r="O14" s="14">
        <v>1654.287</v>
      </c>
      <c r="P14" s="14">
        <v>3019.6579999999999</v>
      </c>
      <c r="Q14" s="14">
        <v>2784.873</v>
      </c>
      <c r="R14" s="14">
        <v>78.057000000000002</v>
      </c>
      <c r="S14" s="14">
        <v>8801.9619999999995</v>
      </c>
      <c r="T14" s="14">
        <v>1286.635</v>
      </c>
      <c r="U14" s="14">
        <v>32966.764000000003</v>
      </c>
      <c r="V14" s="14">
        <v>862.84400000000005</v>
      </c>
      <c r="W14" s="14">
        <v>4820.4459999999999</v>
      </c>
      <c r="X14" s="14">
        <v>185.62899999999999</v>
      </c>
      <c r="Y14" s="14">
        <v>2390.4630000000002</v>
      </c>
      <c r="Z14" s="14">
        <v>111716.67200000001</v>
      </c>
    </row>
    <row r="15" spans="1:26" ht="11.25" customHeight="1" x14ac:dyDescent="0.25">
      <c r="B15" s="5">
        <v>25</v>
      </c>
      <c r="C15" s="5" t="s">
        <v>21</v>
      </c>
      <c r="D15" s="5">
        <v>49</v>
      </c>
      <c r="E15" s="5"/>
      <c r="F15" s="14">
        <v>8126.4009999999998</v>
      </c>
      <c r="G15" s="14">
        <v>448.60500000000002</v>
      </c>
      <c r="H15" s="14">
        <v>34067.724000000002</v>
      </c>
      <c r="I15" s="14">
        <v>6901.63</v>
      </c>
      <c r="J15" s="14">
        <v>179.41499999999999</v>
      </c>
      <c r="K15" s="14">
        <v>6217.8620000000001</v>
      </c>
      <c r="L15" s="14">
        <v>4157.585</v>
      </c>
      <c r="M15" s="14">
        <v>1110.8589999999999</v>
      </c>
      <c r="N15" s="14">
        <v>8414.7360000000008</v>
      </c>
      <c r="O15" s="14">
        <v>4526.74</v>
      </c>
      <c r="P15" s="14">
        <v>7478.0749999999998</v>
      </c>
      <c r="Q15" s="14">
        <v>2957.7370000000001</v>
      </c>
      <c r="R15" s="14">
        <v>528.96900000000005</v>
      </c>
      <c r="S15" s="14">
        <v>18466.752</v>
      </c>
      <c r="T15" s="14">
        <v>3641.9290000000001</v>
      </c>
      <c r="U15" s="14">
        <v>33080.190999999999</v>
      </c>
      <c r="V15" s="14">
        <v>1373.4949999999999</v>
      </c>
      <c r="W15" s="14">
        <v>13027.498</v>
      </c>
      <c r="X15" s="14">
        <v>556.17700000000002</v>
      </c>
      <c r="Y15" s="14">
        <v>1158.902</v>
      </c>
      <c r="Z15" s="14">
        <v>156421.283</v>
      </c>
    </row>
    <row r="16" spans="1:26" ht="11.25" customHeight="1" x14ac:dyDescent="0.25">
      <c r="B16" s="5">
        <v>50</v>
      </c>
      <c r="C16" s="5" t="s">
        <v>21</v>
      </c>
      <c r="D16" s="5">
        <v>99</v>
      </c>
      <c r="E16" s="5"/>
      <c r="F16" s="14">
        <v>29420.188999999998</v>
      </c>
      <c r="G16" s="14">
        <v>273.15699999999998</v>
      </c>
      <c r="H16" s="14">
        <v>21486.825000000001</v>
      </c>
      <c r="I16" s="14">
        <v>25344.808000000001</v>
      </c>
      <c r="J16" s="14">
        <v>3775.86</v>
      </c>
      <c r="K16" s="14">
        <v>21849.366000000002</v>
      </c>
      <c r="L16" s="14">
        <v>7060.4440000000004</v>
      </c>
      <c r="M16" s="14">
        <v>3939.1379999999999</v>
      </c>
      <c r="N16" s="14">
        <v>10262.629999999999</v>
      </c>
      <c r="O16" s="14">
        <v>6900.0159999999996</v>
      </c>
      <c r="P16" s="14">
        <v>11308.236000000001</v>
      </c>
      <c r="Q16" s="14">
        <v>3864.915</v>
      </c>
      <c r="R16" s="14">
        <v>410.185</v>
      </c>
      <c r="S16" s="14">
        <v>46430.298999999999</v>
      </c>
      <c r="T16" s="14">
        <v>9733.902</v>
      </c>
      <c r="U16" s="14">
        <v>42054.305999999997</v>
      </c>
      <c r="V16" s="14">
        <v>1884.364</v>
      </c>
      <c r="W16" s="14">
        <v>35822.072999999997</v>
      </c>
      <c r="X16" s="14">
        <v>2330.7199999999998</v>
      </c>
      <c r="Y16" s="14">
        <v>4120.0559999999996</v>
      </c>
      <c r="Z16" s="14">
        <v>288271.48800000001</v>
      </c>
    </row>
    <row r="17" spans="1:26" ht="11.25" customHeight="1" x14ac:dyDescent="0.25">
      <c r="B17" s="5">
        <v>100</v>
      </c>
      <c r="C17" s="5" t="s">
        <v>21</v>
      </c>
      <c r="D17" s="5">
        <v>149</v>
      </c>
      <c r="E17" s="5"/>
      <c r="F17" s="14">
        <v>29514.284</v>
      </c>
      <c r="G17" s="14">
        <v>25.512</v>
      </c>
      <c r="H17" s="14">
        <v>7692.5230000000001</v>
      </c>
      <c r="I17" s="14">
        <v>36227.330999999998</v>
      </c>
      <c r="J17" s="14">
        <v>8253.5169999999998</v>
      </c>
      <c r="K17" s="14">
        <v>13453.81</v>
      </c>
      <c r="L17" s="14">
        <v>4634.53</v>
      </c>
      <c r="M17" s="14">
        <v>9221.08</v>
      </c>
      <c r="N17" s="14">
        <v>6414.4579999999996</v>
      </c>
      <c r="O17" s="14">
        <v>7334.1620000000003</v>
      </c>
      <c r="P17" s="14">
        <v>7940.799</v>
      </c>
      <c r="Q17" s="14">
        <v>6408.3530000000001</v>
      </c>
      <c r="R17" s="14">
        <v>1760.251</v>
      </c>
      <c r="S17" s="14">
        <v>33695.377999999997</v>
      </c>
      <c r="T17" s="14">
        <v>7316.2560000000003</v>
      </c>
      <c r="U17" s="14">
        <v>30258.201000000001</v>
      </c>
      <c r="V17" s="14">
        <v>2917.7220000000002</v>
      </c>
      <c r="W17" s="14">
        <v>47596.839</v>
      </c>
      <c r="X17" s="14">
        <v>3048.652</v>
      </c>
      <c r="Y17" s="14">
        <v>3985.288</v>
      </c>
      <c r="Z17" s="14">
        <v>267698.94500000001</v>
      </c>
    </row>
    <row r="18" spans="1:26" ht="9.75" customHeight="1" x14ac:dyDescent="0.25">
      <c r="B18" s="5"/>
      <c r="C18" s="5"/>
      <c r="D18" s="5"/>
      <c r="E18" s="5"/>
      <c r="F18" s="14"/>
      <c r="G18" s="14"/>
      <c r="H18" s="14"/>
      <c r="I18" s="14"/>
      <c r="J18" s="14"/>
      <c r="K18" s="14"/>
      <c r="L18" s="14"/>
      <c r="M18" s="14"/>
      <c r="N18" s="14"/>
      <c r="O18" s="14"/>
      <c r="P18" s="14"/>
      <c r="Q18" s="14"/>
      <c r="R18" s="14"/>
      <c r="S18" s="14"/>
      <c r="T18" s="14"/>
      <c r="U18" s="14"/>
      <c r="V18" s="14"/>
      <c r="W18" s="14"/>
      <c r="X18" s="14"/>
      <c r="Y18" s="14"/>
      <c r="Z18" s="14"/>
    </row>
    <row r="19" spans="1:26" ht="11.25" customHeight="1" x14ac:dyDescent="0.25">
      <c r="B19" s="5">
        <v>150</v>
      </c>
      <c r="C19" s="5" t="s">
        <v>21</v>
      </c>
      <c r="D19" s="5">
        <v>299</v>
      </c>
      <c r="E19" s="5"/>
      <c r="F19" s="14">
        <v>51485.495000000003</v>
      </c>
      <c r="G19" s="14">
        <v>1979.297</v>
      </c>
      <c r="H19" s="14">
        <v>14689.83</v>
      </c>
      <c r="I19" s="14">
        <v>106783.247</v>
      </c>
      <c r="J19" s="14">
        <v>5248.5119999999997</v>
      </c>
      <c r="K19" s="14">
        <v>38543.016000000003</v>
      </c>
      <c r="L19" s="14">
        <v>20826.771000000001</v>
      </c>
      <c r="M19" s="14">
        <v>22051.379000000001</v>
      </c>
      <c r="N19" s="14">
        <v>20915.717000000001</v>
      </c>
      <c r="O19" s="14">
        <v>27949.525000000001</v>
      </c>
      <c r="P19" s="14">
        <v>23905.300999999999</v>
      </c>
      <c r="Q19" s="14">
        <v>15716.415999999999</v>
      </c>
      <c r="R19" s="14">
        <v>4235.0079999999998</v>
      </c>
      <c r="S19" s="14">
        <v>55753.714</v>
      </c>
      <c r="T19" s="14">
        <v>33030.298000000003</v>
      </c>
      <c r="U19" s="14">
        <v>42696.447</v>
      </c>
      <c r="V19" s="14">
        <v>7690.8450000000003</v>
      </c>
      <c r="W19" s="14">
        <v>164548.95600000001</v>
      </c>
      <c r="X19" s="14">
        <v>6392.7250000000004</v>
      </c>
      <c r="Y19" s="14">
        <v>5184.7309999999998</v>
      </c>
      <c r="Z19" s="14">
        <v>669627.22900000005</v>
      </c>
    </row>
    <row r="20" spans="1:26" ht="11.25" customHeight="1" x14ac:dyDescent="0.25">
      <c r="B20" s="5">
        <v>300</v>
      </c>
      <c r="C20" s="5" t="s">
        <v>21</v>
      </c>
      <c r="D20" s="5">
        <v>499</v>
      </c>
      <c r="E20" s="5"/>
      <c r="F20" s="14">
        <v>33450.144999999997</v>
      </c>
      <c r="G20" s="14">
        <v>979.26900000000001</v>
      </c>
      <c r="H20" s="14">
        <v>10064.58</v>
      </c>
      <c r="I20" s="14">
        <v>118348.742</v>
      </c>
      <c r="J20" s="14">
        <v>13949.034</v>
      </c>
      <c r="K20" s="14">
        <v>36869.989000000001</v>
      </c>
      <c r="L20" s="14">
        <v>17566.607</v>
      </c>
      <c r="M20" s="14">
        <v>15559.198</v>
      </c>
      <c r="N20" s="14">
        <v>17352.348999999998</v>
      </c>
      <c r="O20" s="14">
        <v>16065.593999999999</v>
      </c>
      <c r="P20" s="14">
        <v>17827.271000000001</v>
      </c>
      <c r="Q20" s="14">
        <v>26408.059000000001</v>
      </c>
      <c r="R20" s="14">
        <v>6622.1710000000003</v>
      </c>
      <c r="S20" s="14">
        <v>16119.189</v>
      </c>
      <c r="T20" s="14">
        <v>14100.482</v>
      </c>
      <c r="U20" s="14">
        <v>19932.697</v>
      </c>
      <c r="V20" s="14">
        <v>1134.038</v>
      </c>
      <c r="W20" s="14">
        <v>157160.80300000001</v>
      </c>
      <c r="X20" s="14">
        <v>4794.2460000000001</v>
      </c>
      <c r="Y20" s="14">
        <v>7156.317</v>
      </c>
      <c r="Z20" s="14">
        <v>551460.77899999998</v>
      </c>
    </row>
    <row r="21" spans="1:26" ht="11.25" customHeight="1" x14ac:dyDescent="0.25">
      <c r="B21" s="5">
        <v>500</v>
      </c>
      <c r="C21" s="5" t="s">
        <v>21</v>
      </c>
      <c r="D21" s="5"/>
      <c r="E21" s="5"/>
      <c r="F21" s="14">
        <v>26660.987000000001</v>
      </c>
      <c r="G21" s="14" t="s">
        <v>276</v>
      </c>
      <c r="H21" s="14">
        <v>3822.1610000000001</v>
      </c>
      <c r="I21" s="14">
        <v>95026.482999999993</v>
      </c>
      <c r="J21" s="14">
        <v>1184.5250000000001</v>
      </c>
      <c r="K21" s="14">
        <v>27248.447</v>
      </c>
      <c r="L21" s="14">
        <v>14133.682000000001</v>
      </c>
      <c r="M21" s="14">
        <v>11665.743</v>
      </c>
      <c r="N21" s="14">
        <v>13589.921</v>
      </c>
      <c r="O21" s="14">
        <v>15006.328</v>
      </c>
      <c r="P21" s="14">
        <v>16838.754000000001</v>
      </c>
      <c r="Q21" s="14">
        <v>27767.839</v>
      </c>
      <c r="R21" s="14">
        <v>5131.7650000000003</v>
      </c>
      <c r="S21" s="14">
        <v>13991.514999999999</v>
      </c>
      <c r="T21" s="14">
        <v>3461.4180000000001</v>
      </c>
      <c r="U21" s="14">
        <v>11132.319</v>
      </c>
      <c r="V21" s="14">
        <v>2484.3429999999998</v>
      </c>
      <c r="W21" s="14">
        <v>144241.58300000001</v>
      </c>
      <c r="X21" s="14">
        <v>1721.279</v>
      </c>
      <c r="Y21" s="14">
        <v>5679.9040000000005</v>
      </c>
      <c r="Z21" s="14">
        <v>440788.995</v>
      </c>
    </row>
    <row r="22" spans="1:26" ht="12" customHeight="1" thickBot="1" x14ac:dyDescent="0.3">
      <c r="A22" s="119"/>
      <c r="B22" s="119"/>
      <c r="C22" s="119"/>
      <c r="D22" s="119"/>
      <c r="E22" s="119"/>
      <c r="F22" s="119"/>
      <c r="G22" s="119"/>
      <c r="H22" s="119"/>
      <c r="I22" s="119"/>
      <c r="J22" s="119"/>
      <c r="K22" s="119"/>
      <c r="L22" s="119"/>
      <c r="M22" s="119"/>
      <c r="N22" s="119"/>
      <c r="O22" s="119"/>
      <c r="P22" s="119"/>
      <c r="Q22" s="119"/>
      <c r="R22" s="119"/>
      <c r="S22" s="119"/>
      <c r="T22" s="119"/>
      <c r="U22" s="199"/>
      <c r="V22" s="199"/>
      <c r="W22" s="199"/>
      <c r="X22" s="199"/>
      <c r="Y22" s="199"/>
      <c r="Z22" s="199"/>
    </row>
    <row r="23" spans="1:26" ht="12.75" customHeight="1" x14ac:dyDescent="0.25">
      <c r="A23" s="445" t="s">
        <v>431</v>
      </c>
      <c r="B23" s="445"/>
      <c r="C23" s="445"/>
      <c r="D23" s="445"/>
      <c r="E23" s="445"/>
      <c r="F23" s="445"/>
      <c r="G23" s="445"/>
      <c r="H23" s="445"/>
      <c r="I23" s="445"/>
      <c r="J23" s="445"/>
      <c r="K23" s="445"/>
      <c r="L23" s="445"/>
      <c r="M23" s="445"/>
      <c r="N23" s="445"/>
      <c r="O23" s="445"/>
      <c r="P23" s="445"/>
      <c r="Q23" s="445"/>
      <c r="R23" s="445"/>
      <c r="S23" s="445"/>
      <c r="T23" s="445"/>
      <c r="U23" s="445"/>
      <c r="V23" s="445"/>
      <c r="W23" s="445"/>
      <c r="X23" s="445"/>
      <c r="Y23" s="445"/>
      <c r="Z23" s="445"/>
    </row>
    <row r="24" spans="1:26" ht="8.25" customHeight="1" x14ac:dyDescent="0.25">
      <c r="A24" s="53"/>
    </row>
  </sheetData>
  <sheetProtection formatCells="0" formatColumns="0" formatRows="0"/>
  <mergeCells count="3">
    <mergeCell ref="F8:Z8"/>
    <mergeCell ref="A9:B9"/>
    <mergeCell ref="A23:Z23"/>
  </mergeCells>
  <pageMargins left="0.75" right="0.75" top="1" bottom="1" header="0.5" footer="0.5"/>
  <pageSetup paperSize="9" scale="94" orientation="landscape" r:id="rId1"/>
  <headerFooter alignWithMargins="0"/>
  <colBreaks count="1" manualBreakCount="1">
    <brk id="26" max="1048575" man="1"/>
  </colBreaks>
  <ignoredErrors>
    <ignoredError sqref="F9:M9"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dimension ref="A1:Z24"/>
  <sheetViews>
    <sheetView zoomScaleNormal="100" workbookViewId="0"/>
  </sheetViews>
  <sheetFormatPr defaultColWidth="9.21875" defaultRowHeight="13.2" x14ac:dyDescent="0.25"/>
  <cols>
    <col min="1" max="1" width="2.21875" style="1" customWidth="1"/>
    <col min="2" max="2" width="3.44140625" style="1" customWidth="1"/>
    <col min="3" max="3" width="1.77734375" style="1" bestFit="1" customWidth="1"/>
    <col min="4" max="4" width="3.44140625" style="1" customWidth="1"/>
    <col min="5" max="5" width="3.44140625" style="1" hidden="1" customWidth="1"/>
    <col min="6" max="7" width="5.77734375" style="1" customWidth="1"/>
    <col min="8" max="8" width="6.5546875" style="1" customWidth="1"/>
    <col min="9" max="25" width="5.77734375" style="1" customWidth="1"/>
    <col min="26" max="26" width="6.77734375" style="1" customWidth="1"/>
    <col min="27" max="16384" width="9.21875" style="1"/>
  </cols>
  <sheetData>
    <row r="1" spans="1:26" ht="6.75" customHeight="1" x14ac:dyDescent="0.25"/>
    <row r="2" spans="1:26" ht="13.8" x14ac:dyDescent="0.25">
      <c r="A2" s="24" t="s">
        <v>270</v>
      </c>
    </row>
    <row r="3" spans="1:26" ht="16.5" customHeight="1" x14ac:dyDescent="0.25">
      <c r="A3" s="24" t="s">
        <v>557</v>
      </c>
    </row>
    <row r="4" spans="1:26" ht="16.5" customHeight="1" x14ac:dyDescent="0.25">
      <c r="A4" s="148" t="s">
        <v>282</v>
      </c>
    </row>
    <row r="5" spans="1:26" ht="16.5" customHeight="1" x14ac:dyDescent="0.25">
      <c r="A5" s="148" t="s">
        <v>558</v>
      </c>
      <c r="B5" s="148"/>
    </row>
    <row r="6" spans="1:26" ht="2.1" customHeight="1" thickBot="1" x14ac:dyDescent="0.3">
      <c r="A6" s="119"/>
      <c r="B6" s="119"/>
      <c r="C6" s="119"/>
      <c r="D6" s="119"/>
      <c r="E6" s="119"/>
      <c r="F6" s="119"/>
      <c r="G6" s="119"/>
      <c r="H6" s="119"/>
      <c r="I6" s="119"/>
      <c r="J6" s="119"/>
      <c r="K6" s="119"/>
      <c r="L6" s="119"/>
      <c r="M6" s="119"/>
      <c r="N6" s="119"/>
      <c r="O6" s="119"/>
      <c r="P6" s="119"/>
      <c r="Q6" s="119"/>
      <c r="R6" s="119"/>
      <c r="S6" s="119"/>
      <c r="T6" s="119"/>
      <c r="U6" s="199"/>
      <c r="V6" s="199"/>
      <c r="W6" s="199"/>
      <c r="X6" s="199"/>
      <c r="Y6" s="199"/>
      <c r="Z6" s="199"/>
    </row>
    <row r="7" spans="1:26" ht="12" customHeight="1" thickBot="1" x14ac:dyDescent="0.3">
      <c r="A7" s="4" t="s">
        <v>24</v>
      </c>
      <c r="B7" s="4"/>
      <c r="C7" s="4"/>
      <c r="D7" s="4"/>
      <c r="E7" s="4"/>
    </row>
    <row r="8" spans="1:26" ht="12" customHeight="1" x14ac:dyDescent="0.25">
      <c r="A8" s="4" t="s">
        <v>25</v>
      </c>
      <c r="B8" s="4"/>
      <c r="C8" s="4"/>
      <c r="D8" s="4"/>
      <c r="E8" s="4"/>
      <c r="F8" s="443" t="s">
        <v>157</v>
      </c>
      <c r="G8" s="443"/>
      <c r="H8" s="443"/>
      <c r="I8" s="443"/>
      <c r="J8" s="443"/>
      <c r="K8" s="443"/>
      <c r="L8" s="443"/>
      <c r="M8" s="443"/>
      <c r="N8" s="443"/>
      <c r="O8" s="443"/>
      <c r="P8" s="443"/>
      <c r="Q8" s="443"/>
      <c r="R8" s="443"/>
      <c r="S8" s="443"/>
      <c r="T8" s="443"/>
      <c r="U8" s="443"/>
      <c r="V8" s="443"/>
      <c r="W8" s="443"/>
      <c r="X8" s="443"/>
      <c r="Y8" s="443"/>
      <c r="Z8" s="443"/>
    </row>
    <row r="9" spans="1:26" ht="14.25" customHeight="1" thickBot="1" x14ac:dyDescent="0.3">
      <c r="A9" s="444" t="s">
        <v>26</v>
      </c>
      <c r="B9" s="444"/>
      <c r="C9" s="50"/>
      <c r="D9" s="50"/>
      <c r="E9" s="50"/>
      <c r="F9" s="142" t="s">
        <v>185</v>
      </c>
      <c r="G9" s="142" t="s">
        <v>186</v>
      </c>
      <c r="H9" s="142" t="s">
        <v>187</v>
      </c>
      <c r="I9" s="142" t="s">
        <v>188</v>
      </c>
      <c r="J9" s="142" t="s">
        <v>189</v>
      </c>
      <c r="K9" s="142" t="s">
        <v>190</v>
      </c>
      <c r="L9" s="142" t="s">
        <v>191</v>
      </c>
      <c r="M9" s="142" t="s">
        <v>192</v>
      </c>
      <c r="N9" s="142" t="s">
        <v>193</v>
      </c>
      <c r="O9" s="21">
        <v>10</v>
      </c>
      <c r="P9" s="21">
        <v>11</v>
      </c>
      <c r="Q9" s="21">
        <v>12</v>
      </c>
      <c r="R9" s="21">
        <v>13</v>
      </c>
      <c r="S9" s="21">
        <v>14</v>
      </c>
      <c r="T9" s="21">
        <v>15</v>
      </c>
      <c r="U9" s="21">
        <v>16</v>
      </c>
      <c r="V9" s="21">
        <v>17</v>
      </c>
      <c r="W9" s="21">
        <v>18</v>
      </c>
      <c r="X9" s="21">
        <v>19</v>
      </c>
      <c r="Y9" s="21">
        <v>20</v>
      </c>
      <c r="Z9" s="81" t="s">
        <v>22</v>
      </c>
    </row>
    <row r="10" spans="1:26" ht="11.25" customHeight="1" x14ac:dyDescent="0.25">
      <c r="A10" s="45"/>
      <c r="B10" s="45"/>
      <c r="C10" s="45"/>
      <c r="D10" s="45"/>
      <c r="E10" s="45"/>
      <c r="F10" s="44"/>
      <c r="G10" s="44"/>
      <c r="H10" s="44"/>
      <c r="I10" s="44"/>
      <c r="J10" s="44"/>
      <c r="K10" s="44"/>
      <c r="L10" s="44"/>
      <c r="M10" s="44"/>
      <c r="N10" s="44"/>
      <c r="O10" s="44"/>
      <c r="P10" s="44"/>
      <c r="Q10" s="44"/>
      <c r="R10" s="44"/>
      <c r="S10" s="44"/>
      <c r="T10" s="44"/>
      <c r="U10" s="44"/>
      <c r="V10" s="44"/>
      <c r="W10" s="44"/>
      <c r="X10" s="44"/>
      <c r="Y10" s="44"/>
      <c r="Z10" s="44"/>
    </row>
    <row r="11" spans="1:26" ht="11.25" customHeight="1" x14ac:dyDescent="0.25">
      <c r="A11" s="4" t="s">
        <v>22</v>
      </c>
      <c r="B11" s="4"/>
      <c r="C11" s="4"/>
      <c r="D11" s="4"/>
      <c r="E11" s="4"/>
      <c r="F11" s="11">
        <v>50899.336000000003</v>
      </c>
      <c r="G11" s="11">
        <v>449.68099999999998</v>
      </c>
      <c r="H11" s="11">
        <v>127828.587</v>
      </c>
      <c r="I11" s="11">
        <v>34144.932000000001</v>
      </c>
      <c r="J11" s="11">
        <v>1444.405</v>
      </c>
      <c r="K11" s="11">
        <v>28804.483</v>
      </c>
      <c r="L11" s="11">
        <v>18555.334999999999</v>
      </c>
      <c r="M11" s="11">
        <v>7660.8159999999998</v>
      </c>
      <c r="N11" s="11">
        <v>18603.707999999999</v>
      </c>
      <c r="O11" s="11">
        <v>11690.819</v>
      </c>
      <c r="P11" s="11">
        <v>14309.744000000001</v>
      </c>
      <c r="Q11" s="11">
        <v>8751.6119999999992</v>
      </c>
      <c r="R11" s="11">
        <v>1026.5709999999999</v>
      </c>
      <c r="S11" s="11">
        <v>25991.932000000001</v>
      </c>
      <c r="T11" s="11">
        <v>4062.09</v>
      </c>
      <c r="U11" s="11">
        <v>16104.072</v>
      </c>
      <c r="V11" s="11">
        <v>2384.6869999999999</v>
      </c>
      <c r="W11" s="11">
        <v>40834.303999999996</v>
      </c>
      <c r="X11" s="11">
        <v>2408.6509999999998</v>
      </c>
      <c r="Y11" s="11">
        <v>5666.5929999999998</v>
      </c>
      <c r="Z11" s="11">
        <v>421622.35700000002</v>
      </c>
    </row>
    <row r="12" spans="1:26" ht="9.75" customHeight="1" x14ac:dyDescent="0.25">
      <c r="A12" s="5"/>
      <c r="B12" s="5"/>
      <c r="C12" s="5"/>
      <c r="D12" s="5"/>
      <c r="E12" s="5"/>
      <c r="F12" s="5"/>
      <c r="G12" s="5"/>
      <c r="H12" s="5"/>
      <c r="I12" s="5"/>
      <c r="J12" s="5"/>
      <c r="K12" s="5"/>
      <c r="L12" s="5"/>
      <c r="M12" s="5"/>
      <c r="N12" s="5"/>
      <c r="O12" s="5"/>
      <c r="P12" s="5"/>
      <c r="Q12" s="5"/>
      <c r="R12" s="5"/>
      <c r="S12" s="5"/>
      <c r="T12" s="5"/>
      <c r="U12" s="197"/>
      <c r="V12" s="197"/>
      <c r="W12" s="197"/>
      <c r="X12" s="197"/>
      <c r="Y12" s="197"/>
      <c r="Z12" s="197"/>
    </row>
    <row r="13" spans="1:26" ht="11.25" customHeight="1" x14ac:dyDescent="0.25">
      <c r="B13" s="5">
        <v>0</v>
      </c>
      <c r="C13" s="5" t="s">
        <v>21</v>
      </c>
      <c r="D13" s="5">
        <v>9</v>
      </c>
      <c r="E13" s="5"/>
      <c r="F13" s="14">
        <v>1831.77</v>
      </c>
      <c r="G13" s="14">
        <v>11.33</v>
      </c>
      <c r="H13" s="14">
        <v>38634.807999999997</v>
      </c>
      <c r="I13" s="14">
        <v>3417.462</v>
      </c>
      <c r="J13" s="14">
        <v>2.492</v>
      </c>
      <c r="K13" s="14">
        <v>2207.4520000000002</v>
      </c>
      <c r="L13" s="14">
        <v>960.18600000000004</v>
      </c>
      <c r="M13" s="14">
        <v>243.803</v>
      </c>
      <c r="N13" s="14">
        <v>1977.521</v>
      </c>
      <c r="O13" s="14">
        <v>2277.1010000000001</v>
      </c>
      <c r="P13" s="14">
        <v>3713.63</v>
      </c>
      <c r="Q13" s="14">
        <v>1150.078</v>
      </c>
      <c r="R13" s="14">
        <v>152.64099999999999</v>
      </c>
      <c r="S13" s="14">
        <v>2804.6930000000002</v>
      </c>
      <c r="T13" s="14">
        <v>108.929</v>
      </c>
      <c r="U13" s="14">
        <v>3584.6010000000001</v>
      </c>
      <c r="V13" s="14">
        <v>235.74799999999999</v>
      </c>
      <c r="W13" s="14">
        <v>2243.9140000000002</v>
      </c>
      <c r="X13" s="14">
        <v>121.304</v>
      </c>
      <c r="Y13" s="14">
        <v>1474.8309999999999</v>
      </c>
      <c r="Z13" s="14">
        <v>67154.294999999998</v>
      </c>
    </row>
    <row r="14" spans="1:26" ht="11.25" customHeight="1" x14ac:dyDescent="0.25">
      <c r="B14" s="5">
        <v>10</v>
      </c>
      <c r="C14" s="5" t="s">
        <v>21</v>
      </c>
      <c r="D14" s="5">
        <v>24</v>
      </c>
      <c r="E14" s="5"/>
      <c r="F14" s="14">
        <v>4288.0910000000003</v>
      </c>
      <c r="G14" s="14">
        <v>18.201000000000001</v>
      </c>
      <c r="H14" s="14">
        <v>46383.267999999996</v>
      </c>
      <c r="I14" s="14">
        <v>2129.29</v>
      </c>
      <c r="J14" s="14">
        <v>16.353000000000002</v>
      </c>
      <c r="K14" s="14">
        <v>4552.0910000000003</v>
      </c>
      <c r="L14" s="14">
        <v>3970.2220000000002</v>
      </c>
      <c r="M14" s="14">
        <v>494.541</v>
      </c>
      <c r="N14" s="14">
        <v>4474.91</v>
      </c>
      <c r="O14" s="14">
        <v>755.77</v>
      </c>
      <c r="P14" s="14">
        <v>1788.8869999999999</v>
      </c>
      <c r="Q14" s="14">
        <v>2977.4609999999998</v>
      </c>
      <c r="R14" s="14">
        <v>34.671999999999997</v>
      </c>
      <c r="S14" s="14">
        <v>3602.8180000000002</v>
      </c>
      <c r="T14" s="14">
        <v>398.59800000000001</v>
      </c>
      <c r="U14" s="14">
        <v>4852.2659999999996</v>
      </c>
      <c r="V14" s="14">
        <v>245.10300000000001</v>
      </c>
      <c r="W14" s="14">
        <v>2570.5390000000002</v>
      </c>
      <c r="X14" s="14">
        <v>179.75399999999999</v>
      </c>
      <c r="Y14" s="14">
        <v>1936.617</v>
      </c>
      <c r="Z14" s="14">
        <v>85669.451000000001</v>
      </c>
    </row>
    <row r="15" spans="1:26" ht="11.25" customHeight="1" x14ac:dyDescent="0.25">
      <c r="B15" s="5">
        <v>25</v>
      </c>
      <c r="C15" s="5" t="s">
        <v>21</v>
      </c>
      <c r="D15" s="5">
        <v>49</v>
      </c>
      <c r="E15" s="5"/>
      <c r="F15" s="14">
        <v>8796.8420000000006</v>
      </c>
      <c r="G15" s="14">
        <v>158.577</v>
      </c>
      <c r="H15" s="14">
        <v>26457.402999999998</v>
      </c>
      <c r="I15" s="14">
        <v>2390.9520000000002</v>
      </c>
      <c r="J15" s="14">
        <v>17.262</v>
      </c>
      <c r="K15" s="14">
        <v>2982.875</v>
      </c>
      <c r="L15" s="14">
        <v>3661.4380000000001</v>
      </c>
      <c r="M15" s="14">
        <v>290.40100000000001</v>
      </c>
      <c r="N15" s="14">
        <v>3299.2649999999999</v>
      </c>
      <c r="O15" s="14">
        <v>2757.9929999999999</v>
      </c>
      <c r="P15" s="14">
        <v>2660.866</v>
      </c>
      <c r="Q15" s="14">
        <v>384.38400000000001</v>
      </c>
      <c r="R15" s="14">
        <v>35.728999999999999</v>
      </c>
      <c r="S15" s="14">
        <v>4984.1930000000002</v>
      </c>
      <c r="T15" s="14">
        <v>617.93399999999997</v>
      </c>
      <c r="U15" s="14">
        <v>2693.252</v>
      </c>
      <c r="V15" s="14">
        <v>285.48700000000002</v>
      </c>
      <c r="W15" s="14">
        <v>3317.384</v>
      </c>
      <c r="X15" s="14">
        <v>262.78699999999998</v>
      </c>
      <c r="Y15" s="14">
        <v>779.71799999999996</v>
      </c>
      <c r="Z15" s="14">
        <v>66834.741999999998</v>
      </c>
    </row>
    <row r="16" spans="1:26" ht="11.25" customHeight="1" x14ac:dyDescent="0.25">
      <c r="B16" s="5">
        <v>50</v>
      </c>
      <c r="C16" s="5" t="s">
        <v>21</v>
      </c>
      <c r="D16" s="5">
        <v>99</v>
      </c>
      <c r="E16" s="5"/>
      <c r="F16" s="14">
        <v>15341.022999999999</v>
      </c>
      <c r="G16" s="14">
        <v>22.86</v>
      </c>
      <c r="H16" s="14">
        <v>9740.741</v>
      </c>
      <c r="I16" s="14">
        <v>4740.8320000000003</v>
      </c>
      <c r="J16" s="14">
        <v>432.80399999999997</v>
      </c>
      <c r="K16" s="14">
        <v>6977.5609999999997</v>
      </c>
      <c r="L16" s="14">
        <v>3012.1750000000002</v>
      </c>
      <c r="M16" s="14">
        <v>1251.8989999999999</v>
      </c>
      <c r="N16" s="14">
        <v>2964.6779999999999</v>
      </c>
      <c r="O16" s="14">
        <v>1162.29</v>
      </c>
      <c r="P16" s="14">
        <v>2262.4830000000002</v>
      </c>
      <c r="Q16" s="14">
        <v>791.78300000000002</v>
      </c>
      <c r="R16" s="14">
        <v>38.430999999999997</v>
      </c>
      <c r="S16" s="14">
        <v>7233.0959999999995</v>
      </c>
      <c r="T16" s="14">
        <v>759.83799999999997</v>
      </c>
      <c r="U16" s="14">
        <v>1750.7190000000001</v>
      </c>
      <c r="V16" s="14">
        <v>241.44399999999999</v>
      </c>
      <c r="W16" s="14">
        <v>4868.8100000000004</v>
      </c>
      <c r="X16" s="14">
        <v>537.303</v>
      </c>
      <c r="Y16" s="14">
        <v>396.255</v>
      </c>
      <c r="Z16" s="14">
        <v>64527.023999999998</v>
      </c>
    </row>
    <row r="17" spans="1:26" ht="11.25" customHeight="1" x14ac:dyDescent="0.25">
      <c r="B17" s="5">
        <v>100</v>
      </c>
      <c r="C17" s="5" t="s">
        <v>21</v>
      </c>
      <c r="D17" s="5">
        <v>149</v>
      </c>
      <c r="E17" s="5"/>
      <c r="F17" s="14">
        <v>9433.0810000000001</v>
      </c>
      <c r="G17" s="14">
        <v>4.9669999999999996</v>
      </c>
      <c r="H17" s="14">
        <v>2468.8739999999998</v>
      </c>
      <c r="I17" s="14">
        <v>3877.8119999999999</v>
      </c>
      <c r="J17" s="14">
        <v>643.32299999999998</v>
      </c>
      <c r="K17" s="14">
        <v>3438.1089999999999</v>
      </c>
      <c r="L17" s="14">
        <v>1244.8430000000001</v>
      </c>
      <c r="M17" s="14">
        <v>1661.7439999999999</v>
      </c>
      <c r="N17" s="14">
        <v>1278.8810000000001</v>
      </c>
      <c r="O17" s="14">
        <v>1235.5060000000001</v>
      </c>
      <c r="P17" s="14">
        <v>929.827</v>
      </c>
      <c r="Q17" s="14">
        <v>859.89200000000005</v>
      </c>
      <c r="R17" s="14">
        <v>253.94800000000001</v>
      </c>
      <c r="S17" s="14">
        <v>3237.79</v>
      </c>
      <c r="T17" s="14">
        <v>377.25700000000001</v>
      </c>
      <c r="U17" s="14">
        <v>1000.068</v>
      </c>
      <c r="V17" s="14">
        <v>160.53800000000001</v>
      </c>
      <c r="W17" s="14">
        <v>3746.2429999999999</v>
      </c>
      <c r="X17" s="14">
        <v>419.17099999999999</v>
      </c>
      <c r="Y17" s="14">
        <v>209.946</v>
      </c>
      <c r="Z17" s="14">
        <v>36481.821000000004</v>
      </c>
    </row>
    <row r="18" spans="1:26" ht="9.75" customHeight="1" x14ac:dyDescent="0.25">
      <c r="B18" s="5"/>
      <c r="C18" s="5"/>
      <c r="D18" s="5"/>
      <c r="E18" s="5"/>
      <c r="F18" s="14"/>
      <c r="G18" s="14"/>
      <c r="H18" s="14"/>
      <c r="I18" s="14"/>
      <c r="J18" s="14"/>
      <c r="K18" s="14"/>
      <c r="L18" s="14"/>
      <c r="M18" s="14"/>
      <c r="N18" s="14"/>
      <c r="O18" s="14"/>
      <c r="P18" s="14"/>
      <c r="Q18" s="14"/>
      <c r="R18" s="14"/>
      <c r="S18" s="14"/>
      <c r="T18" s="14"/>
      <c r="U18" s="14"/>
      <c r="V18" s="14"/>
      <c r="W18" s="14"/>
      <c r="X18" s="14"/>
      <c r="Y18" s="14"/>
      <c r="Z18" s="14"/>
    </row>
    <row r="19" spans="1:26" ht="11.25" customHeight="1" x14ac:dyDescent="0.25">
      <c r="B19" s="5">
        <v>150</v>
      </c>
      <c r="C19" s="5" t="s">
        <v>21</v>
      </c>
      <c r="D19" s="5">
        <v>299</v>
      </c>
      <c r="E19" s="5"/>
      <c r="F19" s="14">
        <v>8006.576</v>
      </c>
      <c r="G19" s="14">
        <v>181.2</v>
      </c>
      <c r="H19" s="14">
        <v>2966.5749999999998</v>
      </c>
      <c r="I19" s="14">
        <v>7577.7979999999998</v>
      </c>
      <c r="J19" s="14">
        <v>207.29</v>
      </c>
      <c r="K19" s="14">
        <v>4995.1019999999999</v>
      </c>
      <c r="L19" s="14">
        <v>3330.2469999999998</v>
      </c>
      <c r="M19" s="14">
        <v>2536.5410000000002</v>
      </c>
      <c r="N19" s="14">
        <v>2812.96</v>
      </c>
      <c r="O19" s="14">
        <v>2059.0659999999998</v>
      </c>
      <c r="P19" s="14">
        <v>1861.8140000000001</v>
      </c>
      <c r="Q19" s="14">
        <v>928.428</v>
      </c>
      <c r="R19" s="14">
        <v>209.96700000000001</v>
      </c>
      <c r="S19" s="14">
        <v>2912.9270000000001</v>
      </c>
      <c r="T19" s="14">
        <v>1259.126</v>
      </c>
      <c r="U19" s="14">
        <v>1290.3420000000001</v>
      </c>
      <c r="V19" s="14">
        <v>1156.653</v>
      </c>
      <c r="W19" s="14">
        <v>11141.255999999999</v>
      </c>
      <c r="X19" s="14">
        <v>555.077</v>
      </c>
      <c r="Y19" s="14">
        <v>359.41899999999998</v>
      </c>
      <c r="Z19" s="14">
        <v>56348.364000000001</v>
      </c>
    </row>
    <row r="20" spans="1:26" ht="11.25" customHeight="1" x14ac:dyDescent="0.25">
      <c r="B20" s="5">
        <v>300</v>
      </c>
      <c r="C20" s="5" t="s">
        <v>21</v>
      </c>
      <c r="D20" s="5">
        <v>499</v>
      </c>
      <c r="E20" s="5"/>
      <c r="F20" s="14">
        <v>2177.991</v>
      </c>
      <c r="G20" s="14">
        <v>52.546999999999997</v>
      </c>
      <c r="H20" s="14">
        <v>986</v>
      </c>
      <c r="I20" s="14">
        <v>6287.4759999999997</v>
      </c>
      <c r="J20" s="14">
        <v>115.499</v>
      </c>
      <c r="K20" s="14">
        <v>2436.9209999999998</v>
      </c>
      <c r="L20" s="14">
        <v>1695.03</v>
      </c>
      <c r="M20" s="14">
        <v>848.58399999999995</v>
      </c>
      <c r="N20" s="14">
        <v>1351.4780000000001</v>
      </c>
      <c r="O20" s="14">
        <v>920.93700000000001</v>
      </c>
      <c r="P20" s="14">
        <v>741.26199999999994</v>
      </c>
      <c r="Q20" s="14">
        <v>922.053</v>
      </c>
      <c r="R20" s="14">
        <v>203.67500000000001</v>
      </c>
      <c r="S20" s="14">
        <v>643.93399999999997</v>
      </c>
      <c r="T20" s="14">
        <v>463.697</v>
      </c>
      <c r="U20" s="14">
        <v>707.19600000000003</v>
      </c>
      <c r="V20" s="14">
        <v>27.622</v>
      </c>
      <c r="W20" s="14">
        <v>8742.5969999999998</v>
      </c>
      <c r="X20" s="14">
        <v>282.36799999999999</v>
      </c>
      <c r="Y20" s="14">
        <v>402.791</v>
      </c>
      <c r="Z20" s="14">
        <v>30009.659</v>
      </c>
    </row>
    <row r="21" spans="1:26" ht="11.25" customHeight="1" x14ac:dyDescent="0.25">
      <c r="B21" s="5">
        <v>500</v>
      </c>
      <c r="C21" s="5" t="s">
        <v>21</v>
      </c>
      <c r="D21" s="5"/>
      <c r="E21" s="5"/>
      <c r="F21" s="14">
        <v>1023.962</v>
      </c>
      <c r="G21" s="14" t="s">
        <v>276</v>
      </c>
      <c r="H21" s="14">
        <v>190.91800000000001</v>
      </c>
      <c r="I21" s="14">
        <v>3723.31</v>
      </c>
      <c r="J21" s="14">
        <v>9.3819999999999997</v>
      </c>
      <c r="K21" s="14">
        <v>1214.3710000000001</v>
      </c>
      <c r="L21" s="14">
        <v>681.19299999999998</v>
      </c>
      <c r="M21" s="14">
        <v>333.30399999999997</v>
      </c>
      <c r="N21" s="14">
        <v>444.01400000000001</v>
      </c>
      <c r="O21" s="14">
        <v>522.15499999999997</v>
      </c>
      <c r="P21" s="14">
        <v>350.976</v>
      </c>
      <c r="Q21" s="14">
        <v>737.53499999999997</v>
      </c>
      <c r="R21" s="14">
        <v>97.507999999999996</v>
      </c>
      <c r="S21" s="14">
        <v>572.48099999999999</v>
      </c>
      <c r="T21" s="14">
        <v>76.710999999999999</v>
      </c>
      <c r="U21" s="14">
        <v>225.62700000000001</v>
      </c>
      <c r="V21" s="14">
        <v>32.091999999999999</v>
      </c>
      <c r="W21" s="14">
        <v>4203.5600000000004</v>
      </c>
      <c r="X21" s="14">
        <v>50.889000000000003</v>
      </c>
      <c r="Y21" s="14">
        <v>107.015</v>
      </c>
      <c r="Z21" s="14">
        <v>14597.001</v>
      </c>
    </row>
    <row r="22" spans="1:26" ht="12" customHeight="1" thickBot="1" x14ac:dyDescent="0.3">
      <c r="A22" s="119"/>
      <c r="B22" s="119"/>
      <c r="C22" s="119"/>
      <c r="D22" s="119"/>
      <c r="E22" s="119"/>
      <c r="F22" s="119"/>
      <c r="G22" s="119"/>
      <c r="H22" s="119"/>
      <c r="I22" s="119"/>
      <c r="J22" s="119"/>
      <c r="K22" s="119"/>
      <c r="L22" s="119"/>
      <c r="M22" s="119"/>
      <c r="N22" s="119"/>
      <c r="O22" s="119"/>
      <c r="P22" s="119"/>
      <c r="Q22" s="119"/>
      <c r="R22" s="119"/>
      <c r="S22" s="119"/>
      <c r="T22" s="119"/>
      <c r="U22" s="199"/>
      <c r="V22" s="199"/>
      <c r="W22" s="199"/>
      <c r="X22" s="199"/>
      <c r="Y22" s="199"/>
      <c r="Z22" s="199"/>
    </row>
    <row r="23" spans="1:26" ht="13.5" customHeight="1" x14ac:dyDescent="0.25">
      <c r="A23" s="445" t="s">
        <v>431</v>
      </c>
      <c r="B23" s="445"/>
      <c r="C23" s="445"/>
      <c r="D23" s="445"/>
      <c r="E23" s="445"/>
      <c r="F23" s="445"/>
      <c r="G23" s="445"/>
      <c r="H23" s="445"/>
      <c r="I23" s="445"/>
      <c r="J23" s="445"/>
      <c r="K23" s="445"/>
      <c r="L23" s="445"/>
      <c r="M23" s="445"/>
      <c r="N23" s="445"/>
      <c r="O23" s="445"/>
      <c r="P23" s="445"/>
      <c r="Q23" s="445"/>
      <c r="R23" s="445"/>
      <c r="S23" s="445"/>
      <c r="T23" s="445"/>
      <c r="U23" s="445"/>
      <c r="V23" s="445"/>
      <c r="W23" s="445"/>
      <c r="X23" s="445"/>
      <c r="Y23" s="445"/>
      <c r="Z23" s="445"/>
    </row>
    <row r="24" spans="1:26" ht="8.25" customHeight="1" x14ac:dyDescent="0.25">
      <c r="A24" s="53"/>
    </row>
  </sheetData>
  <sheetProtection formatCells="0" formatColumns="0" formatRows="0"/>
  <mergeCells count="3">
    <mergeCell ref="F8:Z8"/>
    <mergeCell ref="A9:B9"/>
    <mergeCell ref="A23:Z23"/>
  </mergeCells>
  <pageMargins left="0.75" right="0.75" top="1" bottom="1" header="0.5" footer="0.5"/>
  <pageSetup paperSize="9" scale="95" orientation="landscape" r:id="rId1"/>
  <headerFooter alignWithMargins="0"/>
  <colBreaks count="1" manualBreakCount="1">
    <brk id="26" max="1048575" man="1"/>
  </colBreaks>
  <ignoredErrors>
    <ignoredError sqref="F9:N9"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dimension ref="A1:Z24"/>
  <sheetViews>
    <sheetView zoomScaleNormal="100" workbookViewId="0"/>
  </sheetViews>
  <sheetFormatPr defaultColWidth="9.21875" defaultRowHeight="13.2" x14ac:dyDescent="0.25"/>
  <cols>
    <col min="1" max="1" width="2.21875" style="1" customWidth="1"/>
    <col min="2" max="2" width="3.44140625" style="1" customWidth="1"/>
    <col min="3" max="3" width="1.77734375" style="1" bestFit="1" customWidth="1"/>
    <col min="4" max="4" width="3.44140625" style="1" customWidth="1"/>
    <col min="5" max="5" width="3.44140625" style="1" hidden="1" customWidth="1"/>
    <col min="6" max="25" width="5.77734375" style="1" customWidth="1"/>
    <col min="26" max="26" width="6.77734375" style="1" customWidth="1"/>
    <col min="27" max="16384" width="9.21875" style="1"/>
  </cols>
  <sheetData>
    <row r="1" spans="1:26" ht="6.75" customHeight="1" x14ac:dyDescent="0.25"/>
    <row r="2" spans="1:26" ht="13.8" x14ac:dyDescent="0.25">
      <c r="A2" s="24" t="s">
        <v>267</v>
      </c>
    </row>
    <row r="3" spans="1:26" ht="16.5" customHeight="1" x14ac:dyDescent="0.25">
      <c r="A3" s="24" t="s">
        <v>557</v>
      </c>
    </row>
    <row r="4" spans="1:26" ht="16.5" customHeight="1" x14ac:dyDescent="0.25">
      <c r="A4" s="148" t="s">
        <v>283</v>
      </c>
    </row>
    <row r="5" spans="1:26" ht="16.5" customHeight="1" x14ac:dyDescent="0.25">
      <c r="A5" s="148" t="s">
        <v>558</v>
      </c>
      <c r="B5" s="148"/>
    </row>
    <row r="6" spans="1:26" ht="2.1" customHeight="1" thickBot="1" x14ac:dyDescent="0.3">
      <c r="A6" s="119"/>
      <c r="B6" s="119"/>
      <c r="C6" s="119"/>
      <c r="D6" s="119"/>
      <c r="E6" s="119"/>
      <c r="F6" s="119"/>
      <c r="G6" s="119"/>
      <c r="H6" s="119"/>
      <c r="I6" s="119"/>
      <c r="J6" s="119"/>
      <c r="K6" s="119"/>
      <c r="L6" s="119"/>
      <c r="M6" s="119"/>
      <c r="N6" s="119"/>
      <c r="O6" s="119"/>
      <c r="P6" s="119"/>
      <c r="Q6" s="119"/>
      <c r="R6" s="119"/>
      <c r="S6" s="119"/>
      <c r="T6" s="119"/>
      <c r="U6" s="199"/>
      <c r="V6" s="199"/>
      <c r="W6" s="199"/>
      <c r="X6" s="199"/>
      <c r="Y6" s="199"/>
      <c r="Z6" s="199"/>
    </row>
    <row r="7" spans="1:26" ht="12" customHeight="1" thickBot="1" x14ac:dyDescent="0.3">
      <c r="A7" s="4" t="s">
        <v>24</v>
      </c>
      <c r="B7" s="4"/>
      <c r="C7" s="4"/>
      <c r="D7" s="4"/>
      <c r="E7" s="4"/>
    </row>
    <row r="8" spans="1:26" ht="12" customHeight="1" x14ac:dyDescent="0.25">
      <c r="A8" s="4" t="s">
        <v>25</v>
      </c>
      <c r="B8" s="4"/>
      <c r="C8" s="4"/>
      <c r="D8" s="4"/>
      <c r="E8" s="4"/>
      <c r="F8" s="443" t="s">
        <v>157</v>
      </c>
      <c r="G8" s="443"/>
      <c r="H8" s="443"/>
      <c r="I8" s="443"/>
      <c r="J8" s="443"/>
      <c r="K8" s="443"/>
      <c r="L8" s="443"/>
      <c r="M8" s="443"/>
      <c r="N8" s="443"/>
      <c r="O8" s="443"/>
      <c r="P8" s="443"/>
      <c r="Q8" s="443"/>
      <c r="R8" s="443"/>
      <c r="S8" s="443"/>
      <c r="T8" s="443"/>
      <c r="U8" s="443"/>
      <c r="V8" s="443"/>
      <c r="W8" s="443"/>
      <c r="X8" s="443"/>
      <c r="Y8" s="443"/>
      <c r="Z8" s="443"/>
    </row>
    <row r="9" spans="1:26" ht="14.25" customHeight="1" thickBot="1" x14ac:dyDescent="0.3">
      <c r="A9" s="444" t="s">
        <v>26</v>
      </c>
      <c r="B9" s="444"/>
      <c r="C9" s="50"/>
      <c r="D9" s="50"/>
      <c r="E9" s="50"/>
      <c r="F9" s="142" t="s">
        <v>185</v>
      </c>
      <c r="G9" s="142" t="s">
        <v>186</v>
      </c>
      <c r="H9" s="142" t="s">
        <v>187</v>
      </c>
      <c r="I9" s="142" t="s">
        <v>188</v>
      </c>
      <c r="J9" s="142" t="s">
        <v>189</v>
      </c>
      <c r="K9" s="142" t="s">
        <v>190</v>
      </c>
      <c r="L9" s="142" t="s">
        <v>191</v>
      </c>
      <c r="M9" s="142" t="s">
        <v>192</v>
      </c>
      <c r="N9" s="142" t="s">
        <v>193</v>
      </c>
      <c r="O9" s="21">
        <v>10</v>
      </c>
      <c r="P9" s="21">
        <v>11</v>
      </c>
      <c r="Q9" s="21">
        <v>12</v>
      </c>
      <c r="R9" s="21">
        <v>13</v>
      </c>
      <c r="S9" s="21">
        <v>14</v>
      </c>
      <c r="T9" s="21">
        <v>15</v>
      </c>
      <c r="U9" s="21">
        <v>16</v>
      </c>
      <c r="V9" s="21">
        <v>17</v>
      </c>
      <c r="W9" s="21">
        <v>18</v>
      </c>
      <c r="X9" s="21">
        <v>19</v>
      </c>
      <c r="Y9" s="21">
        <v>20</v>
      </c>
      <c r="Z9" s="81" t="s">
        <v>22</v>
      </c>
    </row>
    <row r="10" spans="1:26" ht="11.25" customHeight="1" x14ac:dyDescent="0.25">
      <c r="A10" s="45"/>
      <c r="B10" s="45"/>
      <c r="C10" s="45"/>
      <c r="D10" s="45"/>
      <c r="E10" s="45"/>
      <c r="F10" s="44"/>
      <c r="G10" s="44"/>
      <c r="H10" s="44"/>
      <c r="I10" s="44"/>
      <c r="J10" s="44"/>
      <c r="K10" s="44"/>
      <c r="L10" s="44"/>
      <c r="M10" s="44"/>
      <c r="N10" s="44"/>
      <c r="O10" s="44"/>
      <c r="P10" s="44"/>
      <c r="Q10" s="44"/>
      <c r="R10" s="44"/>
      <c r="S10" s="44"/>
      <c r="T10" s="44"/>
      <c r="U10" s="44"/>
      <c r="V10" s="44"/>
      <c r="W10" s="44"/>
      <c r="X10" s="44"/>
      <c r="Y10" s="44"/>
      <c r="Z10" s="44"/>
    </row>
    <row r="11" spans="1:26" ht="11.25" customHeight="1" x14ac:dyDescent="0.25">
      <c r="A11" s="4" t="s">
        <v>22</v>
      </c>
      <c r="B11" s="4"/>
      <c r="C11" s="4"/>
      <c r="D11" s="4"/>
      <c r="E11" s="4"/>
      <c r="F11" s="11">
        <v>5182.5119999999997</v>
      </c>
      <c r="G11" s="11">
        <v>72.802999999999997</v>
      </c>
      <c r="H11" s="11">
        <v>3611.2829999999999</v>
      </c>
      <c r="I11" s="11">
        <v>5840.1019999999999</v>
      </c>
      <c r="J11" s="11">
        <v>152.17400000000001</v>
      </c>
      <c r="K11" s="11">
        <v>3624.3809999999999</v>
      </c>
      <c r="L11" s="11">
        <v>1824.492</v>
      </c>
      <c r="M11" s="11">
        <v>1385.76</v>
      </c>
      <c r="N11" s="11">
        <v>1963.6659999999999</v>
      </c>
      <c r="O11" s="11">
        <v>1277.4929999999999</v>
      </c>
      <c r="P11" s="11">
        <v>1216.998</v>
      </c>
      <c r="Q11" s="11">
        <v>963.69799999999998</v>
      </c>
      <c r="R11" s="11">
        <v>215.29400000000001</v>
      </c>
      <c r="S11" s="11">
        <v>1769.8030000000001</v>
      </c>
      <c r="T11" s="11">
        <v>504.798</v>
      </c>
      <c r="U11" s="11">
        <v>1012.9880000000001</v>
      </c>
      <c r="V11" s="11">
        <v>275.64299999999997</v>
      </c>
      <c r="W11" s="11">
        <v>7441.7910000000002</v>
      </c>
      <c r="X11" s="11">
        <v>334.185</v>
      </c>
      <c r="Y11" s="11">
        <v>372.99400000000003</v>
      </c>
      <c r="Z11" s="11">
        <v>39042.858999999997</v>
      </c>
    </row>
    <row r="12" spans="1:26" ht="9.75" customHeight="1" x14ac:dyDescent="0.25">
      <c r="A12" s="5"/>
      <c r="B12" s="5"/>
      <c r="C12" s="5"/>
      <c r="D12" s="5"/>
      <c r="E12" s="5"/>
      <c r="F12" s="5"/>
      <c r="G12" s="5"/>
      <c r="H12" s="5"/>
      <c r="I12" s="5"/>
      <c r="J12" s="5"/>
      <c r="K12" s="5"/>
      <c r="L12" s="5"/>
      <c r="M12" s="5"/>
      <c r="N12" s="5"/>
      <c r="O12" s="5"/>
      <c r="P12" s="5"/>
      <c r="Q12" s="5"/>
      <c r="R12" s="5"/>
      <c r="S12" s="5"/>
      <c r="T12" s="5"/>
      <c r="U12" s="197"/>
      <c r="V12" s="197"/>
      <c r="W12" s="197"/>
      <c r="X12" s="197"/>
      <c r="Y12" s="197"/>
      <c r="Z12" s="197"/>
    </row>
    <row r="13" spans="1:26" ht="11.25" customHeight="1" x14ac:dyDescent="0.25">
      <c r="B13" s="5">
        <v>0</v>
      </c>
      <c r="C13" s="5" t="s">
        <v>21</v>
      </c>
      <c r="D13" s="5">
        <v>9</v>
      </c>
      <c r="E13" s="5"/>
      <c r="F13" s="14">
        <v>10.776</v>
      </c>
      <c r="G13" s="14">
        <v>9.0999999999999998E-2</v>
      </c>
      <c r="H13" s="14">
        <v>178.19499999999999</v>
      </c>
      <c r="I13" s="14">
        <v>12.988</v>
      </c>
      <c r="J13" s="14">
        <v>8.9999999999999993E-3</v>
      </c>
      <c r="K13" s="14">
        <v>9.0459999999999994</v>
      </c>
      <c r="L13" s="14">
        <v>4.4240000000000004</v>
      </c>
      <c r="M13" s="14">
        <v>1.36</v>
      </c>
      <c r="N13" s="14">
        <v>11.988</v>
      </c>
      <c r="O13" s="14">
        <v>11.717000000000001</v>
      </c>
      <c r="P13" s="14">
        <v>22.78</v>
      </c>
      <c r="Q13" s="14">
        <v>5.9610000000000003</v>
      </c>
      <c r="R13" s="14">
        <v>0.82599999999999996</v>
      </c>
      <c r="S13" s="14">
        <v>16.53</v>
      </c>
      <c r="T13" s="14">
        <v>0.42099999999999999</v>
      </c>
      <c r="U13" s="14">
        <v>17.125</v>
      </c>
      <c r="V13" s="14">
        <v>1.1419999999999999</v>
      </c>
      <c r="W13" s="14">
        <v>10.615</v>
      </c>
      <c r="X13" s="14">
        <v>0.68700000000000006</v>
      </c>
      <c r="Y13" s="14">
        <v>7.4489999999999998</v>
      </c>
      <c r="Z13" s="14">
        <v>324.12900000000002</v>
      </c>
    </row>
    <row r="14" spans="1:26" ht="11.25" customHeight="1" x14ac:dyDescent="0.25">
      <c r="B14" s="5">
        <v>10</v>
      </c>
      <c r="C14" s="5" t="s">
        <v>21</v>
      </c>
      <c r="D14" s="5">
        <v>24</v>
      </c>
      <c r="E14" s="5"/>
      <c r="F14" s="14">
        <v>75.805000000000007</v>
      </c>
      <c r="G14" s="14">
        <v>0.214</v>
      </c>
      <c r="H14" s="14">
        <v>705.255</v>
      </c>
      <c r="I14" s="14">
        <v>29.2</v>
      </c>
      <c r="J14" s="14">
        <v>0.192</v>
      </c>
      <c r="K14" s="14">
        <v>72.97</v>
      </c>
      <c r="L14" s="14">
        <v>55.113999999999997</v>
      </c>
      <c r="M14" s="14">
        <v>8.2409999999999997</v>
      </c>
      <c r="N14" s="14">
        <v>64.510999999999996</v>
      </c>
      <c r="O14" s="14">
        <v>12.01</v>
      </c>
      <c r="P14" s="14">
        <v>29.244</v>
      </c>
      <c r="Q14" s="14">
        <v>40.843000000000004</v>
      </c>
      <c r="R14" s="14">
        <v>0.59699999999999998</v>
      </c>
      <c r="S14" s="14">
        <v>53.707999999999998</v>
      </c>
      <c r="T14" s="14">
        <v>4.9009999999999998</v>
      </c>
      <c r="U14" s="14">
        <v>75.141999999999996</v>
      </c>
      <c r="V14" s="14">
        <v>4.3520000000000003</v>
      </c>
      <c r="W14" s="14">
        <v>42.052999999999997</v>
      </c>
      <c r="X14" s="14">
        <v>2.9820000000000002</v>
      </c>
      <c r="Y14" s="14">
        <v>26.318000000000001</v>
      </c>
      <c r="Z14" s="14">
        <v>1303.6510000000001</v>
      </c>
    </row>
    <row r="15" spans="1:26" ht="11.25" customHeight="1" x14ac:dyDescent="0.25">
      <c r="B15" s="5">
        <v>25</v>
      </c>
      <c r="C15" s="5" t="s">
        <v>21</v>
      </c>
      <c r="D15" s="5">
        <v>49</v>
      </c>
      <c r="E15" s="5"/>
      <c r="F15" s="14">
        <v>296.13600000000002</v>
      </c>
      <c r="G15" s="14">
        <v>5.0060000000000002</v>
      </c>
      <c r="H15" s="14">
        <v>868.32500000000005</v>
      </c>
      <c r="I15" s="14">
        <v>75.605999999999995</v>
      </c>
      <c r="J15" s="14">
        <v>0.38800000000000001</v>
      </c>
      <c r="K15" s="14">
        <v>98.001999999999995</v>
      </c>
      <c r="L15" s="14">
        <v>123.999</v>
      </c>
      <c r="M15" s="14">
        <v>9.9570000000000007</v>
      </c>
      <c r="N15" s="14">
        <v>117.774</v>
      </c>
      <c r="O15" s="14">
        <v>91.775999999999996</v>
      </c>
      <c r="P15" s="14">
        <v>91.983999999999995</v>
      </c>
      <c r="Q15" s="14">
        <v>15.358000000000001</v>
      </c>
      <c r="R15" s="14">
        <v>1.264</v>
      </c>
      <c r="S15" s="14">
        <v>145.65700000000001</v>
      </c>
      <c r="T15" s="14">
        <v>16.146999999999998</v>
      </c>
      <c r="U15" s="14">
        <v>80.355999999999995</v>
      </c>
      <c r="V15" s="14">
        <v>10.862</v>
      </c>
      <c r="W15" s="14">
        <v>96.611999999999995</v>
      </c>
      <c r="X15" s="14">
        <v>9.6300000000000008</v>
      </c>
      <c r="Y15" s="14">
        <v>27.157</v>
      </c>
      <c r="Z15" s="14">
        <v>2181.9969999999998</v>
      </c>
    </row>
    <row r="16" spans="1:26" ht="11.25" customHeight="1" x14ac:dyDescent="0.25">
      <c r="B16" s="5">
        <v>50</v>
      </c>
      <c r="C16" s="5" t="s">
        <v>21</v>
      </c>
      <c r="D16" s="5">
        <v>99</v>
      </c>
      <c r="E16" s="5"/>
      <c r="F16" s="14">
        <v>1093.848</v>
      </c>
      <c r="G16" s="14">
        <v>1.351</v>
      </c>
      <c r="H16" s="14">
        <v>650.04200000000003</v>
      </c>
      <c r="I16" s="14">
        <v>295.63900000000001</v>
      </c>
      <c r="J16" s="14">
        <v>19.585999999999999</v>
      </c>
      <c r="K16" s="14">
        <v>525.17999999999995</v>
      </c>
      <c r="L16" s="14">
        <v>209.70400000000001</v>
      </c>
      <c r="M16" s="14">
        <v>92.088999999999999</v>
      </c>
      <c r="N16" s="14">
        <v>199.691</v>
      </c>
      <c r="O16" s="14">
        <v>83.855000000000004</v>
      </c>
      <c r="P16" s="14">
        <v>160.631</v>
      </c>
      <c r="Q16" s="14">
        <v>47.49</v>
      </c>
      <c r="R16" s="14">
        <v>2.6920000000000002</v>
      </c>
      <c r="S16" s="14">
        <v>415.822</v>
      </c>
      <c r="T16" s="14">
        <v>35.46</v>
      </c>
      <c r="U16" s="14">
        <v>121.28</v>
      </c>
      <c r="V16" s="14">
        <v>14.897</v>
      </c>
      <c r="W16" s="14">
        <v>286.97000000000003</v>
      </c>
      <c r="X16" s="14">
        <v>40.720999999999997</v>
      </c>
      <c r="Y16" s="14">
        <v>22.236999999999998</v>
      </c>
      <c r="Z16" s="14">
        <v>4319.1819999999998</v>
      </c>
    </row>
    <row r="17" spans="1:26" ht="11.25" customHeight="1" x14ac:dyDescent="0.25">
      <c r="B17" s="5">
        <v>100</v>
      </c>
      <c r="C17" s="5" t="s">
        <v>21</v>
      </c>
      <c r="D17" s="5">
        <v>149</v>
      </c>
      <c r="E17" s="5"/>
      <c r="F17" s="14">
        <v>1134.53</v>
      </c>
      <c r="G17" s="14">
        <v>0.28100000000000003</v>
      </c>
      <c r="H17" s="14">
        <v>284.68900000000002</v>
      </c>
      <c r="I17" s="14">
        <v>368.75299999999999</v>
      </c>
      <c r="J17" s="14">
        <v>68.358000000000004</v>
      </c>
      <c r="K17" s="14">
        <v>400.42099999999999</v>
      </c>
      <c r="L17" s="14">
        <v>146.05099999999999</v>
      </c>
      <c r="M17" s="14">
        <v>191.55699999999999</v>
      </c>
      <c r="N17" s="14">
        <v>156.41</v>
      </c>
      <c r="O17" s="14">
        <v>141.09800000000001</v>
      </c>
      <c r="P17" s="14">
        <v>107.27800000000001</v>
      </c>
      <c r="Q17" s="14">
        <v>90.893000000000001</v>
      </c>
      <c r="R17" s="14">
        <v>29.4</v>
      </c>
      <c r="S17" s="14">
        <v>314.35899999999998</v>
      </c>
      <c r="T17" s="14">
        <v>26.812000000000001</v>
      </c>
      <c r="U17" s="14">
        <v>112.355</v>
      </c>
      <c r="V17" s="14">
        <v>15.1</v>
      </c>
      <c r="W17" s="14">
        <v>319.78100000000001</v>
      </c>
      <c r="X17" s="14">
        <v>51.960999999999999</v>
      </c>
      <c r="Y17" s="14">
        <v>22.75</v>
      </c>
      <c r="Z17" s="14">
        <v>3982.8359999999998</v>
      </c>
    </row>
    <row r="18" spans="1:26" ht="9.75" customHeight="1" x14ac:dyDescent="0.25">
      <c r="B18" s="5"/>
      <c r="C18" s="5"/>
      <c r="D18" s="5"/>
      <c r="E18" s="5"/>
      <c r="F18" s="14"/>
      <c r="G18" s="14"/>
      <c r="H18" s="14"/>
      <c r="I18" s="14"/>
      <c r="J18" s="14"/>
      <c r="K18" s="14"/>
      <c r="L18" s="14"/>
      <c r="M18" s="14"/>
      <c r="N18" s="14"/>
      <c r="O18" s="14"/>
      <c r="P18" s="14"/>
      <c r="Q18" s="14"/>
      <c r="R18" s="14"/>
      <c r="S18" s="14"/>
      <c r="T18" s="14"/>
      <c r="U18" s="14"/>
      <c r="V18" s="14"/>
      <c r="W18" s="14"/>
      <c r="X18" s="14"/>
      <c r="Y18" s="14"/>
      <c r="Z18" s="14"/>
    </row>
    <row r="19" spans="1:26" ht="11.25" customHeight="1" x14ac:dyDescent="0.25">
      <c r="B19" s="5">
        <v>150</v>
      </c>
      <c r="C19" s="5" t="s">
        <v>21</v>
      </c>
      <c r="D19" s="5">
        <v>299</v>
      </c>
      <c r="E19" s="5"/>
      <c r="F19" s="14">
        <v>1467.098</v>
      </c>
      <c r="G19" s="14">
        <v>43.905999999999999</v>
      </c>
      <c r="H19" s="14">
        <v>549.62300000000005</v>
      </c>
      <c r="I19" s="14">
        <v>1246.759</v>
      </c>
      <c r="J19" s="14">
        <v>36.529000000000003</v>
      </c>
      <c r="K19" s="14">
        <v>1001.269</v>
      </c>
      <c r="L19" s="14">
        <v>567.86599999999999</v>
      </c>
      <c r="M19" s="14">
        <v>546.64099999999996</v>
      </c>
      <c r="N19" s="14">
        <v>572.37800000000004</v>
      </c>
      <c r="O19" s="14">
        <v>387.00299999999999</v>
      </c>
      <c r="P19" s="14">
        <v>373.81400000000002</v>
      </c>
      <c r="Q19" s="14">
        <v>189.95099999999999</v>
      </c>
      <c r="R19" s="14">
        <v>42.512</v>
      </c>
      <c r="S19" s="14">
        <v>440.73599999999999</v>
      </c>
      <c r="T19" s="14">
        <v>238.04599999999999</v>
      </c>
      <c r="U19" s="14">
        <v>240.67</v>
      </c>
      <c r="V19" s="14">
        <v>192.83799999999999</v>
      </c>
      <c r="W19" s="14">
        <v>1843.921</v>
      </c>
      <c r="X19" s="14">
        <v>113.502</v>
      </c>
      <c r="Y19" s="14">
        <v>61.79</v>
      </c>
      <c r="Z19" s="14">
        <v>10156.855</v>
      </c>
    </row>
    <row r="20" spans="1:26" ht="11.25" customHeight="1" x14ac:dyDescent="0.25">
      <c r="B20" s="5">
        <v>300</v>
      </c>
      <c r="C20" s="5" t="s">
        <v>21</v>
      </c>
      <c r="D20" s="5">
        <v>499</v>
      </c>
      <c r="E20" s="5"/>
      <c r="F20" s="14">
        <v>632.625</v>
      </c>
      <c r="G20" s="14">
        <v>21.954999999999998</v>
      </c>
      <c r="H20" s="14">
        <v>268.88099999999997</v>
      </c>
      <c r="I20" s="14">
        <v>1879.441</v>
      </c>
      <c r="J20" s="14">
        <v>23.754000000000001</v>
      </c>
      <c r="K20" s="14">
        <v>846.24900000000002</v>
      </c>
      <c r="L20" s="14">
        <v>396.88499999999999</v>
      </c>
      <c r="M20" s="14">
        <v>291.58199999999999</v>
      </c>
      <c r="N20" s="14">
        <v>482.49</v>
      </c>
      <c r="O20" s="14">
        <v>294.59500000000003</v>
      </c>
      <c r="P20" s="14">
        <v>239.006</v>
      </c>
      <c r="Q20" s="14">
        <v>256.30799999999999</v>
      </c>
      <c r="R20" s="14">
        <v>62.884</v>
      </c>
      <c r="S20" s="14">
        <v>177.74</v>
      </c>
      <c r="T20" s="14">
        <v>151.18600000000001</v>
      </c>
      <c r="U20" s="14">
        <v>226.304</v>
      </c>
      <c r="V20" s="14">
        <v>11.266999999999999</v>
      </c>
      <c r="W20" s="14">
        <v>2525.1909999999998</v>
      </c>
      <c r="X20" s="14">
        <v>84</v>
      </c>
      <c r="Y20" s="14">
        <v>139.607</v>
      </c>
      <c r="Z20" s="14">
        <v>9011.9490000000005</v>
      </c>
    </row>
    <row r="21" spans="1:26" ht="11.25" customHeight="1" x14ac:dyDescent="0.25">
      <c r="B21" s="5">
        <v>500</v>
      </c>
      <c r="C21" s="5" t="s">
        <v>21</v>
      </c>
      <c r="D21" s="5"/>
      <c r="E21" s="5"/>
      <c r="F21" s="14">
        <v>471.69400000000002</v>
      </c>
      <c r="G21" s="14" t="s">
        <v>276</v>
      </c>
      <c r="H21" s="14">
        <v>106.273</v>
      </c>
      <c r="I21" s="14">
        <v>1931.7170000000001</v>
      </c>
      <c r="J21" s="14">
        <v>3.3580000000000001</v>
      </c>
      <c r="K21" s="14">
        <v>671.245</v>
      </c>
      <c r="L21" s="14">
        <v>320.45</v>
      </c>
      <c r="M21" s="14">
        <v>244.333</v>
      </c>
      <c r="N21" s="14">
        <v>358.42500000000001</v>
      </c>
      <c r="O21" s="14">
        <v>255.44</v>
      </c>
      <c r="P21" s="14">
        <v>192.261</v>
      </c>
      <c r="Q21" s="14">
        <v>316.89400000000001</v>
      </c>
      <c r="R21" s="14">
        <v>75.12</v>
      </c>
      <c r="S21" s="14">
        <v>205.25</v>
      </c>
      <c r="T21" s="14">
        <v>31.824999999999999</v>
      </c>
      <c r="U21" s="14">
        <v>139.756</v>
      </c>
      <c r="V21" s="14">
        <v>25.183</v>
      </c>
      <c r="W21" s="14">
        <v>2316.65</v>
      </c>
      <c r="X21" s="14">
        <v>30.701000000000001</v>
      </c>
      <c r="Y21" s="14">
        <v>65.686999999999998</v>
      </c>
      <c r="Z21" s="14">
        <v>7762.2619999999997</v>
      </c>
    </row>
    <row r="22" spans="1:26" ht="12" customHeight="1" thickBot="1" x14ac:dyDescent="0.3">
      <c r="A22" s="119"/>
      <c r="B22" s="119"/>
      <c r="C22" s="119"/>
      <c r="D22" s="119"/>
      <c r="E22" s="119"/>
      <c r="F22" s="119"/>
      <c r="G22" s="119"/>
      <c r="H22" s="119"/>
      <c r="I22" s="119"/>
      <c r="J22" s="119"/>
      <c r="K22" s="119"/>
      <c r="L22" s="119"/>
      <c r="M22" s="119"/>
      <c r="N22" s="119"/>
      <c r="O22" s="119"/>
      <c r="P22" s="119"/>
      <c r="Q22" s="119"/>
      <c r="R22" s="119"/>
      <c r="S22" s="119"/>
      <c r="T22" s="119"/>
      <c r="U22" s="199"/>
      <c r="V22" s="199"/>
      <c r="W22" s="199"/>
      <c r="X22" s="199"/>
      <c r="Y22" s="199"/>
      <c r="Z22" s="199"/>
    </row>
    <row r="23" spans="1:26" ht="12.75" customHeight="1" x14ac:dyDescent="0.25">
      <c r="A23" s="265" t="s">
        <v>431</v>
      </c>
      <c r="B23" s="265"/>
      <c r="C23" s="265"/>
      <c r="D23" s="265"/>
      <c r="E23" s="265"/>
      <c r="F23" s="265"/>
      <c r="G23" s="265"/>
      <c r="H23" s="265"/>
      <c r="I23" s="265"/>
      <c r="J23" s="265"/>
      <c r="K23" s="265"/>
      <c r="L23" s="265"/>
      <c r="M23" s="265"/>
      <c r="N23" s="265"/>
      <c r="O23" s="265"/>
      <c r="P23" s="265"/>
      <c r="Q23" s="265"/>
      <c r="R23" s="265"/>
      <c r="S23" s="265"/>
      <c r="T23" s="265"/>
      <c r="U23" s="265"/>
      <c r="V23" s="265"/>
      <c r="W23" s="265"/>
      <c r="X23" s="265"/>
      <c r="Y23" s="265"/>
      <c r="Z23" s="265"/>
    </row>
    <row r="24" spans="1:26" ht="8.25" customHeight="1" x14ac:dyDescent="0.25">
      <c r="A24" s="97"/>
      <c r="B24" s="97"/>
      <c r="C24" s="97"/>
      <c r="D24" s="97"/>
      <c r="E24" s="97"/>
      <c r="F24" s="97"/>
      <c r="G24" s="97"/>
      <c r="H24" s="97"/>
      <c r="I24" s="97"/>
      <c r="J24" s="97"/>
      <c r="K24" s="97"/>
      <c r="L24" s="97"/>
      <c r="M24" s="97"/>
      <c r="N24" s="97"/>
      <c r="O24" s="97"/>
      <c r="P24" s="97"/>
      <c r="Q24" s="97"/>
      <c r="R24" s="97"/>
      <c r="S24" s="97"/>
      <c r="T24" s="97"/>
      <c r="U24" s="97"/>
      <c r="V24" s="97"/>
      <c r="W24" s="97"/>
      <c r="X24" s="97"/>
      <c r="Y24" s="97"/>
      <c r="Z24" s="97"/>
    </row>
  </sheetData>
  <sheetProtection formatCells="0" formatColumns="0" formatRows="0"/>
  <mergeCells count="2">
    <mergeCell ref="F8:Z8"/>
    <mergeCell ref="A9:B9"/>
  </mergeCells>
  <pageMargins left="0.75" right="0.75" top="1" bottom="1" header="0.5" footer="0.5"/>
  <pageSetup paperSize="9" scale="95" orientation="landscape" r:id="rId1"/>
  <headerFooter alignWithMargins="0"/>
  <colBreaks count="1" manualBreakCount="1">
    <brk id="26" max="1048575" man="1"/>
  </colBreaks>
  <ignoredErrors>
    <ignoredError sqref="F9:N9"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4"/>
  <dimension ref="A1:AB40"/>
  <sheetViews>
    <sheetView zoomScaleNormal="100" workbookViewId="0"/>
  </sheetViews>
  <sheetFormatPr defaultColWidth="9.21875" defaultRowHeight="13.2" x14ac:dyDescent="0.25"/>
  <cols>
    <col min="1" max="1" width="2.21875" style="1" customWidth="1"/>
    <col min="2" max="2" width="3.44140625" style="1" customWidth="1"/>
    <col min="3" max="3" width="1.77734375" style="1" bestFit="1" customWidth="1"/>
    <col min="4" max="4" width="3.44140625" style="1" customWidth="1"/>
    <col min="5" max="5" width="3.44140625" style="1" hidden="1" customWidth="1"/>
    <col min="6" max="6" width="7.77734375" style="1" customWidth="1"/>
    <col min="7" max="7" width="4.44140625" style="1" bestFit="1" customWidth="1"/>
    <col min="8" max="8" width="5.77734375" style="1" bestFit="1" customWidth="1"/>
    <col min="9" max="9" width="1.77734375" style="1" customWidth="1"/>
    <col min="10" max="10" width="8.77734375" style="1" customWidth="1"/>
    <col min="11" max="11" width="4.44140625" style="1" bestFit="1" customWidth="1"/>
    <col min="12" max="12" width="5.77734375" style="1" bestFit="1" customWidth="1"/>
    <col min="13" max="13" width="1.77734375" style="1" customWidth="1"/>
    <col min="14" max="14" width="7.77734375" style="1" customWidth="1"/>
    <col min="15" max="15" width="4.44140625" style="1" bestFit="1" customWidth="1"/>
    <col min="16" max="16" width="5.77734375" style="1" bestFit="1" customWidth="1"/>
    <col min="17" max="17" width="1.77734375" style="1" customWidth="1"/>
    <col min="18" max="18" width="8.77734375" style="1" customWidth="1"/>
    <col min="19" max="19" width="4.44140625" style="1" bestFit="1" customWidth="1"/>
    <col min="20" max="20" width="5.77734375" style="1" bestFit="1" customWidth="1"/>
    <col min="21" max="21" width="1.77734375" style="1" customWidth="1"/>
    <col min="22" max="22" width="7.77734375" style="1" customWidth="1"/>
    <col min="23" max="23" width="4.44140625" style="1" bestFit="1" customWidth="1"/>
    <col min="24" max="24" width="5.77734375" style="1" bestFit="1" customWidth="1"/>
    <col min="25" max="25" width="1.77734375" style="1" customWidth="1"/>
    <col min="26" max="26" width="8.77734375" style="1" customWidth="1"/>
    <col min="27" max="27" width="4.44140625" style="1" bestFit="1" customWidth="1"/>
    <col min="28" max="28" width="5.77734375" style="1" bestFit="1" customWidth="1"/>
    <col min="29" max="16384" width="9.21875" style="1"/>
  </cols>
  <sheetData>
    <row r="1" spans="1:28" ht="6.75" customHeight="1" x14ac:dyDescent="0.25"/>
    <row r="2" spans="1:28" ht="16.5" customHeight="1" x14ac:dyDescent="0.25">
      <c r="A2" s="24" t="s">
        <v>559</v>
      </c>
    </row>
    <row r="3" spans="1:28" ht="16.5" hidden="1" customHeight="1" x14ac:dyDescent="0.25">
      <c r="A3" s="77"/>
    </row>
    <row r="4" spans="1:28" ht="16.5" customHeight="1" thickBot="1" x14ac:dyDescent="0.3">
      <c r="A4" s="181" t="s">
        <v>560</v>
      </c>
      <c r="B4" s="35"/>
      <c r="C4" s="35"/>
      <c r="D4" s="35"/>
      <c r="E4" s="35"/>
      <c r="F4" s="35"/>
      <c r="G4" s="35"/>
      <c r="H4" s="35"/>
      <c r="I4" s="35"/>
      <c r="J4" s="35"/>
      <c r="K4" s="35"/>
      <c r="L4" s="35"/>
      <c r="M4" s="35"/>
      <c r="N4" s="35"/>
      <c r="O4" s="35"/>
      <c r="P4" s="35"/>
      <c r="Q4" s="35"/>
      <c r="R4" s="35"/>
      <c r="S4" s="35"/>
      <c r="T4" s="35"/>
      <c r="U4" s="35"/>
      <c r="V4" s="35"/>
      <c r="W4" s="35"/>
      <c r="X4" s="35"/>
      <c r="Y4" s="35"/>
      <c r="Z4" s="35"/>
      <c r="AA4" s="35"/>
      <c r="AB4" s="35"/>
    </row>
    <row r="5" spans="1:28" ht="16.5" hidden="1" customHeight="1" thickBot="1" x14ac:dyDescent="0.3">
      <c r="A5" s="36"/>
      <c r="B5" s="35"/>
      <c r="C5" s="35"/>
      <c r="D5" s="35"/>
      <c r="E5" s="35"/>
      <c r="F5" s="35"/>
      <c r="G5" s="35"/>
      <c r="H5" s="35"/>
      <c r="I5" s="35"/>
      <c r="J5" s="35"/>
      <c r="K5" s="35"/>
      <c r="L5" s="35"/>
      <c r="M5" s="35"/>
      <c r="N5" s="35"/>
      <c r="O5" s="35"/>
      <c r="P5" s="35"/>
      <c r="Q5" s="35"/>
      <c r="R5" s="35"/>
      <c r="S5" s="35"/>
      <c r="T5" s="35"/>
      <c r="U5" s="35"/>
      <c r="V5" s="35"/>
      <c r="W5" s="35"/>
      <c r="X5" s="35"/>
      <c r="Y5" s="35"/>
      <c r="Z5" s="35"/>
      <c r="AA5" s="35"/>
      <c r="AB5" s="35"/>
    </row>
    <row r="6" spans="1:28" ht="13.5" customHeight="1" x14ac:dyDescent="0.25">
      <c r="A6" s="4" t="s">
        <v>24</v>
      </c>
      <c r="B6" s="4"/>
      <c r="C6" s="4"/>
      <c r="D6" s="4"/>
      <c r="E6" s="4"/>
      <c r="F6" s="447" t="s">
        <v>22</v>
      </c>
      <c r="G6" s="447"/>
      <c r="H6" s="447"/>
      <c r="I6" s="447"/>
      <c r="J6" s="447"/>
      <c r="K6" s="447"/>
      <c r="L6" s="447"/>
      <c r="M6" s="44"/>
      <c r="N6" s="447" t="s">
        <v>0</v>
      </c>
      <c r="O6" s="447"/>
      <c r="P6" s="447"/>
      <c r="Q6" s="447"/>
      <c r="R6" s="447"/>
      <c r="S6" s="447"/>
      <c r="T6" s="447"/>
      <c r="U6" s="44"/>
      <c r="V6" s="447" t="s">
        <v>1</v>
      </c>
      <c r="W6" s="447"/>
      <c r="X6" s="447"/>
      <c r="Y6" s="447"/>
      <c r="Z6" s="447"/>
      <c r="AA6" s="447"/>
      <c r="AB6" s="447"/>
    </row>
    <row r="7" spans="1:28" ht="12" customHeight="1" x14ac:dyDescent="0.25">
      <c r="A7" s="4" t="s">
        <v>25</v>
      </c>
      <c r="B7" s="4"/>
      <c r="C7" s="4"/>
      <c r="D7" s="4"/>
      <c r="E7" s="4"/>
      <c r="F7" s="448" t="s">
        <v>132</v>
      </c>
      <c r="G7" s="448"/>
      <c r="H7" s="448"/>
      <c r="I7" s="44"/>
      <c r="J7" s="449" t="s">
        <v>27</v>
      </c>
      <c r="K7" s="449"/>
      <c r="L7" s="449"/>
      <c r="M7" s="44"/>
      <c r="N7" s="448" t="s">
        <v>132</v>
      </c>
      <c r="O7" s="448"/>
      <c r="P7" s="448"/>
      <c r="Q7" s="44"/>
      <c r="R7" s="449" t="s">
        <v>27</v>
      </c>
      <c r="S7" s="449"/>
      <c r="T7" s="449"/>
      <c r="U7" s="44"/>
      <c r="V7" s="448" t="s">
        <v>132</v>
      </c>
      <c r="W7" s="448"/>
      <c r="X7" s="448"/>
      <c r="Y7" s="44"/>
      <c r="Z7" s="449" t="s">
        <v>27</v>
      </c>
      <c r="AA7" s="449"/>
      <c r="AB7" s="449"/>
    </row>
    <row r="8" spans="1:28" ht="12" customHeight="1" x14ac:dyDescent="0.25">
      <c r="A8" s="4" t="s">
        <v>26</v>
      </c>
      <c r="B8" s="4"/>
      <c r="C8" s="4"/>
      <c r="D8" s="4"/>
      <c r="E8" s="4"/>
      <c r="F8" s="446"/>
      <c r="G8" s="446"/>
      <c r="H8" s="446"/>
      <c r="I8" s="44"/>
      <c r="J8" s="446" t="s">
        <v>133</v>
      </c>
      <c r="K8" s="446"/>
      <c r="L8" s="446"/>
      <c r="M8" s="44"/>
      <c r="N8" s="446"/>
      <c r="O8" s="446"/>
      <c r="P8" s="446"/>
      <c r="Q8" s="44"/>
      <c r="R8" s="446" t="s">
        <v>133</v>
      </c>
      <c r="S8" s="446"/>
      <c r="T8" s="446"/>
      <c r="U8" s="44"/>
      <c r="V8" s="446"/>
      <c r="W8" s="446"/>
      <c r="X8" s="446"/>
      <c r="Y8" s="44"/>
      <c r="Z8" s="446" t="s">
        <v>133</v>
      </c>
      <c r="AA8" s="446"/>
      <c r="AB8" s="446"/>
    </row>
    <row r="9" spans="1:28" ht="14.25" customHeight="1" thickBot="1" x14ac:dyDescent="0.3">
      <c r="A9" s="50"/>
      <c r="B9" s="50"/>
      <c r="C9" s="50"/>
      <c r="D9" s="50"/>
      <c r="E9" s="50"/>
      <c r="F9" s="51" t="s">
        <v>22</v>
      </c>
      <c r="G9" s="51" t="s">
        <v>28</v>
      </c>
      <c r="H9" s="51" t="s">
        <v>144</v>
      </c>
      <c r="I9" s="51"/>
      <c r="J9" s="51" t="s">
        <v>22</v>
      </c>
      <c r="K9" s="51" t="s">
        <v>28</v>
      </c>
      <c r="L9" s="51" t="s">
        <v>144</v>
      </c>
      <c r="M9" s="51"/>
      <c r="N9" s="51" t="s">
        <v>22</v>
      </c>
      <c r="O9" s="51" t="s">
        <v>28</v>
      </c>
      <c r="P9" s="51" t="s">
        <v>144</v>
      </c>
      <c r="Q9" s="51"/>
      <c r="R9" s="51" t="s">
        <v>22</v>
      </c>
      <c r="S9" s="51" t="s">
        <v>28</v>
      </c>
      <c r="T9" s="51" t="s">
        <v>144</v>
      </c>
      <c r="U9" s="51"/>
      <c r="V9" s="52" t="s">
        <v>22</v>
      </c>
      <c r="W9" s="51" t="s">
        <v>28</v>
      </c>
      <c r="X9" s="51" t="s">
        <v>144</v>
      </c>
      <c r="Y9" s="51"/>
      <c r="Z9" s="52" t="s">
        <v>22</v>
      </c>
      <c r="AA9" s="51" t="s">
        <v>28</v>
      </c>
      <c r="AB9" s="51" t="s">
        <v>144</v>
      </c>
    </row>
    <row r="10" spans="1:28" ht="11.25" customHeight="1" x14ac:dyDescent="0.25">
      <c r="A10" s="45"/>
      <c r="B10" s="45"/>
      <c r="C10" s="45"/>
      <c r="D10" s="45"/>
      <c r="E10" s="45"/>
      <c r="F10" s="44"/>
      <c r="G10" s="44"/>
      <c r="H10" s="44"/>
      <c r="I10" s="44"/>
      <c r="J10" s="44"/>
      <c r="K10" s="44"/>
      <c r="L10" s="44"/>
      <c r="M10" s="44"/>
      <c r="N10" s="44"/>
      <c r="O10" s="44"/>
      <c r="P10" s="44"/>
      <c r="Q10" s="44"/>
      <c r="R10" s="44"/>
      <c r="S10" s="44"/>
      <c r="T10" s="44"/>
      <c r="U10" s="44"/>
      <c r="V10" s="44"/>
      <c r="W10" s="44"/>
      <c r="X10" s="44"/>
      <c r="Y10" s="44"/>
      <c r="Z10" s="44"/>
      <c r="AA10" s="44"/>
      <c r="AB10" s="44"/>
    </row>
    <row r="11" spans="1:28" ht="11.25" customHeight="1" x14ac:dyDescent="0.25">
      <c r="A11" s="4" t="s">
        <v>22</v>
      </c>
      <c r="B11" s="4"/>
      <c r="C11" s="4"/>
      <c r="D11" s="4"/>
      <c r="E11" s="4"/>
      <c r="F11" s="11">
        <v>421622.35700000002</v>
      </c>
      <c r="G11" s="196">
        <v>100</v>
      </c>
      <c r="H11" s="196">
        <v>100</v>
      </c>
      <c r="I11" s="196" t="s">
        <v>277</v>
      </c>
      <c r="J11" s="11">
        <v>39042.858999999997</v>
      </c>
      <c r="K11" s="196">
        <v>100</v>
      </c>
      <c r="L11" s="196">
        <v>100</v>
      </c>
      <c r="M11" s="196" t="s">
        <v>277</v>
      </c>
      <c r="N11" s="11">
        <v>388545.185</v>
      </c>
      <c r="O11" s="196">
        <v>100</v>
      </c>
      <c r="P11" s="196">
        <v>100</v>
      </c>
      <c r="Q11" s="196" t="s">
        <v>277</v>
      </c>
      <c r="R11" s="11">
        <v>37165.065000000002</v>
      </c>
      <c r="S11" s="196">
        <v>100</v>
      </c>
      <c r="T11" s="196">
        <v>100</v>
      </c>
      <c r="U11" s="196" t="s">
        <v>277</v>
      </c>
      <c r="V11" s="11">
        <v>33077.171999999999</v>
      </c>
      <c r="W11" s="196">
        <v>100</v>
      </c>
      <c r="X11" s="196">
        <v>100</v>
      </c>
      <c r="Y11" s="196" t="s">
        <v>277</v>
      </c>
      <c r="Z11" s="11">
        <v>1877.7950000000001</v>
      </c>
      <c r="AA11" s="196">
        <v>100</v>
      </c>
      <c r="AB11" s="196">
        <v>100</v>
      </c>
    </row>
    <row r="12" spans="1:28" ht="9.75" customHeight="1" x14ac:dyDescent="0.25">
      <c r="A12" s="5"/>
      <c r="B12" s="5"/>
      <c r="C12" s="5"/>
      <c r="D12" s="5"/>
      <c r="E12" s="5"/>
      <c r="F12" s="5" t="s">
        <v>277</v>
      </c>
      <c r="G12" s="5" t="s">
        <v>277</v>
      </c>
      <c r="H12" s="5" t="s">
        <v>277</v>
      </c>
      <c r="I12" s="5" t="s">
        <v>277</v>
      </c>
      <c r="J12" s="5" t="s">
        <v>277</v>
      </c>
      <c r="K12" s="5" t="s">
        <v>277</v>
      </c>
      <c r="L12" s="5" t="s">
        <v>277</v>
      </c>
      <c r="M12" s="5" t="s">
        <v>277</v>
      </c>
      <c r="N12" s="5" t="s">
        <v>277</v>
      </c>
      <c r="O12" s="5" t="s">
        <v>277</v>
      </c>
      <c r="P12" s="5" t="s">
        <v>277</v>
      </c>
      <c r="Q12" s="5" t="s">
        <v>277</v>
      </c>
      <c r="R12" s="5" t="s">
        <v>277</v>
      </c>
      <c r="S12" s="5" t="s">
        <v>277</v>
      </c>
      <c r="T12" s="5" t="s">
        <v>277</v>
      </c>
      <c r="U12" s="5" t="s">
        <v>277</v>
      </c>
      <c r="V12" s="197" t="s">
        <v>277</v>
      </c>
      <c r="W12" s="197" t="s">
        <v>277</v>
      </c>
      <c r="X12" s="197" t="s">
        <v>277</v>
      </c>
      <c r="Y12" s="197" t="s">
        <v>277</v>
      </c>
      <c r="Z12" s="197" t="s">
        <v>277</v>
      </c>
      <c r="AA12" s="197" t="s">
        <v>277</v>
      </c>
      <c r="AB12" s="197" t="s">
        <v>277</v>
      </c>
    </row>
    <row r="13" spans="1:28" ht="11.25" customHeight="1" x14ac:dyDescent="0.25">
      <c r="B13" s="5">
        <v>0</v>
      </c>
      <c r="C13" s="5" t="s">
        <v>21</v>
      </c>
      <c r="D13" s="5">
        <v>4</v>
      </c>
      <c r="E13" s="5"/>
      <c r="F13" s="14">
        <v>28198.39</v>
      </c>
      <c r="G13" s="198">
        <v>6.6879999999999997</v>
      </c>
      <c r="H13" s="198">
        <v>6.6879999999999997</v>
      </c>
      <c r="I13" s="198" t="s">
        <v>277</v>
      </c>
      <c r="J13" s="14">
        <v>64.710999999999999</v>
      </c>
      <c r="K13" s="198">
        <v>0.16600000000000001</v>
      </c>
      <c r="L13" s="198">
        <v>0.16600000000000001</v>
      </c>
      <c r="M13" s="198" t="s">
        <v>277</v>
      </c>
      <c r="N13" s="14">
        <v>23419.504000000001</v>
      </c>
      <c r="O13" s="198">
        <v>6.0270000000000001</v>
      </c>
      <c r="P13" s="198">
        <v>6.0270000000000001</v>
      </c>
      <c r="Q13" s="198" t="s">
        <v>277</v>
      </c>
      <c r="R13" s="14">
        <v>52.317</v>
      </c>
      <c r="S13" s="198">
        <v>0.14099999999999999</v>
      </c>
      <c r="T13" s="198">
        <v>0.14099999999999999</v>
      </c>
      <c r="U13" s="198" t="s">
        <v>277</v>
      </c>
      <c r="V13" s="14">
        <v>4778.8860000000004</v>
      </c>
      <c r="W13" s="198">
        <v>14.448</v>
      </c>
      <c r="X13" s="198">
        <v>14.448</v>
      </c>
      <c r="Y13" s="198" t="s">
        <v>277</v>
      </c>
      <c r="Z13" s="14">
        <v>12.394</v>
      </c>
      <c r="AA13" s="198">
        <v>0.66</v>
      </c>
      <c r="AB13" s="198">
        <v>0.66</v>
      </c>
    </row>
    <row r="14" spans="1:28" ht="11.25" customHeight="1" x14ac:dyDescent="0.25">
      <c r="B14" s="5">
        <v>5</v>
      </c>
      <c r="C14" s="5" t="s">
        <v>21</v>
      </c>
      <c r="D14" s="5">
        <v>9</v>
      </c>
      <c r="E14" s="5"/>
      <c r="F14" s="14">
        <v>38955.904999999999</v>
      </c>
      <c r="G14" s="198">
        <v>9.24</v>
      </c>
      <c r="H14" s="198">
        <v>15.928000000000001</v>
      </c>
      <c r="I14" s="198" t="s">
        <v>277</v>
      </c>
      <c r="J14" s="14">
        <v>259.41800000000001</v>
      </c>
      <c r="K14" s="198">
        <v>0.66400000000000003</v>
      </c>
      <c r="L14" s="198">
        <v>0.83</v>
      </c>
      <c r="M14" s="198" t="s">
        <v>277</v>
      </c>
      <c r="N14" s="14">
        <v>35510.712</v>
      </c>
      <c r="O14" s="198">
        <v>9.1389999999999993</v>
      </c>
      <c r="P14" s="198">
        <v>15.167</v>
      </c>
      <c r="Q14" s="198" t="s">
        <v>277</v>
      </c>
      <c r="R14" s="14">
        <v>237.25800000000001</v>
      </c>
      <c r="S14" s="198">
        <v>0.63800000000000001</v>
      </c>
      <c r="T14" s="198">
        <v>0.77900000000000003</v>
      </c>
      <c r="U14" s="198" t="s">
        <v>277</v>
      </c>
      <c r="V14" s="14">
        <v>3445.1930000000002</v>
      </c>
      <c r="W14" s="198">
        <v>10.416</v>
      </c>
      <c r="X14" s="198">
        <v>24.863</v>
      </c>
      <c r="Y14" s="198" t="s">
        <v>277</v>
      </c>
      <c r="Z14" s="14">
        <v>22.16</v>
      </c>
      <c r="AA14" s="198">
        <v>1.18</v>
      </c>
      <c r="AB14" s="198">
        <v>1.84</v>
      </c>
    </row>
    <row r="15" spans="1:28" ht="11.25" customHeight="1" x14ac:dyDescent="0.25">
      <c r="B15" s="5">
        <v>10</v>
      </c>
      <c r="C15" s="5" t="s">
        <v>21</v>
      </c>
      <c r="D15" s="5">
        <v>14</v>
      </c>
      <c r="E15" s="5"/>
      <c r="F15" s="14">
        <v>39541.766000000003</v>
      </c>
      <c r="G15" s="198">
        <v>9.3780000000000001</v>
      </c>
      <c r="H15" s="198">
        <v>25.306000000000001</v>
      </c>
      <c r="I15" s="198" t="s">
        <v>277</v>
      </c>
      <c r="J15" s="14">
        <v>444.34899999999999</v>
      </c>
      <c r="K15" s="198">
        <v>1.1379999999999999</v>
      </c>
      <c r="L15" s="198">
        <v>1.968</v>
      </c>
      <c r="M15" s="198" t="s">
        <v>277</v>
      </c>
      <c r="N15" s="14">
        <v>35540.487999999998</v>
      </c>
      <c r="O15" s="198">
        <v>9.1470000000000002</v>
      </c>
      <c r="P15" s="198">
        <v>24.314</v>
      </c>
      <c r="Q15" s="198" t="s">
        <v>277</v>
      </c>
      <c r="R15" s="14">
        <v>401.05799999999999</v>
      </c>
      <c r="S15" s="198">
        <v>1.079</v>
      </c>
      <c r="T15" s="198">
        <v>1.8580000000000001</v>
      </c>
      <c r="U15" s="198" t="s">
        <v>277</v>
      </c>
      <c r="V15" s="14">
        <v>4001.2779999999998</v>
      </c>
      <c r="W15" s="198">
        <v>12.097</v>
      </c>
      <c r="X15" s="198">
        <v>36.96</v>
      </c>
      <c r="Y15" s="198" t="s">
        <v>277</v>
      </c>
      <c r="Z15" s="14">
        <v>43.290999999999997</v>
      </c>
      <c r="AA15" s="198">
        <v>2.3050000000000002</v>
      </c>
      <c r="AB15" s="198">
        <v>4.1459999999999999</v>
      </c>
    </row>
    <row r="16" spans="1:28" ht="11.25" customHeight="1" x14ac:dyDescent="0.25">
      <c r="B16" s="5">
        <v>15</v>
      </c>
      <c r="C16" s="5" t="s">
        <v>21</v>
      </c>
      <c r="D16" s="5">
        <v>19</v>
      </c>
      <c r="E16" s="5"/>
      <c r="F16" s="14">
        <v>27277.361000000001</v>
      </c>
      <c r="G16" s="198">
        <v>6.47</v>
      </c>
      <c r="H16" s="198">
        <v>31.776</v>
      </c>
      <c r="I16" s="198" t="s">
        <v>277</v>
      </c>
      <c r="J16" s="14">
        <v>457.67500000000001</v>
      </c>
      <c r="K16" s="198">
        <v>1.1719999999999999</v>
      </c>
      <c r="L16" s="198">
        <v>3.141</v>
      </c>
      <c r="M16" s="198" t="s">
        <v>277</v>
      </c>
      <c r="N16" s="14">
        <v>24713.883999999998</v>
      </c>
      <c r="O16" s="198">
        <v>6.3609999999999998</v>
      </c>
      <c r="P16" s="198">
        <v>30.675000000000001</v>
      </c>
      <c r="Q16" s="198" t="s">
        <v>277</v>
      </c>
      <c r="R16" s="14">
        <v>415.86200000000002</v>
      </c>
      <c r="S16" s="198">
        <v>1.119</v>
      </c>
      <c r="T16" s="198">
        <v>2.9769999999999999</v>
      </c>
      <c r="U16" s="198" t="s">
        <v>277</v>
      </c>
      <c r="V16" s="14">
        <v>2563.4769999999999</v>
      </c>
      <c r="W16" s="198">
        <v>7.75</v>
      </c>
      <c r="X16" s="198">
        <v>44.71</v>
      </c>
      <c r="Y16" s="198" t="s">
        <v>277</v>
      </c>
      <c r="Z16" s="14">
        <v>41.813000000000002</v>
      </c>
      <c r="AA16" s="198">
        <v>2.2269999999999999</v>
      </c>
      <c r="AB16" s="198">
        <v>6.3719999999999999</v>
      </c>
    </row>
    <row r="17" spans="2:28" ht="11.25" customHeight="1" x14ac:dyDescent="0.25">
      <c r="B17" s="5">
        <v>20</v>
      </c>
      <c r="C17" s="5" t="s">
        <v>21</v>
      </c>
      <c r="D17" s="5">
        <v>24</v>
      </c>
      <c r="E17" s="5"/>
      <c r="F17" s="14">
        <v>18850.324000000001</v>
      </c>
      <c r="G17" s="198">
        <v>4.4710000000000001</v>
      </c>
      <c r="H17" s="198">
        <v>36.247</v>
      </c>
      <c r="I17" s="198" t="s">
        <v>277</v>
      </c>
      <c r="J17" s="14">
        <v>401.62599999999998</v>
      </c>
      <c r="K17" s="198">
        <v>1.0289999999999999</v>
      </c>
      <c r="L17" s="198">
        <v>4.1689999999999996</v>
      </c>
      <c r="M17" s="198" t="s">
        <v>277</v>
      </c>
      <c r="N17" s="14">
        <v>17629.053</v>
      </c>
      <c r="O17" s="198">
        <v>4.5369999999999999</v>
      </c>
      <c r="P17" s="198">
        <v>35.212000000000003</v>
      </c>
      <c r="Q17" s="198" t="s">
        <v>277</v>
      </c>
      <c r="R17" s="14">
        <v>375.839</v>
      </c>
      <c r="S17" s="198">
        <v>1.0109999999999999</v>
      </c>
      <c r="T17" s="198">
        <v>3.9889999999999999</v>
      </c>
      <c r="U17" s="198" t="s">
        <v>277</v>
      </c>
      <c r="V17" s="14">
        <v>1221.271</v>
      </c>
      <c r="W17" s="198">
        <v>3.6920000000000002</v>
      </c>
      <c r="X17" s="198">
        <v>48.402000000000001</v>
      </c>
      <c r="Y17" s="198" t="s">
        <v>277</v>
      </c>
      <c r="Z17" s="14">
        <v>25.786999999999999</v>
      </c>
      <c r="AA17" s="198">
        <v>1.373</v>
      </c>
      <c r="AB17" s="198">
        <v>7.7460000000000004</v>
      </c>
    </row>
    <row r="18" spans="2:28" ht="9.75" customHeight="1" x14ac:dyDescent="0.25">
      <c r="B18" s="5"/>
      <c r="C18" s="5"/>
      <c r="D18" s="5"/>
      <c r="E18" s="5"/>
      <c r="F18" s="5" t="s">
        <v>277</v>
      </c>
      <c r="G18" s="198" t="s">
        <v>277</v>
      </c>
      <c r="H18" s="198" t="s">
        <v>277</v>
      </c>
      <c r="I18" s="198" t="s">
        <v>277</v>
      </c>
      <c r="J18" s="5" t="s">
        <v>277</v>
      </c>
      <c r="K18" s="198" t="s">
        <v>277</v>
      </c>
      <c r="L18" s="198" t="s">
        <v>277</v>
      </c>
      <c r="M18" s="198" t="s">
        <v>277</v>
      </c>
      <c r="N18" s="5" t="s">
        <v>277</v>
      </c>
      <c r="O18" s="198" t="s">
        <v>277</v>
      </c>
      <c r="P18" s="198" t="s">
        <v>277</v>
      </c>
      <c r="Q18" s="198" t="s">
        <v>277</v>
      </c>
      <c r="R18" s="5" t="s">
        <v>277</v>
      </c>
      <c r="S18" s="198" t="s">
        <v>277</v>
      </c>
      <c r="T18" s="198" t="s">
        <v>277</v>
      </c>
      <c r="U18" s="198" t="s">
        <v>277</v>
      </c>
      <c r="V18" s="5" t="s">
        <v>277</v>
      </c>
      <c r="W18" s="198" t="s">
        <v>277</v>
      </c>
      <c r="X18" s="198" t="s">
        <v>277</v>
      </c>
      <c r="Y18" s="198" t="s">
        <v>277</v>
      </c>
      <c r="Z18" s="5" t="s">
        <v>277</v>
      </c>
      <c r="AA18" s="198" t="s">
        <v>277</v>
      </c>
      <c r="AB18" s="198" t="s">
        <v>277</v>
      </c>
    </row>
    <row r="19" spans="2:28" ht="11.25" customHeight="1" x14ac:dyDescent="0.25">
      <c r="B19" s="5">
        <v>25</v>
      </c>
      <c r="C19" s="5" t="s">
        <v>21</v>
      </c>
      <c r="D19" s="5">
        <v>29</v>
      </c>
      <c r="E19" s="5"/>
      <c r="F19" s="14">
        <v>20907.598999999998</v>
      </c>
      <c r="G19" s="198">
        <v>4.9589999999999996</v>
      </c>
      <c r="H19" s="198">
        <v>41.204999999999998</v>
      </c>
      <c r="I19" s="198" t="s">
        <v>277</v>
      </c>
      <c r="J19" s="14">
        <v>543.54300000000001</v>
      </c>
      <c r="K19" s="198">
        <v>1.3919999999999999</v>
      </c>
      <c r="L19" s="198">
        <v>5.5609999999999999</v>
      </c>
      <c r="M19" s="198" t="s">
        <v>277</v>
      </c>
      <c r="N19" s="14">
        <v>19306.316999999999</v>
      </c>
      <c r="O19" s="198">
        <v>4.9690000000000003</v>
      </c>
      <c r="P19" s="198">
        <v>40.180999999999997</v>
      </c>
      <c r="Q19" s="198" t="s">
        <v>277</v>
      </c>
      <c r="R19" s="14">
        <v>502.62700000000001</v>
      </c>
      <c r="S19" s="198">
        <v>1.3520000000000001</v>
      </c>
      <c r="T19" s="198">
        <v>5.3410000000000002</v>
      </c>
      <c r="U19" s="198" t="s">
        <v>277</v>
      </c>
      <c r="V19" s="14">
        <v>1601.2819999999999</v>
      </c>
      <c r="W19" s="198">
        <v>4.8410000000000002</v>
      </c>
      <c r="X19" s="198">
        <v>53.243000000000002</v>
      </c>
      <c r="Y19" s="198" t="s">
        <v>277</v>
      </c>
      <c r="Z19" s="14">
        <v>40.915999999999997</v>
      </c>
      <c r="AA19" s="198">
        <v>2.1789999999999998</v>
      </c>
      <c r="AB19" s="198">
        <v>9.9239999999999995</v>
      </c>
    </row>
    <row r="20" spans="2:28" ht="11.25" customHeight="1" x14ac:dyDescent="0.25">
      <c r="B20" s="5">
        <v>30</v>
      </c>
      <c r="C20" s="5" t="s">
        <v>21</v>
      </c>
      <c r="D20" s="5">
        <v>34</v>
      </c>
      <c r="E20" s="5"/>
      <c r="F20" s="14">
        <v>17704.528999999999</v>
      </c>
      <c r="G20" s="198">
        <v>4.1989999999999998</v>
      </c>
      <c r="H20" s="198">
        <v>45.405000000000001</v>
      </c>
      <c r="I20" s="198" t="s">
        <v>277</v>
      </c>
      <c r="J20" s="14">
        <v>522.15300000000002</v>
      </c>
      <c r="K20" s="198">
        <v>1.337</v>
      </c>
      <c r="L20" s="198">
        <v>6.899</v>
      </c>
      <c r="M20" s="198" t="s">
        <v>277</v>
      </c>
      <c r="N20" s="14">
        <v>16716.793000000001</v>
      </c>
      <c r="O20" s="198">
        <v>4.3019999999999996</v>
      </c>
      <c r="P20" s="198">
        <v>44.482999999999997</v>
      </c>
      <c r="Q20" s="198" t="s">
        <v>277</v>
      </c>
      <c r="R20" s="14">
        <v>495.35700000000003</v>
      </c>
      <c r="S20" s="198">
        <v>1.333</v>
      </c>
      <c r="T20" s="198">
        <v>6.6740000000000004</v>
      </c>
      <c r="U20" s="198" t="s">
        <v>277</v>
      </c>
      <c r="V20" s="14">
        <v>987.73599999999999</v>
      </c>
      <c r="W20" s="198">
        <v>2.9860000000000002</v>
      </c>
      <c r="X20" s="198">
        <v>56.228999999999999</v>
      </c>
      <c r="Y20" s="198" t="s">
        <v>277</v>
      </c>
      <c r="Z20" s="14">
        <v>26.795000000000002</v>
      </c>
      <c r="AA20" s="198">
        <v>1.427</v>
      </c>
      <c r="AB20" s="198">
        <v>11.351000000000001</v>
      </c>
    </row>
    <row r="21" spans="2:28" ht="11.25" customHeight="1" x14ac:dyDescent="0.25">
      <c r="B21" s="5">
        <v>35</v>
      </c>
      <c r="C21" s="5" t="s">
        <v>21</v>
      </c>
      <c r="D21" s="5">
        <v>39</v>
      </c>
      <c r="E21" s="5"/>
      <c r="F21" s="14">
        <v>9850.4570000000003</v>
      </c>
      <c r="G21" s="198">
        <v>2.3359999999999999</v>
      </c>
      <c r="H21" s="198">
        <v>47.741</v>
      </c>
      <c r="I21" s="198" t="s">
        <v>277</v>
      </c>
      <c r="J21" s="14">
        <v>353.077</v>
      </c>
      <c r="K21" s="198">
        <v>0.90400000000000003</v>
      </c>
      <c r="L21" s="198">
        <v>7.8029999999999999</v>
      </c>
      <c r="M21" s="198" t="s">
        <v>277</v>
      </c>
      <c r="N21" s="14">
        <v>9323.0310000000009</v>
      </c>
      <c r="O21" s="198">
        <v>2.399</v>
      </c>
      <c r="P21" s="198">
        <v>46.883000000000003</v>
      </c>
      <c r="Q21" s="198" t="s">
        <v>277</v>
      </c>
      <c r="R21" s="14">
        <v>335.15199999999999</v>
      </c>
      <c r="S21" s="198">
        <v>0.90200000000000002</v>
      </c>
      <c r="T21" s="198">
        <v>7.5759999999999996</v>
      </c>
      <c r="U21" s="198" t="s">
        <v>277</v>
      </c>
      <c r="V21" s="14">
        <v>527.42600000000004</v>
      </c>
      <c r="W21" s="198">
        <v>1.595</v>
      </c>
      <c r="X21" s="198">
        <v>57.823999999999998</v>
      </c>
      <c r="Y21" s="198" t="s">
        <v>277</v>
      </c>
      <c r="Z21" s="14">
        <v>17.925000000000001</v>
      </c>
      <c r="AA21" s="198">
        <v>0.95499999999999996</v>
      </c>
      <c r="AB21" s="198">
        <v>12.305999999999999</v>
      </c>
    </row>
    <row r="22" spans="2:28" ht="11.25" customHeight="1" x14ac:dyDescent="0.25">
      <c r="B22" s="5">
        <v>40</v>
      </c>
      <c r="C22" s="5" t="s">
        <v>21</v>
      </c>
      <c r="D22" s="5">
        <v>44</v>
      </c>
      <c r="E22" s="5"/>
      <c r="F22" s="14">
        <v>11273.376</v>
      </c>
      <c r="G22" s="198">
        <v>2.6739999999999999</v>
      </c>
      <c r="H22" s="198">
        <v>50.414999999999999</v>
      </c>
      <c r="I22" s="198" t="s">
        <v>277</v>
      </c>
      <c r="J22" s="14">
        <v>450.68599999999998</v>
      </c>
      <c r="K22" s="198">
        <v>1.1539999999999999</v>
      </c>
      <c r="L22" s="198">
        <v>8.9570000000000007</v>
      </c>
      <c r="M22" s="198" t="s">
        <v>277</v>
      </c>
      <c r="N22" s="14">
        <v>10335.039000000001</v>
      </c>
      <c r="O22" s="198">
        <v>2.66</v>
      </c>
      <c r="P22" s="198">
        <v>49.542000000000002</v>
      </c>
      <c r="Q22" s="198" t="s">
        <v>277</v>
      </c>
      <c r="R22" s="14">
        <v>413.86099999999999</v>
      </c>
      <c r="S22" s="198">
        <v>1.1140000000000001</v>
      </c>
      <c r="T22" s="198">
        <v>8.6890000000000001</v>
      </c>
      <c r="U22" s="198" t="s">
        <v>277</v>
      </c>
      <c r="V22" s="14">
        <v>938.33699999999999</v>
      </c>
      <c r="W22" s="198">
        <v>2.8370000000000002</v>
      </c>
      <c r="X22" s="198">
        <v>60.661000000000001</v>
      </c>
      <c r="Y22" s="198" t="s">
        <v>277</v>
      </c>
      <c r="Z22" s="14">
        <v>36.825000000000003</v>
      </c>
      <c r="AA22" s="198">
        <v>1.9610000000000001</v>
      </c>
      <c r="AB22" s="198">
        <v>14.266999999999999</v>
      </c>
    </row>
    <row r="23" spans="2:28" ht="11.25" customHeight="1" x14ac:dyDescent="0.25">
      <c r="B23" s="5">
        <v>45</v>
      </c>
      <c r="C23" s="5" t="s">
        <v>21</v>
      </c>
      <c r="D23" s="5">
        <v>49</v>
      </c>
      <c r="E23" s="5"/>
      <c r="F23" s="14">
        <v>7098.7809999999999</v>
      </c>
      <c r="G23" s="198">
        <v>1.6839999999999999</v>
      </c>
      <c r="H23" s="198">
        <v>52.097999999999999</v>
      </c>
      <c r="I23" s="198" t="s">
        <v>277</v>
      </c>
      <c r="J23" s="14">
        <v>312.53800000000001</v>
      </c>
      <c r="K23" s="198">
        <v>0.8</v>
      </c>
      <c r="L23" s="198">
        <v>9.7579999999999991</v>
      </c>
      <c r="M23" s="198" t="s">
        <v>277</v>
      </c>
      <c r="N23" s="14">
        <v>6594.4979999999996</v>
      </c>
      <c r="O23" s="198">
        <v>1.6970000000000001</v>
      </c>
      <c r="P23" s="198">
        <v>51.24</v>
      </c>
      <c r="Q23" s="198" t="s">
        <v>277</v>
      </c>
      <c r="R23" s="14">
        <v>292.46199999999999</v>
      </c>
      <c r="S23" s="198">
        <v>0.78700000000000003</v>
      </c>
      <c r="T23" s="198">
        <v>9.4760000000000009</v>
      </c>
      <c r="U23" s="198" t="s">
        <v>277</v>
      </c>
      <c r="V23" s="14">
        <v>504.28300000000002</v>
      </c>
      <c r="W23" s="198">
        <v>1.5249999999999999</v>
      </c>
      <c r="X23" s="198">
        <v>62.185000000000002</v>
      </c>
      <c r="Y23" s="198" t="s">
        <v>277</v>
      </c>
      <c r="Z23" s="14">
        <v>20.076000000000001</v>
      </c>
      <c r="AA23" s="198">
        <v>1.069</v>
      </c>
      <c r="AB23" s="198">
        <v>15.336</v>
      </c>
    </row>
    <row r="24" spans="2:28" ht="9.75" customHeight="1" x14ac:dyDescent="0.25">
      <c r="B24" s="5"/>
      <c r="C24" s="5"/>
      <c r="D24" s="5"/>
      <c r="E24" s="5"/>
      <c r="F24" s="5" t="s">
        <v>277</v>
      </c>
      <c r="G24" s="198" t="s">
        <v>277</v>
      </c>
      <c r="H24" s="198" t="s">
        <v>277</v>
      </c>
      <c r="I24" s="198" t="s">
        <v>277</v>
      </c>
      <c r="J24" s="5" t="s">
        <v>277</v>
      </c>
      <c r="K24" s="198" t="s">
        <v>277</v>
      </c>
      <c r="L24" s="198" t="s">
        <v>277</v>
      </c>
      <c r="M24" s="198" t="s">
        <v>277</v>
      </c>
      <c r="N24" s="5" t="s">
        <v>277</v>
      </c>
      <c r="O24" s="198" t="s">
        <v>277</v>
      </c>
      <c r="P24" s="198" t="s">
        <v>277</v>
      </c>
      <c r="Q24" s="198" t="s">
        <v>277</v>
      </c>
      <c r="R24" s="5" t="s">
        <v>277</v>
      </c>
      <c r="S24" s="198" t="s">
        <v>277</v>
      </c>
      <c r="T24" s="198" t="s">
        <v>277</v>
      </c>
      <c r="U24" s="198" t="s">
        <v>277</v>
      </c>
      <c r="V24" s="5" t="s">
        <v>277</v>
      </c>
      <c r="W24" s="198" t="s">
        <v>277</v>
      </c>
      <c r="X24" s="198" t="s">
        <v>277</v>
      </c>
      <c r="Y24" s="198" t="s">
        <v>277</v>
      </c>
      <c r="Z24" s="5" t="s">
        <v>277</v>
      </c>
      <c r="AA24" s="198" t="s">
        <v>277</v>
      </c>
      <c r="AB24" s="198" t="s">
        <v>277</v>
      </c>
    </row>
    <row r="25" spans="2:28" ht="11.25" customHeight="1" x14ac:dyDescent="0.25">
      <c r="B25" s="5">
        <v>50</v>
      </c>
      <c r="C25" s="5" t="s">
        <v>21</v>
      </c>
      <c r="D25" s="5">
        <v>74</v>
      </c>
      <c r="E25" s="5"/>
      <c r="F25" s="14">
        <v>37096.22</v>
      </c>
      <c r="G25" s="198">
        <v>8.798</v>
      </c>
      <c r="H25" s="198">
        <v>60.896999999999998</v>
      </c>
      <c r="I25" s="198" t="s">
        <v>277</v>
      </c>
      <c r="J25" s="14">
        <v>2083.4830000000002</v>
      </c>
      <c r="K25" s="198">
        <v>5.3360000000000003</v>
      </c>
      <c r="L25" s="198">
        <v>15.093999999999999</v>
      </c>
      <c r="M25" s="198" t="s">
        <v>277</v>
      </c>
      <c r="N25" s="14">
        <v>33544.557999999997</v>
      </c>
      <c r="O25" s="198">
        <v>8.6329999999999991</v>
      </c>
      <c r="P25" s="198">
        <v>59.872999999999998</v>
      </c>
      <c r="Q25" s="198" t="s">
        <v>277</v>
      </c>
      <c r="R25" s="14">
        <v>1887.86</v>
      </c>
      <c r="S25" s="198">
        <v>5.08</v>
      </c>
      <c r="T25" s="198">
        <v>14.555999999999999</v>
      </c>
      <c r="U25" s="198" t="s">
        <v>277</v>
      </c>
      <c r="V25" s="14">
        <v>3551.6619999999998</v>
      </c>
      <c r="W25" s="198">
        <v>10.738</v>
      </c>
      <c r="X25" s="198">
        <v>72.923000000000002</v>
      </c>
      <c r="Y25" s="198" t="s">
        <v>277</v>
      </c>
      <c r="Z25" s="14">
        <v>195.62299999999999</v>
      </c>
      <c r="AA25" s="198">
        <v>10.417999999999999</v>
      </c>
      <c r="AB25" s="198">
        <v>25.754000000000001</v>
      </c>
    </row>
    <row r="26" spans="2:28" ht="11.25" customHeight="1" x14ac:dyDescent="0.25">
      <c r="B26" s="5">
        <v>75</v>
      </c>
      <c r="C26" s="5" t="s">
        <v>21</v>
      </c>
      <c r="D26" s="5">
        <v>99</v>
      </c>
      <c r="E26" s="5"/>
      <c r="F26" s="14">
        <v>27430.804</v>
      </c>
      <c r="G26" s="198">
        <v>6.5060000000000002</v>
      </c>
      <c r="H26" s="198">
        <v>67.403000000000006</v>
      </c>
      <c r="I26" s="198" t="s">
        <v>277</v>
      </c>
      <c r="J26" s="14">
        <v>2235.6990000000001</v>
      </c>
      <c r="K26" s="198">
        <v>5.726</v>
      </c>
      <c r="L26" s="198">
        <v>20.821000000000002</v>
      </c>
      <c r="M26" s="198" t="s">
        <v>277</v>
      </c>
      <c r="N26" s="14">
        <v>25061.491000000002</v>
      </c>
      <c r="O26" s="198">
        <v>6.45</v>
      </c>
      <c r="P26" s="198">
        <v>66.322999999999993</v>
      </c>
      <c r="Q26" s="198" t="s">
        <v>277</v>
      </c>
      <c r="R26" s="14">
        <v>2042.21</v>
      </c>
      <c r="S26" s="198">
        <v>5.4950000000000001</v>
      </c>
      <c r="T26" s="198">
        <v>20.050999999999998</v>
      </c>
      <c r="U26" s="198" t="s">
        <v>277</v>
      </c>
      <c r="V26" s="14">
        <v>2369.3139999999999</v>
      </c>
      <c r="W26" s="198">
        <v>7.1630000000000003</v>
      </c>
      <c r="X26" s="198">
        <v>80.085999999999999</v>
      </c>
      <c r="Y26" s="198" t="s">
        <v>277</v>
      </c>
      <c r="Z26" s="14">
        <v>193.489</v>
      </c>
      <c r="AA26" s="198">
        <v>10.304</v>
      </c>
      <c r="AB26" s="198">
        <v>36.058</v>
      </c>
    </row>
    <row r="27" spans="2:28" ht="11.25" customHeight="1" x14ac:dyDescent="0.25">
      <c r="B27" s="5">
        <v>100</v>
      </c>
      <c r="C27" s="5" t="s">
        <v>21</v>
      </c>
      <c r="D27" s="5">
        <v>124</v>
      </c>
      <c r="E27" s="5"/>
      <c r="F27" s="14">
        <v>21755</v>
      </c>
      <c r="G27" s="198">
        <v>5.16</v>
      </c>
      <c r="H27" s="198">
        <v>72.563000000000002</v>
      </c>
      <c r="I27" s="198" t="s">
        <v>277</v>
      </c>
      <c r="J27" s="14">
        <v>2187.6320000000001</v>
      </c>
      <c r="K27" s="198">
        <v>5.6029999999999998</v>
      </c>
      <c r="L27" s="198">
        <v>26.423999999999999</v>
      </c>
      <c r="M27" s="198" t="s">
        <v>277</v>
      </c>
      <c r="N27" s="14">
        <v>20766.716</v>
      </c>
      <c r="O27" s="198">
        <v>5.3449999999999998</v>
      </c>
      <c r="P27" s="198">
        <v>71.668000000000006</v>
      </c>
      <c r="Q27" s="198" t="s">
        <v>277</v>
      </c>
      <c r="R27" s="14">
        <v>2103.547</v>
      </c>
      <c r="S27" s="198">
        <v>5.66</v>
      </c>
      <c r="T27" s="198">
        <v>25.710999999999999</v>
      </c>
      <c r="U27" s="198" t="s">
        <v>277</v>
      </c>
      <c r="V27" s="14">
        <v>988.28399999999999</v>
      </c>
      <c r="W27" s="198">
        <v>2.988</v>
      </c>
      <c r="X27" s="198">
        <v>83.073999999999998</v>
      </c>
      <c r="Y27" s="198" t="s">
        <v>277</v>
      </c>
      <c r="Z27" s="14">
        <v>84.084999999999994</v>
      </c>
      <c r="AA27" s="198">
        <v>4.4779999999999998</v>
      </c>
      <c r="AB27" s="198">
        <v>40.536000000000001</v>
      </c>
    </row>
    <row r="28" spans="2:28" ht="11.25" customHeight="1" x14ac:dyDescent="0.25">
      <c r="B28" s="5">
        <v>125</v>
      </c>
      <c r="C28" s="5" t="s">
        <v>21</v>
      </c>
      <c r="D28" s="5">
        <v>149</v>
      </c>
      <c r="E28" s="5"/>
      <c r="F28" s="14">
        <v>14726.821</v>
      </c>
      <c r="G28" s="198">
        <v>3.4929999999999999</v>
      </c>
      <c r="H28" s="198">
        <v>76.055999999999997</v>
      </c>
      <c r="I28" s="198" t="s">
        <v>277</v>
      </c>
      <c r="J28" s="14">
        <v>1795.204</v>
      </c>
      <c r="K28" s="198">
        <v>4.5979999999999999</v>
      </c>
      <c r="L28" s="198">
        <v>31.021999999999998</v>
      </c>
      <c r="M28" s="198" t="s">
        <v>277</v>
      </c>
      <c r="N28" s="14">
        <v>13377.949000000001</v>
      </c>
      <c r="O28" s="198">
        <v>3.4430000000000001</v>
      </c>
      <c r="P28" s="198">
        <v>75.111000000000004</v>
      </c>
      <c r="Q28" s="198" t="s">
        <v>277</v>
      </c>
      <c r="R28" s="14">
        <v>1625.9680000000001</v>
      </c>
      <c r="S28" s="198">
        <v>4.375</v>
      </c>
      <c r="T28" s="198">
        <v>30.085999999999999</v>
      </c>
      <c r="U28" s="198" t="s">
        <v>277</v>
      </c>
      <c r="V28" s="14">
        <v>1348.8720000000001</v>
      </c>
      <c r="W28" s="198">
        <v>4.0780000000000003</v>
      </c>
      <c r="X28" s="198">
        <v>87.152000000000001</v>
      </c>
      <c r="Y28" s="198" t="s">
        <v>277</v>
      </c>
      <c r="Z28" s="14">
        <v>169.23599999999999</v>
      </c>
      <c r="AA28" s="198">
        <v>9.0129999999999999</v>
      </c>
      <c r="AB28" s="198">
        <v>49.548000000000002</v>
      </c>
    </row>
    <row r="29" spans="2:28" ht="11.25" customHeight="1" x14ac:dyDescent="0.25">
      <c r="B29" s="5">
        <v>150</v>
      </c>
      <c r="C29" s="5" t="s">
        <v>21</v>
      </c>
      <c r="D29" s="5">
        <v>199</v>
      </c>
      <c r="E29" s="5"/>
      <c r="F29" s="14">
        <v>25776.705999999998</v>
      </c>
      <c r="G29" s="198">
        <v>6.1139999999999999</v>
      </c>
      <c r="H29" s="198">
        <v>82.168999999999997</v>
      </c>
      <c r="I29" s="198" t="s">
        <v>277</v>
      </c>
      <c r="J29" s="14">
        <v>3913.9140000000002</v>
      </c>
      <c r="K29" s="198">
        <v>10.025</v>
      </c>
      <c r="L29" s="198">
        <v>41.045999999999999</v>
      </c>
      <c r="M29" s="198" t="s">
        <v>277</v>
      </c>
      <c r="N29" s="14">
        <v>24517.221000000001</v>
      </c>
      <c r="O29" s="198">
        <v>6.31</v>
      </c>
      <c r="P29" s="198">
        <v>81.421000000000006</v>
      </c>
      <c r="Q29" s="198" t="s">
        <v>277</v>
      </c>
      <c r="R29" s="14">
        <v>3736.5909999999999</v>
      </c>
      <c r="S29" s="198">
        <v>10.054</v>
      </c>
      <c r="T29" s="198">
        <v>40.14</v>
      </c>
      <c r="U29" s="198" t="s">
        <v>277</v>
      </c>
      <c r="V29" s="14">
        <v>1259.4849999999999</v>
      </c>
      <c r="W29" s="198">
        <v>3.8079999999999998</v>
      </c>
      <c r="X29" s="198">
        <v>90.959000000000003</v>
      </c>
      <c r="Y29" s="198" t="s">
        <v>277</v>
      </c>
      <c r="Z29" s="14">
        <v>177.322</v>
      </c>
      <c r="AA29" s="198">
        <v>9.4429999999999996</v>
      </c>
      <c r="AB29" s="198">
        <v>58.991</v>
      </c>
    </row>
    <row r="30" spans="2:28" ht="9.75" customHeight="1" x14ac:dyDescent="0.25">
      <c r="B30" s="5"/>
      <c r="C30" s="5"/>
      <c r="D30" s="5"/>
      <c r="E30" s="5"/>
      <c r="F30" s="5" t="s">
        <v>277</v>
      </c>
      <c r="G30" s="198" t="s">
        <v>277</v>
      </c>
      <c r="H30" s="198" t="s">
        <v>277</v>
      </c>
      <c r="I30" s="198" t="s">
        <v>277</v>
      </c>
      <c r="J30" s="5" t="s">
        <v>277</v>
      </c>
      <c r="K30" s="198" t="s">
        <v>277</v>
      </c>
      <c r="L30" s="198" t="s">
        <v>277</v>
      </c>
      <c r="M30" s="198" t="s">
        <v>277</v>
      </c>
      <c r="N30" s="5" t="s">
        <v>277</v>
      </c>
      <c r="O30" s="198" t="s">
        <v>277</v>
      </c>
      <c r="P30" s="198" t="s">
        <v>277</v>
      </c>
      <c r="Q30" s="198" t="s">
        <v>277</v>
      </c>
      <c r="R30" s="5" t="s">
        <v>277</v>
      </c>
      <c r="S30" s="198" t="s">
        <v>277</v>
      </c>
      <c r="T30" s="198" t="s">
        <v>277</v>
      </c>
      <c r="U30" s="198" t="s">
        <v>277</v>
      </c>
      <c r="V30" s="5" t="s">
        <v>277</v>
      </c>
      <c r="W30" s="198" t="s">
        <v>277</v>
      </c>
      <c r="X30" s="198" t="s">
        <v>277</v>
      </c>
      <c r="Y30" s="198" t="s">
        <v>277</v>
      </c>
      <c r="Z30" s="5" t="s">
        <v>277</v>
      </c>
      <c r="AA30" s="198" t="s">
        <v>277</v>
      </c>
      <c r="AB30" s="198" t="s">
        <v>277</v>
      </c>
    </row>
    <row r="31" spans="2:28" ht="11.25" customHeight="1" x14ac:dyDescent="0.25">
      <c r="B31" s="5">
        <v>200</v>
      </c>
      <c r="C31" s="5" t="s">
        <v>21</v>
      </c>
      <c r="D31" s="5">
        <v>299</v>
      </c>
      <c r="E31" s="5"/>
      <c r="F31" s="14">
        <v>30571.657999999999</v>
      </c>
      <c r="G31" s="198">
        <v>7.2510000000000003</v>
      </c>
      <c r="H31" s="198">
        <v>89.42</v>
      </c>
      <c r="I31" s="198" t="s">
        <v>277</v>
      </c>
      <c r="J31" s="14">
        <v>6242.9409999999998</v>
      </c>
      <c r="K31" s="198">
        <v>15.99</v>
      </c>
      <c r="L31" s="198">
        <v>57.036000000000001</v>
      </c>
      <c r="M31" s="198" t="s">
        <v>277</v>
      </c>
      <c r="N31" s="14">
        <v>29114.050999999999</v>
      </c>
      <c r="O31" s="198">
        <v>7.4930000000000003</v>
      </c>
      <c r="P31" s="198">
        <v>88.914000000000001</v>
      </c>
      <c r="Q31" s="198" t="s">
        <v>277</v>
      </c>
      <c r="R31" s="14">
        <v>5979.1310000000003</v>
      </c>
      <c r="S31" s="198">
        <v>16.088000000000001</v>
      </c>
      <c r="T31" s="198">
        <v>56.228000000000002</v>
      </c>
      <c r="U31" s="198" t="s">
        <v>277</v>
      </c>
      <c r="V31" s="14">
        <v>1457.6079999999999</v>
      </c>
      <c r="W31" s="198">
        <v>4.407</v>
      </c>
      <c r="X31" s="198">
        <v>95.366</v>
      </c>
      <c r="Y31" s="198" t="s">
        <v>277</v>
      </c>
      <c r="Z31" s="14">
        <v>263.80900000000003</v>
      </c>
      <c r="AA31" s="198">
        <v>14.048999999999999</v>
      </c>
      <c r="AB31" s="198">
        <v>73.040000000000006</v>
      </c>
    </row>
    <row r="32" spans="2:28" ht="11.25" customHeight="1" x14ac:dyDescent="0.25">
      <c r="B32" s="5">
        <v>300</v>
      </c>
      <c r="C32" s="5" t="s">
        <v>21</v>
      </c>
      <c r="D32" s="5">
        <v>399</v>
      </c>
      <c r="E32" s="5"/>
      <c r="F32" s="14">
        <v>19108.815999999999</v>
      </c>
      <c r="G32" s="198">
        <v>4.532</v>
      </c>
      <c r="H32" s="198">
        <v>93.951999999999998</v>
      </c>
      <c r="I32" s="198" t="s">
        <v>277</v>
      </c>
      <c r="J32" s="14">
        <v>5181.3980000000001</v>
      </c>
      <c r="K32" s="198">
        <v>13.271000000000001</v>
      </c>
      <c r="L32" s="198">
        <v>70.307000000000002</v>
      </c>
      <c r="M32" s="198" t="s">
        <v>277</v>
      </c>
      <c r="N32" s="14">
        <v>18485.915000000001</v>
      </c>
      <c r="O32" s="198">
        <v>4.758</v>
      </c>
      <c r="P32" s="198">
        <v>93.671999999999997</v>
      </c>
      <c r="Q32" s="198" t="s">
        <v>277</v>
      </c>
      <c r="R32" s="14">
        <v>5024.723</v>
      </c>
      <c r="S32" s="198">
        <v>13.52</v>
      </c>
      <c r="T32" s="198">
        <v>69.748000000000005</v>
      </c>
      <c r="U32" s="198" t="s">
        <v>277</v>
      </c>
      <c r="V32" s="14">
        <v>622.9</v>
      </c>
      <c r="W32" s="198">
        <v>1.883</v>
      </c>
      <c r="X32" s="198">
        <v>97.248999999999995</v>
      </c>
      <c r="Y32" s="198" t="s">
        <v>277</v>
      </c>
      <c r="Z32" s="14">
        <v>156.67599999999999</v>
      </c>
      <c r="AA32" s="198">
        <v>8.3439999999999994</v>
      </c>
      <c r="AB32" s="198">
        <v>81.384</v>
      </c>
    </row>
    <row r="33" spans="1:28" ht="11.25" customHeight="1" x14ac:dyDescent="0.25">
      <c r="B33" s="5">
        <v>400</v>
      </c>
      <c r="C33" s="5" t="s">
        <v>21</v>
      </c>
      <c r="D33" s="5">
        <v>499</v>
      </c>
      <c r="E33" s="5"/>
      <c r="F33" s="14">
        <v>10900.843000000001</v>
      </c>
      <c r="G33" s="198">
        <v>2.585</v>
      </c>
      <c r="H33" s="198">
        <v>96.537999999999997</v>
      </c>
      <c r="I33" s="198" t="s">
        <v>277</v>
      </c>
      <c r="J33" s="14">
        <v>3830.55</v>
      </c>
      <c r="K33" s="198">
        <v>9.8109999999999999</v>
      </c>
      <c r="L33" s="198">
        <v>80.119</v>
      </c>
      <c r="M33" s="198" t="s">
        <v>277</v>
      </c>
      <c r="N33" s="14">
        <v>10376.496999999999</v>
      </c>
      <c r="O33" s="198">
        <v>2.6709999999999998</v>
      </c>
      <c r="P33" s="198">
        <v>96.341999999999999</v>
      </c>
      <c r="Q33" s="198" t="s">
        <v>277</v>
      </c>
      <c r="R33" s="14">
        <v>3678.4960000000001</v>
      </c>
      <c r="S33" s="198">
        <v>9.8979999999999997</v>
      </c>
      <c r="T33" s="198">
        <v>79.646000000000001</v>
      </c>
      <c r="U33" s="198" t="s">
        <v>277</v>
      </c>
      <c r="V33" s="14">
        <v>524.34699999999998</v>
      </c>
      <c r="W33" s="198">
        <v>1.585</v>
      </c>
      <c r="X33" s="198">
        <v>98.834000000000003</v>
      </c>
      <c r="Y33" s="198" t="s">
        <v>277</v>
      </c>
      <c r="Z33" s="14">
        <v>152.054</v>
      </c>
      <c r="AA33" s="198">
        <v>8.0969999999999995</v>
      </c>
      <c r="AB33" s="198">
        <v>89.480999999999995</v>
      </c>
    </row>
    <row r="34" spans="1:28" ht="11.25" customHeight="1" x14ac:dyDescent="0.25">
      <c r="B34" s="5">
        <v>500</v>
      </c>
      <c r="C34" s="5" t="s">
        <v>21</v>
      </c>
      <c r="D34" s="5">
        <v>699</v>
      </c>
      <c r="E34" s="5"/>
      <c r="F34" s="14">
        <v>10587.269</v>
      </c>
      <c r="G34" s="198">
        <v>2.5110000000000001</v>
      </c>
      <c r="H34" s="198">
        <v>99.049000000000007</v>
      </c>
      <c r="I34" s="198" t="s">
        <v>277</v>
      </c>
      <c r="J34" s="14">
        <v>4724.0789999999997</v>
      </c>
      <c r="K34" s="198">
        <v>12.1</v>
      </c>
      <c r="L34" s="198">
        <v>92.218000000000004</v>
      </c>
      <c r="M34" s="198" t="s">
        <v>277</v>
      </c>
      <c r="N34" s="14">
        <v>10332.396000000001</v>
      </c>
      <c r="O34" s="198">
        <v>2.6589999999999998</v>
      </c>
      <c r="P34" s="198">
        <v>99.001999999999995</v>
      </c>
      <c r="Q34" s="198" t="s">
        <v>277</v>
      </c>
      <c r="R34" s="14">
        <v>4599.7160000000003</v>
      </c>
      <c r="S34" s="198">
        <v>12.375999999999999</v>
      </c>
      <c r="T34" s="198">
        <v>92.022000000000006</v>
      </c>
      <c r="U34" s="198" t="s">
        <v>277</v>
      </c>
      <c r="V34" s="14">
        <v>254.87299999999999</v>
      </c>
      <c r="W34" s="198">
        <v>0.77100000000000002</v>
      </c>
      <c r="X34" s="198">
        <v>99.605000000000004</v>
      </c>
      <c r="Y34" s="198" t="s">
        <v>277</v>
      </c>
      <c r="Z34" s="14">
        <v>124.363</v>
      </c>
      <c r="AA34" s="198">
        <v>6.6230000000000002</v>
      </c>
      <c r="AB34" s="198">
        <v>96.103999999999999</v>
      </c>
    </row>
    <row r="35" spans="1:28" ht="11.25" customHeight="1" x14ac:dyDescent="0.25">
      <c r="B35" s="5">
        <v>700</v>
      </c>
      <c r="C35" s="5" t="s">
        <v>21</v>
      </c>
      <c r="D35" s="5">
        <v>899</v>
      </c>
      <c r="E35" s="5"/>
      <c r="F35" s="14">
        <v>2128.5749999999998</v>
      </c>
      <c r="G35" s="198">
        <v>0.505</v>
      </c>
      <c r="H35" s="198">
        <v>99.554000000000002</v>
      </c>
      <c r="I35" s="198" t="s">
        <v>277</v>
      </c>
      <c r="J35" s="14">
        <v>1254.5730000000001</v>
      </c>
      <c r="K35" s="198">
        <v>3.2130000000000001</v>
      </c>
      <c r="L35" s="198">
        <v>95.432000000000002</v>
      </c>
      <c r="M35" s="198" t="s">
        <v>277</v>
      </c>
      <c r="N35" s="14">
        <v>2046.9280000000001</v>
      </c>
      <c r="O35" s="198">
        <v>0.52700000000000002</v>
      </c>
      <c r="P35" s="198">
        <v>99.528000000000006</v>
      </c>
      <c r="Q35" s="198" t="s">
        <v>277</v>
      </c>
      <c r="R35" s="14">
        <v>1209.991</v>
      </c>
      <c r="S35" s="198">
        <v>3.2559999999999998</v>
      </c>
      <c r="T35" s="198">
        <v>95.278000000000006</v>
      </c>
      <c r="U35" s="198" t="s">
        <v>277</v>
      </c>
      <c r="V35" s="14">
        <v>81.647000000000006</v>
      </c>
      <c r="W35" s="198">
        <v>0.247</v>
      </c>
      <c r="X35" s="198">
        <v>99.852000000000004</v>
      </c>
      <c r="Y35" s="198" t="s">
        <v>277</v>
      </c>
      <c r="Z35" s="14">
        <v>44.582000000000001</v>
      </c>
      <c r="AA35" s="198">
        <v>2.3740000000000001</v>
      </c>
      <c r="AB35" s="198">
        <v>98.477999999999994</v>
      </c>
    </row>
    <row r="36" spans="1:28" ht="9.75" customHeight="1" x14ac:dyDescent="0.25">
      <c r="B36" s="5"/>
      <c r="C36" s="5"/>
      <c r="D36" s="5"/>
      <c r="E36" s="5"/>
      <c r="F36" s="5" t="s">
        <v>277</v>
      </c>
      <c r="G36" s="198" t="s">
        <v>277</v>
      </c>
      <c r="H36" s="198" t="s">
        <v>277</v>
      </c>
      <c r="I36" s="198" t="s">
        <v>277</v>
      </c>
      <c r="J36" s="5" t="s">
        <v>277</v>
      </c>
      <c r="K36" s="198" t="s">
        <v>277</v>
      </c>
      <c r="L36" s="198" t="s">
        <v>277</v>
      </c>
      <c r="M36" s="198" t="s">
        <v>277</v>
      </c>
      <c r="N36" s="5" t="s">
        <v>277</v>
      </c>
      <c r="O36" s="198" t="s">
        <v>277</v>
      </c>
      <c r="P36" s="198" t="s">
        <v>277</v>
      </c>
      <c r="Q36" s="198" t="s">
        <v>277</v>
      </c>
      <c r="R36" s="5" t="s">
        <v>277</v>
      </c>
      <c r="S36" s="198" t="s">
        <v>277</v>
      </c>
      <c r="T36" s="198" t="s">
        <v>277</v>
      </c>
      <c r="U36" s="198" t="s">
        <v>277</v>
      </c>
      <c r="V36" s="5" t="s">
        <v>277</v>
      </c>
      <c r="W36" s="198" t="s">
        <v>277</v>
      </c>
      <c r="X36" s="198" t="s">
        <v>277</v>
      </c>
      <c r="Y36" s="198" t="s">
        <v>277</v>
      </c>
      <c r="Z36" s="5" t="s">
        <v>277</v>
      </c>
      <c r="AA36" s="198" t="s">
        <v>277</v>
      </c>
      <c r="AB36" s="198" t="s">
        <v>277</v>
      </c>
    </row>
    <row r="37" spans="1:28" ht="11.25" customHeight="1" x14ac:dyDescent="0.25">
      <c r="B37" s="5">
        <v>900</v>
      </c>
      <c r="C37" s="5" t="s">
        <v>21</v>
      </c>
      <c r="D37" s="5"/>
      <c r="E37" s="5"/>
      <c r="F37" s="14">
        <v>1881.1569999999999</v>
      </c>
      <c r="G37" s="198">
        <v>0.44600000000000001</v>
      </c>
      <c r="H37" s="198">
        <v>100</v>
      </c>
      <c r="I37" s="198" t="s">
        <v>277</v>
      </c>
      <c r="J37" s="14">
        <v>1783.61</v>
      </c>
      <c r="K37" s="198">
        <v>4.5679999999999996</v>
      </c>
      <c r="L37" s="198">
        <v>100</v>
      </c>
      <c r="M37" s="198" t="s">
        <v>277</v>
      </c>
      <c r="N37" s="14">
        <v>1832.146</v>
      </c>
      <c r="O37" s="198">
        <v>0.47199999999999998</v>
      </c>
      <c r="P37" s="198">
        <v>100</v>
      </c>
      <c r="Q37" s="198" t="s">
        <v>277</v>
      </c>
      <c r="R37" s="14">
        <v>1755.038</v>
      </c>
      <c r="S37" s="198">
        <v>4.7220000000000004</v>
      </c>
      <c r="T37" s="198">
        <v>100</v>
      </c>
      <c r="U37" s="198" t="s">
        <v>277</v>
      </c>
      <c r="V37" s="14">
        <v>49.011000000000003</v>
      </c>
      <c r="W37" s="198">
        <v>0.14799999999999999</v>
      </c>
      <c r="X37" s="198">
        <v>100</v>
      </c>
      <c r="Y37" s="198" t="s">
        <v>277</v>
      </c>
      <c r="Z37" s="14">
        <v>28.573</v>
      </c>
      <c r="AA37" s="198">
        <v>1.522</v>
      </c>
      <c r="AB37" s="198">
        <v>100</v>
      </c>
    </row>
    <row r="38" spans="1:28" ht="12" customHeight="1" thickBot="1" x14ac:dyDescent="0.3">
      <c r="A38" s="119"/>
      <c r="B38" s="119"/>
      <c r="C38" s="119"/>
      <c r="D38" s="119"/>
      <c r="E38" s="119"/>
      <c r="F38" s="119"/>
      <c r="G38" s="119"/>
      <c r="H38" s="119"/>
      <c r="I38" s="119"/>
      <c r="J38" s="119"/>
      <c r="K38" s="119"/>
      <c r="L38" s="119"/>
      <c r="M38" s="119"/>
      <c r="N38" s="119"/>
      <c r="O38" s="119"/>
      <c r="P38" s="119"/>
      <c r="Q38" s="119"/>
      <c r="R38" s="119"/>
      <c r="S38" s="119"/>
      <c r="T38" s="119"/>
      <c r="U38" s="119"/>
      <c r="V38" s="199"/>
      <c r="W38" s="199"/>
      <c r="X38" s="199"/>
      <c r="Y38" s="199"/>
      <c r="Z38" s="199"/>
      <c r="AA38" s="199"/>
      <c r="AB38" s="199"/>
    </row>
    <row r="39" spans="1:28" ht="15" customHeight="1" x14ac:dyDescent="0.25">
      <c r="A39" s="4"/>
      <c r="B39" s="4"/>
      <c r="C39" s="4"/>
      <c r="D39" s="4"/>
      <c r="E39" s="4"/>
      <c r="F39" s="11"/>
      <c r="G39" s="196"/>
      <c r="H39" s="196"/>
      <c r="I39" s="196"/>
      <c r="J39" s="11"/>
      <c r="K39" s="196"/>
      <c r="L39" s="196"/>
      <c r="M39" s="196"/>
      <c r="N39" s="11"/>
      <c r="O39" s="196"/>
      <c r="P39" s="196"/>
      <c r="Q39" s="196"/>
      <c r="R39" s="11"/>
      <c r="S39" s="196"/>
      <c r="T39" s="196"/>
      <c r="U39" s="196"/>
      <c r="V39" s="11"/>
      <c r="W39" s="196"/>
      <c r="X39" s="196"/>
      <c r="Y39" s="196"/>
      <c r="Z39" s="11"/>
      <c r="AA39" s="196"/>
      <c r="AB39" s="196"/>
    </row>
    <row r="40" spans="1:28" ht="8.25" customHeight="1" x14ac:dyDescent="0.25">
      <c r="A40" s="53"/>
    </row>
  </sheetData>
  <sheetProtection formatCells="0" formatColumns="0" formatRows="0"/>
  <mergeCells count="12">
    <mergeCell ref="R8:T8"/>
    <mergeCell ref="F6:L6"/>
    <mergeCell ref="V6:AB6"/>
    <mergeCell ref="V7:X8"/>
    <mergeCell ref="Z7:AB7"/>
    <mergeCell ref="Z8:AB8"/>
    <mergeCell ref="N6:T6"/>
    <mergeCell ref="F7:H8"/>
    <mergeCell ref="J7:L7"/>
    <mergeCell ref="J8:L8"/>
    <mergeCell ref="N7:P8"/>
    <mergeCell ref="R7:T7"/>
  </mergeCells>
  <phoneticPr fontId="14" type="noConversion"/>
  <pageMargins left="0.75" right="0.75" top="1" bottom="1" header="0.5" footer="0.5"/>
  <pageSetup paperSize="9" scale="95" orientation="landscape" r:id="rId1"/>
  <headerFooter alignWithMargins="0"/>
  <colBreaks count="1" manualBreakCount="1">
    <brk id="28"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dimension ref="A1:AI49"/>
  <sheetViews>
    <sheetView zoomScaleNormal="100" workbookViewId="0">
      <selection activeCell="A2" sqref="A2"/>
    </sheetView>
  </sheetViews>
  <sheetFormatPr defaultColWidth="8" defaultRowHeight="10.199999999999999" x14ac:dyDescent="0.2"/>
  <cols>
    <col min="1" max="1" width="18.5546875" style="56" customWidth="1"/>
    <col min="2" max="2" width="2.5546875" style="56" hidden="1" customWidth="1"/>
    <col min="3" max="5" width="18.5546875" style="56" hidden="1" customWidth="1"/>
    <col min="6" max="6" width="6.44140625" style="56" customWidth="1"/>
    <col min="7" max="7" width="2" style="56" customWidth="1"/>
    <col min="8" max="8" width="1.77734375" style="56" customWidth="1"/>
    <col min="9" max="9" width="7" style="56" customWidth="1"/>
    <col min="10" max="10" width="10.21875" style="56" bestFit="1" customWidth="1"/>
    <col min="11" max="11" width="9.44140625" style="56" bestFit="1" customWidth="1"/>
    <col min="12" max="12" width="2.21875" style="56" customWidth="1"/>
    <col min="13" max="13" width="7" style="56" customWidth="1"/>
    <col min="14" max="14" width="2" style="56" customWidth="1"/>
    <col min="15" max="15" width="1.77734375" style="56" customWidth="1"/>
    <col min="16" max="16" width="7.21875" style="56" customWidth="1"/>
    <col min="17" max="17" width="10.21875" style="56" bestFit="1" customWidth="1"/>
    <col min="18" max="18" width="9.44140625" style="56" bestFit="1" customWidth="1"/>
    <col min="19" max="19" width="8" style="56"/>
    <col min="20" max="20" width="18.5546875" style="56" customWidth="1"/>
    <col min="21" max="21" width="2.5546875" style="56" hidden="1" customWidth="1"/>
    <col min="22" max="24" width="18.5546875" style="56" hidden="1" customWidth="1"/>
    <col min="25" max="25" width="6.44140625" style="56" customWidth="1"/>
    <col min="26" max="26" width="1.77734375" style="56" customWidth="1"/>
    <col min="27" max="27" width="7" style="56" customWidth="1"/>
    <col min="28" max="28" width="10.21875" style="56" bestFit="1" customWidth="1"/>
    <col min="29" max="29" width="9.44140625" style="56" bestFit="1" customWidth="1"/>
    <col min="30" max="30" width="2.21875" style="56" customWidth="1"/>
    <col min="31" max="31" width="7" style="56" customWidth="1"/>
    <col min="32" max="32" width="1.77734375" style="56" customWidth="1"/>
    <col min="33" max="33" width="7.21875" style="56" customWidth="1"/>
    <col min="34" max="34" width="10.21875" style="56" bestFit="1" customWidth="1"/>
    <col min="35" max="35" width="9.44140625" style="56" bestFit="1" customWidth="1"/>
    <col min="36" max="16384" width="8" style="56"/>
  </cols>
  <sheetData>
    <row r="1" spans="1:35" ht="6" customHeight="1" x14ac:dyDescent="0.3">
      <c r="A1" s="55"/>
      <c r="B1" s="55"/>
      <c r="C1" s="55"/>
      <c r="D1" s="55"/>
      <c r="E1" s="55"/>
      <c r="T1" s="55"/>
      <c r="U1" s="55"/>
      <c r="V1" s="55"/>
      <c r="W1" s="55"/>
      <c r="X1" s="55"/>
    </row>
    <row r="2" spans="1:35" ht="13.8" x14ac:dyDescent="0.25">
      <c r="A2" s="57" t="s">
        <v>228</v>
      </c>
      <c r="B2" s="144"/>
      <c r="C2" s="144"/>
      <c r="D2" s="144"/>
      <c r="E2" s="144"/>
      <c r="F2" s="57"/>
      <c r="G2" s="57"/>
      <c r="H2" s="57"/>
      <c r="I2" s="57"/>
      <c r="J2" s="57"/>
      <c r="K2" s="57"/>
      <c r="L2" s="57"/>
      <c r="M2" s="57"/>
      <c r="N2" s="57"/>
      <c r="O2" s="57"/>
      <c r="P2" s="57"/>
      <c r="Q2" s="57"/>
      <c r="R2" s="57"/>
      <c r="T2" s="57"/>
      <c r="U2" s="144"/>
      <c r="V2" s="144"/>
      <c r="W2" s="144"/>
      <c r="X2" s="144"/>
      <c r="Y2" s="57"/>
      <c r="Z2" s="57"/>
      <c r="AA2" s="57"/>
      <c r="AB2" s="57"/>
      <c r="AC2" s="57"/>
      <c r="AD2" s="57"/>
      <c r="AE2" s="57"/>
      <c r="AF2" s="57"/>
      <c r="AG2" s="57"/>
      <c r="AH2" s="57"/>
      <c r="AI2" s="57"/>
    </row>
    <row r="3" spans="1:35" ht="13.8" x14ac:dyDescent="0.25">
      <c r="A3" s="57" t="s">
        <v>583</v>
      </c>
      <c r="B3" s="144"/>
      <c r="C3" s="144"/>
      <c r="D3" s="144"/>
      <c r="E3" s="144"/>
      <c r="F3" s="57"/>
      <c r="G3" s="57"/>
      <c r="H3" s="57"/>
      <c r="I3" s="57"/>
      <c r="J3" s="57"/>
      <c r="K3" s="57"/>
      <c r="L3" s="57"/>
      <c r="M3" s="57"/>
      <c r="N3" s="57"/>
      <c r="O3" s="57"/>
      <c r="P3" s="57"/>
      <c r="Q3" s="57"/>
      <c r="R3" s="57"/>
      <c r="T3" s="57"/>
      <c r="U3" s="144"/>
      <c r="V3" s="144"/>
      <c r="W3" s="144"/>
      <c r="X3" s="144"/>
      <c r="Y3" s="57"/>
      <c r="Z3" s="57"/>
      <c r="AA3" s="57"/>
      <c r="AB3" s="57"/>
      <c r="AC3" s="57"/>
      <c r="AD3" s="57"/>
      <c r="AE3" s="57"/>
      <c r="AF3" s="57"/>
      <c r="AG3" s="57"/>
      <c r="AH3" s="57"/>
      <c r="AI3" s="57"/>
    </row>
    <row r="4" spans="1:35" ht="13.8" x14ac:dyDescent="0.25">
      <c r="A4" s="148" t="s">
        <v>229</v>
      </c>
      <c r="B4" s="148"/>
      <c r="C4" s="148"/>
      <c r="D4" s="148"/>
      <c r="E4" s="148"/>
      <c r="F4" s="57"/>
      <c r="G4" s="57"/>
      <c r="H4" s="57"/>
      <c r="I4" s="57"/>
      <c r="J4" s="57"/>
      <c r="K4" s="57"/>
      <c r="L4" s="57"/>
      <c r="M4" s="57"/>
      <c r="N4" s="57"/>
      <c r="O4" s="57"/>
      <c r="P4" s="57"/>
      <c r="Q4" s="57"/>
      <c r="R4" s="57"/>
      <c r="T4" s="148"/>
      <c r="U4" s="148"/>
      <c r="V4" s="148"/>
      <c r="W4" s="148"/>
      <c r="X4" s="148"/>
      <c r="Y4" s="57"/>
      <c r="Z4" s="57"/>
      <c r="AA4" s="57"/>
      <c r="AB4" s="57"/>
      <c r="AC4" s="57"/>
      <c r="AD4" s="57"/>
      <c r="AE4" s="57"/>
      <c r="AF4" s="57"/>
      <c r="AG4" s="57"/>
      <c r="AH4" s="57"/>
      <c r="AI4" s="57"/>
    </row>
    <row r="5" spans="1:35" ht="13.8" x14ac:dyDescent="0.25">
      <c r="A5" s="148" t="s">
        <v>589</v>
      </c>
      <c r="B5" s="57"/>
      <c r="C5" s="57"/>
      <c r="D5" s="57"/>
      <c r="E5" s="57"/>
      <c r="F5" s="57"/>
      <c r="G5" s="57"/>
      <c r="H5" s="57"/>
      <c r="I5" s="57"/>
      <c r="J5" s="57"/>
      <c r="K5" s="57"/>
      <c r="L5" s="57"/>
      <c r="M5" s="57"/>
      <c r="N5" s="57"/>
      <c r="O5" s="57"/>
      <c r="P5" s="57"/>
      <c r="Q5" s="57"/>
      <c r="R5" s="57"/>
      <c r="T5" s="148"/>
      <c r="U5" s="57"/>
      <c r="V5" s="57"/>
      <c r="W5" s="57"/>
      <c r="X5" s="57"/>
      <c r="Y5" s="57"/>
      <c r="Z5" s="57"/>
      <c r="AA5" s="57"/>
      <c r="AB5" s="57"/>
      <c r="AC5" s="57"/>
      <c r="AD5" s="57"/>
      <c r="AE5" s="57"/>
      <c r="AF5" s="57"/>
      <c r="AG5" s="57"/>
      <c r="AH5" s="57"/>
      <c r="AI5" s="57"/>
    </row>
    <row r="6" spans="1:35" ht="13.8" x14ac:dyDescent="0.25">
      <c r="A6" s="148"/>
      <c r="B6" s="57"/>
      <c r="C6" s="57"/>
      <c r="D6" s="57"/>
      <c r="E6" s="57"/>
      <c r="F6" s="57"/>
      <c r="G6" s="57"/>
      <c r="H6" s="57"/>
      <c r="I6" s="57"/>
      <c r="J6" s="57"/>
      <c r="K6" s="57"/>
      <c r="L6" s="57"/>
      <c r="M6" s="57"/>
      <c r="N6" s="57"/>
      <c r="O6" s="57"/>
      <c r="P6" s="57"/>
      <c r="Q6" s="57"/>
      <c r="R6" s="57"/>
      <c r="T6" s="148"/>
      <c r="U6" s="57"/>
      <c r="V6" s="57"/>
      <c r="W6" s="57"/>
      <c r="X6" s="57"/>
      <c r="Y6" s="57"/>
      <c r="Z6" s="57"/>
      <c r="AA6" s="57"/>
      <c r="AB6" s="57"/>
      <c r="AC6" s="57"/>
      <c r="AD6" s="57"/>
      <c r="AE6" s="57"/>
      <c r="AF6" s="57"/>
      <c r="AG6" s="57"/>
      <c r="AH6" s="57"/>
      <c r="AI6" s="57"/>
    </row>
    <row r="7" spans="1:35" ht="14.4" thickBot="1" x14ac:dyDescent="0.3">
      <c r="A7" s="148"/>
      <c r="B7" s="57"/>
      <c r="C7" s="57"/>
      <c r="D7" s="57"/>
      <c r="E7" s="57"/>
      <c r="F7" s="377">
        <v>2024</v>
      </c>
      <c r="G7" s="77"/>
      <c r="H7" s="57"/>
      <c r="I7" s="57"/>
      <c r="J7" s="57"/>
      <c r="K7" s="57"/>
      <c r="L7" s="57"/>
      <c r="M7" s="57"/>
      <c r="N7" s="57"/>
      <c r="O7" s="57"/>
      <c r="P7" s="57"/>
      <c r="Q7" s="57"/>
      <c r="R7" s="57"/>
      <c r="T7" s="148"/>
      <c r="U7" s="57"/>
      <c r="V7" s="57"/>
      <c r="W7" s="57"/>
      <c r="X7" s="57"/>
      <c r="Y7" s="377">
        <v>2023</v>
      </c>
      <c r="Z7" s="57"/>
      <c r="AA7" s="57"/>
      <c r="AB7" s="57"/>
      <c r="AC7" s="57"/>
      <c r="AD7" s="57"/>
      <c r="AE7" s="57"/>
      <c r="AF7" s="57"/>
      <c r="AG7" s="57"/>
      <c r="AH7" s="57"/>
      <c r="AI7" s="57"/>
    </row>
    <row r="8" spans="1:35" ht="10.8" thickTop="1" x14ac:dyDescent="0.2">
      <c r="A8" s="58" t="s">
        <v>29</v>
      </c>
      <c r="B8" s="58"/>
      <c r="C8" s="58"/>
      <c r="D8" s="58"/>
      <c r="E8" s="58"/>
      <c r="F8" s="450" t="s">
        <v>134</v>
      </c>
      <c r="G8" s="450"/>
      <c r="H8" s="450"/>
      <c r="I8" s="450"/>
      <c r="J8" s="450"/>
      <c r="K8" s="450"/>
      <c r="L8" s="59"/>
      <c r="M8" s="450" t="s">
        <v>135</v>
      </c>
      <c r="N8" s="450"/>
      <c r="O8" s="450"/>
      <c r="P8" s="450"/>
      <c r="Q8" s="450"/>
      <c r="R8" s="450"/>
      <c r="T8" s="58" t="s">
        <v>29</v>
      </c>
      <c r="U8" s="58"/>
      <c r="V8" s="58"/>
      <c r="W8" s="58"/>
      <c r="X8" s="58"/>
      <c r="Y8" s="450" t="s">
        <v>134</v>
      </c>
      <c r="Z8" s="450"/>
      <c r="AA8" s="450"/>
      <c r="AB8" s="450"/>
      <c r="AC8" s="450"/>
      <c r="AD8" s="59"/>
      <c r="AE8" s="450" t="s">
        <v>135</v>
      </c>
      <c r="AF8" s="450"/>
      <c r="AG8" s="450"/>
      <c r="AH8" s="450"/>
      <c r="AI8" s="450"/>
    </row>
    <row r="9" spans="1:35" ht="11.25" customHeight="1" x14ac:dyDescent="0.2">
      <c r="A9" s="60"/>
      <c r="B9" s="60"/>
      <c r="C9" s="60"/>
      <c r="D9" s="60"/>
      <c r="E9" s="60"/>
      <c r="F9" s="72" t="s">
        <v>22</v>
      </c>
      <c r="G9" s="72"/>
      <c r="H9" s="61"/>
      <c r="I9" s="72" t="s">
        <v>124</v>
      </c>
      <c r="J9" s="451" t="s">
        <v>30</v>
      </c>
      <c r="K9" s="451"/>
      <c r="L9" s="62"/>
      <c r="M9" s="72" t="s">
        <v>22</v>
      </c>
      <c r="N9" s="72"/>
      <c r="O9" s="72"/>
      <c r="P9" s="72" t="s">
        <v>124</v>
      </c>
      <c r="Q9" s="451" t="s">
        <v>31</v>
      </c>
      <c r="R9" s="451"/>
      <c r="T9" s="60"/>
      <c r="U9" s="60"/>
      <c r="V9" s="60"/>
      <c r="W9" s="60"/>
      <c r="X9" s="60"/>
      <c r="Y9" s="72" t="s">
        <v>22</v>
      </c>
      <c r="Z9" s="61"/>
      <c r="AA9" s="72" t="s">
        <v>124</v>
      </c>
      <c r="AB9" s="451" t="s">
        <v>30</v>
      </c>
      <c r="AC9" s="451"/>
      <c r="AD9" s="62"/>
      <c r="AE9" s="72" t="s">
        <v>22</v>
      </c>
      <c r="AF9" s="72"/>
      <c r="AG9" s="72" t="s">
        <v>124</v>
      </c>
      <c r="AH9" s="451" t="s">
        <v>31</v>
      </c>
      <c r="AI9" s="451"/>
    </row>
    <row r="10" spans="1:35" ht="21" thickBot="1" x14ac:dyDescent="0.25">
      <c r="A10" s="73"/>
      <c r="B10" s="73"/>
      <c r="C10" s="73"/>
      <c r="D10" s="73"/>
      <c r="E10" s="73"/>
      <c r="F10" s="64"/>
      <c r="G10" s="64"/>
      <c r="H10" s="64"/>
      <c r="I10" s="74"/>
      <c r="J10" s="65" t="s">
        <v>136</v>
      </c>
      <c r="K10" s="65" t="s">
        <v>137</v>
      </c>
      <c r="L10" s="75"/>
      <c r="M10" s="64"/>
      <c r="N10" s="64"/>
      <c r="O10" s="64"/>
      <c r="P10" s="74"/>
      <c r="Q10" s="65" t="s">
        <v>136</v>
      </c>
      <c r="R10" s="65" t="s">
        <v>137</v>
      </c>
      <c r="T10" s="73"/>
      <c r="U10" s="73"/>
      <c r="V10" s="73"/>
      <c r="W10" s="73"/>
      <c r="X10" s="73"/>
      <c r="Y10" s="64"/>
      <c r="Z10" s="64"/>
      <c r="AA10" s="74"/>
      <c r="AB10" s="65" t="s">
        <v>136</v>
      </c>
      <c r="AC10" s="65" t="s">
        <v>137</v>
      </c>
      <c r="AD10" s="75"/>
      <c r="AE10" s="64"/>
      <c r="AF10" s="64"/>
      <c r="AG10" s="74"/>
      <c r="AH10" s="65" t="s">
        <v>136</v>
      </c>
      <c r="AI10" s="65" t="s">
        <v>137</v>
      </c>
    </row>
    <row r="11" spans="1:35" x14ac:dyDescent="0.2">
      <c r="A11" s="60"/>
      <c r="B11" s="60"/>
      <c r="C11" s="60"/>
      <c r="D11" s="60"/>
      <c r="E11" s="60"/>
      <c r="F11" s="63"/>
      <c r="G11" s="63"/>
      <c r="H11" s="63"/>
      <c r="I11" s="200"/>
      <c r="J11" s="200"/>
      <c r="K11" s="200"/>
      <c r="L11" s="200"/>
      <c r="M11" s="63"/>
      <c r="N11" s="63"/>
      <c r="O11" s="63"/>
      <c r="P11" s="200"/>
      <c r="Q11" s="200"/>
      <c r="R11" s="200"/>
      <c r="T11" s="60"/>
      <c r="U11" s="60"/>
      <c r="V11" s="60"/>
      <c r="W11" s="60"/>
      <c r="X11" s="60"/>
      <c r="Y11" s="63"/>
      <c r="Z11" s="63"/>
      <c r="AA11" s="200"/>
      <c r="AB11" s="200"/>
      <c r="AC11" s="200"/>
      <c r="AD11" s="200"/>
      <c r="AE11" s="63"/>
      <c r="AF11" s="63"/>
      <c r="AG11" s="200"/>
      <c r="AH11" s="200"/>
      <c r="AI11" s="200"/>
    </row>
    <row r="12" spans="1:35" ht="11.25" hidden="1" customHeight="1" x14ac:dyDescent="0.2">
      <c r="A12" s="60"/>
      <c r="B12" s="60"/>
      <c r="C12" s="60"/>
      <c r="D12" s="60"/>
      <c r="E12" s="60"/>
      <c r="F12" s="63"/>
      <c r="G12" s="63"/>
      <c r="H12" s="63"/>
      <c r="I12" s="200"/>
      <c r="J12" s="200"/>
      <c r="K12" s="200"/>
      <c r="L12" s="200"/>
      <c r="M12" s="63"/>
      <c r="N12" s="63"/>
      <c r="O12" s="63"/>
      <c r="P12" s="200"/>
      <c r="Q12" s="200"/>
      <c r="R12" s="200"/>
      <c r="T12" s="60"/>
      <c r="U12" s="60"/>
      <c r="V12" s="60"/>
      <c r="W12" s="60"/>
      <c r="X12" s="60"/>
      <c r="Y12" s="63"/>
      <c r="Z12" s="63"/>
      <c r="AA12" s="200"/>
      <c r="AB12" s="200"/>
      <c r="AC12" s="200"/>
      <c r="AD12" s="200"/>
      <c r="AE12" s="63"/>
      <c r="AF12" s="63"/>
      <c r="AG12" s="200"/>
      <c r="AH12" s="200"/>
      <c r="AI12" s="200"/>
    </row>
    <row r="13" spans="1:35" x14ac:dyDescent="0.2">
      <c r="A13" s="66" t="s">
        <v>22</v>
      </c>
      <c r="B13" s="66"/>
      <c r="C13" s="66"/>
      <c r="D13" s="66"/>
      <c r="E13" s="66"/>
      <c r="F13" s="67">
        <v>421622.35700000002</v>
      </c>
      <c r="G13" s="67"/>
      <c r="H13" s="201" t="s">
        <v>4</v>
      </c>
      <c r="I13" s="67">
        <v>21399.702000000001</v>
      </c>
      <c r="J13" s="67">
        <v>74.231999999999999</v>
      </c>
      <c r="K13" s="67">
        <v>25.768000000000001</v>
      </c>
      <c r="L13" s="67"/>
      <c r="M13" s="67">
        <v>421622.35700000002</v>
      </c>
      <c r="N13" s="67"/>
      <c r="O13" s="201" t="s">
        <v>4</v>
      </c>
      <c r="P13" s="67">
        <v>21399.702000000001</v>
      </c>
      <c r="Q13" s="67">
        <v>74.231999999999999</v>
      </c>
      <c r="R13" s="228">
        <v>25.768000000000001</v>
      </c>
      <c r="T13" s="66" t="s">
        <v>22</v>
      </c>
      <c r="U13" s="66"/>
      <c r="V13" s="66"/>
      <c r="W13" s="66"/>
      <c r="X13" s="66"/>
      <c r="Y13" s="67">
        <v>442177.94900000002</v>
      </c>
      <c r="Z13" s="201" t="s">
        <v>4</v>
      </c>
      <c r="AA13" s="67">
        <v>23459.252</v>
      </c>
      <c r="AB13" s="67">
        <v>73.629000000000005</v>
      </c>
      <c r="AC13" s="67">
        <v>26.370999999999999</v>
      </c>
      <c r="AD13" s="67"/>
      <c r="AE13" s="67">
        <v>442177.94900000002</v>
      </c>
      <c r="AF13" s="201" t="s">
        <v>4</v>
      </c>
      <c r="AG13" s="67">
        <v>23459.252</v>
      </c>
      <c r="AH13" s="67">
        <v>73.629000000000005</v>
      </c>
      <c r="AI13" s="228">
        <v>26.370999999999999</v>
      </c>
    </row>
    <row r="14" spans="1:35" ht="9.75" customHeight="1" x14ac:dyDescent="0.2">
      <c r="A14" s="66"/>
      <c r="B14" s="66"/>
      <c r="C14" s="66"/>
      <c r="D14" s="66"/>
      <c r="E14" s="66"/>
      <c r="F14" s="67"/>
      <c r="G14" s="67"/>
      <c r="H14" s="218"/>
      <c r="I14" s="69"/>
      <c r="J14" s="69"/>
      <c r="K14" s="69"/>
      <c r="L14" s="69"/>
      <c r="M14" s="67"/>
      <c r="N14" s="67"/>
      <c r="O14" s="218"/>
      <c r="P14" s="69"/>
      <c r="Q14" s="69"/>
      <c r="R14" s="229"/>
      <c r="T14" s="66"/>
      <c r="U14" s="66"/>
      <c r="V14" s="66"/>
      <c r="W14" s="66"/>
      <c r="X14" s="66"/>
      <c r="Y14" s="67"/>
      <c r="Z14" s="218"/>
      <c r="AA14" s="69"/>
      <c r="AB14" s="69"/>
      <c r="AC14" s="69"/>
      <c r="AD14" s="69"/>
      <c r="AE14" s="67"/>
      <c r="AF14" s="218"/>
      <c r="AG14" s="69"/>
      <c r="AH14" s="69"/>
      <c r="AI14" s="229"/>
    </row>
    <row r="15" spans="1:35" x14ac:dyDescent="0.2">
      <c r="A15" s="68" t="s">
        <v>247</v>
      </c>
      <c r="B15" s="227"/>
      <c r="C15" s="68"/>
      <c r="D15" s="68"/>
      <c r="E15" s="68"/>
      <c r="F15" s="69">
        <v>50589.11</v>
      </c>
      <c r="G15" s="69"/>
      <c r="H15" s="201" t="s">
        <v>4</v>
      </c>
      <c r="I15" s="69">
        <v>7352.3220000000001</v>
      </c>
      <c r="J15" s="69">
        <v>79.204999999999998</v>
      </c>
      <c r="K15" s="69">
        <v>20.795000000000002</v>
      </c>
      <c r="L15" s="69"/>
      <c r="M15" s="69">
        <v>51750.582999999999</v>
      </c>
      <c r="N15" s="69"/>
      <c r="O15" s="201" t="s">
        <v>4</v>
      </c>
      <c r="P15" s="69">
        <v>7267.4669999999996</v>
      </c>
      <c r="Q15" s="69">
        <v>77.427999999999997</v>
      </c>
      <c r="R15" s="229">
        <v>22.571999999999999</v>
      </c>
      <c r="T15" s="68" t="s">
        <v>247</v>
      </c>
      <c r="U15" s="227"/>
      <c r="V15" s="68"/>
      <c r="W15" s="68"/>
      <c r="X15" s="68"/>
      <c r="Y15" s="69">
        <v>52881.985000000001</v>
      </c>
      <c r="Z15" s="201" t="s">
        <v>4</v>
      </c>
      <c r="AA15" s="69">
        <v>7457.558</v>
      </c>
      <c r="AB15" s="69">
        <v>78.894999999999996</v>
      </c>
      <c r="AC15" s="69">
        <v>21.105</v>
      </c>
      <c r="AD15" s="69"/>
      <c r="AE15" s="69">
        <v>53448.292000000001</v>
      </c>
      <c r="AF15" s="201" t="s">
        <v>4</v>
      </c>
      <c r="AG15" s="69">
        <v>7307.5140000000001</v>
      </c>
      <c r="AH15" s="69">
        <v>78.058999999999997</v>
      </c>
      <c r="AI15" s="229">
        <v>21.940999999999999</v>
      </c>
    </row>
    <row r="16" spans="1:35" x14ac:dyDescent="0.2">
      <c r="A16" s="68" t="s">
        <v>248</v>
      </c>
      <c r="B16" s="222"/>
      <c r="C16" s="68"/>
      <c r="D16" s="68"/>
      <c r="E16" s="68"/>
      <c r="F16" s="69">
        <v>10769.852999999999</v>
      </c>
      <c r="G16" s="69"/>
      <c r="H16" s="201" t="s">
        <v>4</v>
      </c>
      <c r="I16" s="69">
        <v>2617.402</v>
      </c>
      <c r="J16" s="69">
        <v>45.499000000000002</v>
      </c>
      <c r="K16" s="69">
        <v>54.500999999999998</v>
      </c>
      <c r="L16" s="69"/>
      <c r="M16" s="69">
        <v>10325.695</v>
      </c>
      <c r="N16" s="69"/>
      <c r="O16" s="201" t="s">
        <v>4</v>
      </c>
      <c r="P16" s="69">
        <v>2438.848</v>
      </c>
      <c r="Q16" s="69">
        <v>47.456000000000003</v>
      </c>
      <c r="R16" s="229">
        <v>52.543999999999997</v>
      </c>
      <c r="T16" s="68" t="s">
        <v>248</v>
      </c>
      <c r="U16" s="222"/>
      <c r="V16" s="68"/>
      <c r="W16" s="68"/>
      <c r="X16" s="68"/>
      <c r="Y16" s="69">
        <v>9292.1910000000007</v>
      </c>
      <c r="Z16" s="201" t="s">
        <v>4</v>
      </c>
      <c r="AA16" s="69">
        <v>2724.8</v>
      </c>
      <c r="AB16" s="69">
        <v>56.634999999999998</v>
      </c>
      <c r="AC16" s="69">
        <v>43.365000000000002</v>
      </c>
      <c r="AD16" s="69"/>
      <c r="AE16" s="69">
        <v>9660.4650000000001</v>
      </c>
      <c r="AF16" s="201" t="s">
        <v>4</v>
      </c>
      <c r="AG16" s="69">
        <v>2638.6039999999998</v>
      </c>
      <c r="AH16" s="69">
        <v>54.475999999999999</v>
      </c>
      <c r="AI16" s="229">
        <v>45.524000000000001</v>
      </c>
    </row>
    <row r="17" spans="1:35" x14ac:dyDescent="0.2">
      <c r="A17" s="68" t="s">
        <v>249</v>
      </c>
      <c r="B17" s="222"/>
      <c r="C17" s="68"/>
      <c r="D17" s="68"/>
      <c r="E17" s="68"/>
      <c r="F17" s="69">
        <v>14005.492</v>
      </c>
      <c r="G17" s="69"/>
      <c r="H17" s="201" t="s">
        <v>4</v>
      </c>
      <c r="I17" s="69">
        <v>3498.4340000000002</v>
      </c>
      <c r="J17" s="69">
        <v>58.856999999999999</v>
      </c>
      <c r="K17" s="69">
        <v>41.143000000000001</v>
      </c>
      <c r="L17" s="69"/>
      <c r="M17" s="69">
        <v>13354.118</v>
      </c>
      <c r="N17" s="69"/>
      <c r="O17" s="201" t="s">
        <v>4</v>
      </c>
      <c r="P17" s="69">
        <v>3384.7849999999999</v>
      </c>
      <c r="Q17" s="69">
        <v>61.728000000000002</v>
      </c>
      <c r="R17" s="229">
        <v>38.271999999999998</v>
      </c>
      <c r="T17" s="68" t="s">
        <v>249</v>
      </c>
      <c r="U17" s="222"/>
      <c r="V17" s="68"/>
      <c r="W17" s="68"/>
      <c r="X17" s="68"/>
      <c r="Y17" s="69">
        <v>12330.356</v>
      </c>
      <c r="Z17" s="201" t="s">
        <v>4</v>
      </c>
      <c r="AA17" s="69">
        <v>3484.027</v>
      </c>
      <c r="AB17" s="69">
        <v>57.920999999999999</v>
      </c>
      <c r="AC17" s="69">
        <v>42.079000000000001</v>
      </c>
      <c r="AD17" s="69"/>
      <c r="AE17" s="69">
        <v>12917.558000000001</v>
      </c>
      <c r="AF17" s="201" t="s">
        <v>4</v>
      </c>
      <c r="AG17" s="69">
        <v>3499.51</v>
      </c>
      <c r="AH17" s="69">
        <v>55.287999999999997</v>
      </c>
      <c r="AI17" s="229">
        <v>44.712000000000003</v>
      </c>
    </row>
    <row r="18" spans="1:35" x14ac:dyDescent="0.2">
      <c r="A18" s="68" t="s">
        <v>250</v>
      </c>
      <c r="B18" s="222"/>
      <c r="C18" s="68"/>
      <c r="D18" s="68"/>
      <c r="E18" s="68"/>
      <c r="F18" s="69">
        <v>19196.844000000001</v>
      </c>
      <c r="G18" s="69"/>
      <c r="H18" s="201" t="s">
        <v>4</v>
      </c>
      <c r="I18" s="69">
        <v>4448.857</v>
      </c>
      <c r="J18" s="69">
        <v>63.006999999999998</v>
      </c>
      <c r="K18" s="69">
        <v>36.993000000000002</v>
      </c>
      <c r="L18" s="69"/>
      <c r="M18" s="69">
        <v>19691.147000000001</v>
      </c>
      <c r="N18" s="69"/>
      <c r="O18" s="201" t="s">
        <v>4</v>
      </c>
      <c r="P18" s="69">
        <v>4462.1840000000002</v>
      </c>
      <c r="Q18" s="69">
        <v>61.426000000000002</v>
      </c>
      <c r="R18" s="229">
        <v>38.573999999999998</v>
      </c>
      <c r="T18" s="68" t="s">
        <v>250</v>
      </c>
      <c r="U18" s="222"/>
      <c r="V18" s="68"/>
      <c r="W18" s="68"/>
      <c r="X18" s="68"/>
      <c r="Y18" s="69">
        <v>23462.308000000001</v>
      </c>
      <c r="Z18" s="201" t="s">
        <v>4</v>
      </c>
      <c r="AA18" s="69">
        <v>5493.0940000000001</v>
      </c>
      <c r="AB18" s="69">
        <v>67.930999999999997</v>
      </c>
      <c r="AC18" s="69">
        <v>32.069000000000003</v>
      </c>
      <c r="AD18" s="69"/>
      <c r="AE18" s="69">
        <v>23345.317999999999</v>
      </c>
      <c r="AF18" s="201" t="s">
        <v>4</v>
      </c>
      <c r="AG18" s="69">
        <v>5448.9809999999998</v>
      </c>
      <c r="AH18" s="69">
        <v>68.272000000000006</v>
      </c>
      <c r="AI18" s="229">
        <v>31.728000000000002</v>
      </c>
    </row>
    <row r="19" spans="1:35" ht="9.75" customHeight="1" x14ac:dyDescent="0.2">
      <c r="A19" s="68"/>
      <c r="B19" s="223"/>
      <c r="C19" s="68"/>
      <c r="D19" s="68"/>
      <c r="E19" s="68"/>
      <c r="F19" s="69"/>
      <c r="G19" s="69"/>
      <c r="H19" s="218"/>
      <c r="I19" s="69"/>
      <c r="J19" s="69"/>
      <c r="K19" s="69"/>
      <c r="L19" s="69"/>
      <c r="M19" s="69"/>
      <c r="N19" s="69"/>
      <c r="O19" s="218"/>
      <c r="P19" s="69"/>
      <c r="Q19" s="69"/>
      <c r="R19" s="229"/>
      <c r="T19" s="68"/>
      <c r="U19" s="223"/>
      <c r="V19" s="68"/>
      <c r="W19" s="68"/>
      <c r="X19" s="68"/>
      <c r="Y19" s="69"/>
      <c r="Z19" s="218"/>
      <c r="AA19" s="69"/>
      <c r="AB19" s="69"/>
      <c r="AC19" s="69"/>
      <c r="AD19" s="69"/>
      <c r="AE19" s="69"/>
      <c r="AF19" s="218"/>
      <c r="AG19" s="69"/>
      <c r="AH19" s="69"/>
      <c r="AI19" s="229"/>
    </row>
    <row r="20" spans="1:35" ht="11.4" x14ac:dyDescent="0.2">
      <c r="A20" s="68" t="s">
        <v>251</v>
      </c>
      <c r="B20" s="222"/>
      <c r="C20" s="68"/>
      <c r="D20" s="68"/>
      <c r="E20" s="68"/>
      <c r="F20" s="69">
        <v>19889.833999999999</v>
      </c>
      <c r="G20" s="381">
        <v>2</v>
      </c>
      <c r="H20" s="201" t="s">
        <v>4</v>
      </c>
      <c r="I20" s="69">
        <v>4182.5460000000003</v>
      </c>
      <c r="J20" s="69">
        <v>54.481999999999999</v>
      </c>
      <c r="K20" s="69">
        <v>45.518000000000001</v>
      </c>
      <c r="L20" s="69"/>
      <c r="M20" s="69">
        <v>18835.616999999998</v>
      </c>
      <c r="N20" s="69"/>
      <c r="O20" s="201" t="s">
        <v>4</v>
      </c>
      <c r="P20" s="69">
        <v>3833.096</v>
      </c>
      <c r="Q20" s="69">
        <v>57.530999999999999</v>
      </c>
      <c r="R20" s="229">
        <v>42.469000000000001</v>
      </c>
      <c r="T20" s="68" t="s">
        <v>251</v>
      </c>
      <c r="U20" s="222"/>
      <c r="V20" s="68"/>
      <c r="W20" s="68"/>
      <c r="X20" s="68"/>
      <c r="Y20" s="69">
        <v>29716.170999999998</v>
      </c>
      <c r="Z20" s="201" t="s">
        <v>4</v>
      </c>
      <c r="AA20" s="69">
        <v>8577.9359999999997</v>
      </c>
      <c r="AB20" s="69">
        <v>58.781999999999996</v>
      </c>
      <c r="AC20" s="69">
        <v>41.218000000000004</v>
      </c>
      <c r="AD20" s="69"/>
      <c r="AE20" s="69">
        <v>26795.317999999999</v>
      </c>
      <c r="AF20" s="201" t="s">
        <v>4</v>
      </c>
      <c r="AG20" s="69">
        <v>8318.69</v>
      </c>
      <c r="AH20" s="69">
        <v>65.19</v>
      </c>
      <c r="AI20" s="229">
        <v>34.81</v>
      </c>
    </row>
    <row r="21" spans="1:35" x14ac:dyDescent="0.2">
      <c r="A21" s="68" t="s">
        <v>278</v>
      </c>
      <c r="B21" s="222"/>
      <c r="C21" s="68"/>
      <c r="D21" s="68"/>
      <c r="E21" s="68"/>
      <c r="F21" s="69">
        <v>11798.683000000001</v>
      </c>
      <c r="G21" s="69"/>
      <c r="H21" s="201" t="s">
        <v>4</v>
      </c>
      <c r="I21" s="69">
        <v>4197.04</v>
      </c>
      <c r="J21" s="69">
        <v>71.281000000000006</v>
      </c>
      <c r="K21" s="69">
        <v>28.719000000000001</v>
      </c>
      <c r="L21" s="69"/>
      <c r="M21" s="69">
        <v>11676.763999999999</v>
      </c>
      <c r="N21" s="69"/>
      <c r="O21" s="201" t="s">
        <v>4</v>
      </c>
      <c r="P21" s="69">
        <v>4132.442</v>
      </c>
      <c r="Q21" s="69">
        <v>72.025000000000006</v>
      </c>
      <c r="R21" s="229">
        <v>27.975000000000001</v>
      </c>
      <c r="T21" s="68" t="s">
        <v>278</v>
      </c>
      <c r="U21" s="222"/>
      <c r="V21" s="68"/>
      <c r="W21" s="68"/>
      <c r="X21" s="68"/>
      <c r="Y21" s="69">
        <v>8452.2819999999992</v>
      </c>
      <c r="Z21" s="201" t="s">
        <v>4</v>
      </c>
      <c r="AA21" s="69">
        <v>3673.674</v>
      </c>
      <c r="AB21" s="69">
        <v>62.265000000000001</v>
      </c>
      <c r="AC21" s="69">
        <v>37.734999999999999</v>
      </c>
      <c r="AD21" s="69"/>
      <c r="AE21" s="69">
        <v>9209.0910000000003</v>
      </c>
      <c r="AF21" s="201" t="s">
        <v>4</v>
      </c>
      <c r="AG21" s="69">
        <v>3787.9630000000002</v>
      </c>
      <c r="AH21" s="69">
        <v>57.148000000000003</v>
      </c>
      <c r="AI21" s="229">
        <v>42.851999999999997</v>
      </c>
    </row>
    <row r="22" spans="1:35" x14ac:dyDescent="0.2">
      <c r="A22" s="68" t="s">
        <v>252</v>
      </c>
      <c r="B22" s="222"/>
      <c r="C22" s="68"/>
      <c r="D22" s="68"/>
      <c r="E22" s="68"/>
      <c r="F22" s="69">
        <v>9199.0750000000007</v>
      </c>
      <c r="G22" s="69"/>
      <c r="H22" s="201" t="s">
        <v>4</v>
      </c>
      <c r="I22" s="69">
        <v>2883.98</v>
      </c>
      <c r="J22" s="69">
        <v>66.061000000000007</v>
      </c>
      <c r="K22" s="69">
        <v>33.939</v>
      </c>
      <c r="L22" s="69"/>
      <c r="M22" s="69">
        <v>9829.2199999999993</v>
      </c>
      <c r="N22" s="69"/>
      <c r="O22" s="201" t="s">
        <v>4</v>
      </c>
      <c r="P22" s="69">
        <v>2982.0859999999998</v>
      </c>
      <c r="Q22" s="69">
        <v>61.825000000000003</v>
      </c>
      <c r="R22" s="229">
        <v>38.174999999999997</v>
      </c>
      <c r="T22" s="68" t="s">
        <v>252</v>
      </c>
      <c r="U22" s="222"/>
      <c r="V22" s="68"/>
      <c r="W22" s="68"/>
      <c r="X22" s="68"/>
      <c r="Y22" s="69">
        <v>11113.42</v>
      </c>
      <c r="Z22" s="201" t="s">
        <v>4</v>
      </c>
      <c r="AA22" s="69">
        <v>3045.7170000000001</v>
      </c>
      <c r="AB22" s="69">
        <v>75.900999999999996</v>
      </c>
      <c r="AC22" s="69">
        <v>24.099</v>
      </c>
      <c r="AD22" s="69"/>
      <c r="AE22" s="69">
        <v>11662.572</v>
      </c>
      <c r="AF22" s="201" t="s">
        <v>4</v>
      </c>
      <c r="AG22" s="69">
        <v>2975.433</v>
      </c>
      <c r="AH22" s="69">
        <v>72.326999999999998</v>
      </c>
      <c r="AI22" s="229">
        <v>27.672999999999998</v>
      </c>
    </row>
    <row r="23" spans="1:35" x14ac:dyDescent="0.2">
      <c r="A23" s="68" t="s">
        <v>253</v>
      </c>
      <c r="B23" s="222"/>
      <c r="C23" s="68"/>
      <c r="D23" s="68"/>
      <c r="E23" s="68"/>
      <c r="F23" s="69">
        <v>1960.69</v>
      </c>
      <c r="G23" s="69"/>
      <c r="H23" s="201" t="s">
        <v>4</v>
      </c>
      <c r="I23" s="69">
        <v>1409.7190000000001</v>
      </c>
      <c r="J23" s="69">
        <v>97.975999999999999</v>
      </c>
      <c r="K23" s="69">
        <v>2.024</v>
      </c>
      <c r="L23" s="69"/>
      <c r="M23" s="69">
        <v>2034.6089999999999</v>
      </c>
      <c r="N23" s="69"/>
      <c r="O23" s="201" t="s">
        <v>4</v>
      </c>
      <c r="P23" s="69">
        <v>1414.973</v>
      </c>
      <c r="Q23" s="69">
        <v>94.417000000000002</v>
      </c>
      <c r="R23" s="229">
        <v>5.5830000000000002</v>
      </c>
      <c r="T23" s="68" t="s">
        <v>253</v>
      </c>
      <c r="U23" s="222"/>
      <c r="V23" s="68"/>
      <c r="W23" s="68"/>
      <c r="X23" s="68"/>
      <c r="Y23" s="69">
        <v>3630.5610000000001</v>
      </c>
      <c r="Z23" s="201" t="s">
        <v>4</v>
      </c>
      <c r="AA23" s="69">
        <v>2163.616</v>
      </c>
      <c r="AB23" s="69">
        <v>99.400999999999996</v>
      </c>
      <c r="AC23" s="69">
        <v>0.59899999999999998</v>
      </c>
      <c r="AD23" s="69"/>
      <c r="AE23" s="69">
        <v>3686.0320000000002</v>
      </c>
      <c r="AF23" s="201" t="s">
        <v>4</v>
      </c>
      <c r="AG23" s="69">
        <v>2162.8029999999999</v>
      </c>
      <c r="AH23" s="69">
        <v>97.905000000000001</v>
      </c>
      <c r="AI23" s="229">
        <v>2.0950000000000002</v>
      </c>
    </row>
    <row r="24" spans="1:35" ht="9.75" customHeight="1" x14ac:dyDescent="0.2">
      <c r="A24" s="68"/>
      <c r="B24" s="223"/>
      <c r="C24" s="68"/>
      <c r="D24" s="68"/>
      <c r="E24" s="68"/>
      <c r="F24" s="69"/>
      <c r="G24" s="69"/>
      <c r="H24" s="201"/>
      <c r="I24" s="69"/>
      <c r="J24" s="69"/>
      <c r="K24" s="69"/>
      <c r="L24" s="69"/>
      <c r="M24" s="69"/>
      <c r="N24" s="69"/>
      <c r="O24" s="201"/>
      <c r="P24" s="69"/>
      <c r="Q24" s="69"/>
      <c r="R24" s="229"/>
      <c r="T24" s="68"/>
      <c r="U24" s="223"/>
      <c r="V24" s="68"/>
      <c r="W24" s="68"/>
      <c r="X24" s="68"/>
      <c r="Y24" s="69"/>
      <c r="Z24" s="201"/>
      <c r="AA24" s="69"/>
      <c r="AB24" s="69"/>
      <c r="AC24" s="69"/>
      <c r="AD24" s="69"/>
      <c r="AE24" s="69"/>
      <c r="AF24" s="201"/>
      <c r="AG24" s="69"/>
      <c r="AH24" s="69"/>
      <c r="AI24" s="229"/>
    </row>
    <row r="25" spans="1:35" x14ac:dyDescent="0.2">
      <c r="A25" s="68" t="s">
        <v>254</v>
      </c>
      <c r="B25" s="226"/>
      <c r="C25" s="68"/>
      <c r="D25" s="68"/>
      <c r="E25" s="68"/>
      <c r="F25" s="69">
        <v>5832.6</v>
      </c>
      <c r="G25" s="69"/>
      <c r="H25" s="201" t="s">
        <v>4</v>
      </c>
      <c r="I25" s="69">
        <v>2986.5479999999998</v>
      </c>
      <c r="J25" s="69">
        <v>64.625</v>
      </c>
      <c r="K25" s="69">
        <v>35.375</v>
      </c>
      <c r="L25" s="69"/>
      <c r="M25" s="69">
        <v>6122.5460000000003</v>
      </c>
      <c r="N25" s="69"/>
      <c r="O25" s="201" t="s">
        <v>4</v>
      </c>
      <c r="P25" s="69">
        <v>3014.5740000000001</v>
      </c>
      <c r="Q25" s="69">
        <v>61.564</v>
      </c>
      <c r="R25" s="229">
        <v>38.436</v>
      </c>
      <c r="T25" s="68" t="s">
        <v>254</v>
      </c>
      <c r="U25" s="226"/>
      <c r="V25" s="68"/>
      <c r="W25" s="68"/>
      <c r="X25" s="68"/>
      <c r="Y25" s="69">
        <v>9477.2379999999994</v>
      </c>
      <c r="Z25" s="201" t="s">
        <v>4</v>
      </c>
      <c r="AA25" s="69">
        <v>4357.8729999999996</v>
      </c>
      <c r="AB25" s="69">
        <v>74.286000000000001</v>
      </c>
      <c r="AC25" s="69">
        <v>25.713999999999999</v>
      </c>
      <c r="AD25" s="69"/>
      <c r="AE25" s="69">
        <v>9860.7559999999994</v>
      </c>
      <c r="AF25" s="201" t="s">
        <v>4</v>
      </c>
      <c r="AG25" s="69">
        <v>4420.433</v>
      </c>
      <c r="AH25" s="69">
        <v>71.397000000000006</v>
      </c>
      <c r="AI25" s="229">
        <v>28.603000000000002</v>
      </c>
    </row>
    <row r="26" spans="1:35" x14ac:dyDescent="0.2">
      <c r="A26" s="68" t="s">
        <v>255</v>
      </c>
      <c r="B26" s="223"/>
      <c r="C26" s="68"/>
      <c r="D26" s="68"/>
      <c r="E26" s="68"/>
      <c r="F26" s="69">
        <v>51568.050999999999</v>
      </c>
      <c r="G26" s="69"/>
      <c r="H26" s="201" t="s">
        <v>4</v>
      </c>
      <c r="I26" s="69">
        <v>7521.3609999999999</v>
      </c>
      <c r="J26" s="69">
        <v>78.680000000000007</v>
      </c>
      <c r="K26" s="69">
        <v>21.32</v>
      </c>
      <c r="L26" s="69"/>
      <c r="M26" s="69">
        <v>51552.120999999999</v>
      </c>
      <c r="N26" s="69"/>
      <c r="O26" s="201" t="s">
        <v>4</v>
      </c>
      <c r="P26" s="69">
        <v>7426.0829999999996</v>
      </c>
      <c r="Q26" s="69">
        <v>78.704999999999998</v>
      </c>
      <c r="R26" s="229">
        <v>21.295000000000002</v>
      </c>
      <c r="T26" s="68" t="s">
        <v>255</v>
      </c>
      <c r="U26" s="223"/>
      <c r="V26" s="68"/>
      <c r="W26" s="68"/>
      <c r="X26" s="68"/>
      <c r="Y26" s="69">
        <v>51070.419000000002</v>
      </c>
      <c r="Z26" s="201" t="s">
        <v>4</v>
      </c>
      <c r="AA26" s="69">
        <v>8148.0259999999998</v>
      </c>
      <c r="AB26" s="69">
        <v>75.757999999999996</v>
      </c>
      <c r="AC26" s="69">
        <v>24.242000000000001</v>
      </c>
      <c r="AD26" s="69"/>
      <c r="AE26" s="69">
        <v>48876.218999999997</v>
      </c>
      <c r="AF26" s="201" t="s">
        <v>4</v>
      </c>
      <c r="AG26" s="69">
        <v>8058.6239999999998</v>
      </c>
      <c r="AH26" s="69">
        <v>79.159000000000006</v>
      </c>
      <c r="AI26" s="229">
        <v>20.841000000000001</v>
      </c>
    </row>
    <row r="27" spans="1:35" ht="11.4" x14ac:dyDescent="0.2">
      <c r="A27" s="68" t="s">
        <v>256</v>
      </c>
      <c r="B27" s="223"/>
      <c r="C27" s="68"/>
      <c r="D27" s="68"/>
      <c r="E27" s="68"/>
      <c r="F27" s="69">
        <v>13832.462</v>
      </c>
      <c r="G27" s="69"/>
      <c r="H27" s="201" t="s">
        <v>4</v>
      </c>
      <c r="I27" s="69">
        <v>3458.4540000000002</v>
      </c>
      <c r="J27" s="69">
        <v>64.706999999999994</v>
      </c>
      <c r="K27" s="69">
        <v>35.292999999999999</v>
      </c>
      <c r="L27" s="69"/>
      <c r="M27" s="69">
        <v>13734.427</v>
      </c>
      <c r="N27" s="381">
        <v>2</v>
      </c>
      <c r="O27" s="201" t="s">
        <v>4</v>
      </c>
      <c r="P27" s="69">
        <v>3261.6550000000002</v>
      </c>
      <c r="Q27" s="69">
        <v>65.168999999999997</v>
      </c>
      <c r="R27" s="229">
        <v>34.831000000000003</v>
      </c>
      <c r="T27" s="68" t="s">
        <v>256</v>
      </c>
      <c r="U27" s="223"/>
      <c r="V27" s="68"/>
      <c r="W27" s="68"/>
      <c r="X27" s="68"/>
      <c r="Y27" s="69">
        <v>17081.291000000001</v>
      </c>
      <c r="Z27" s="201" t="s">
        <v>4</v>
      </c>
      <c r="AA27" s="69">
        <v>5019.0249999999996</v>
      </c>
      <c r="AB27" s="69">
        <v>70.584999999999994</v>
      </c>
      <c r="AC27" s="69">
        <v>29.414999999999999</v>
      </c>
      <c r="AD27" s="69"/>
      <c r="AE27" s="69">
        <v>19844.346000000001</v>
      </c>
      <c r="AF27" s="201" t="s">
        <v>4</v>
      </c>
      <c r="AG27" s="69">
        <v>5013.7790000000005</v>
      </c>
      <c r="AH27" s="69">
        <v>60.756999999999998</v>
      </c>
      <c r="AI27" s="229">
        <v>39.243000000000002</v>
      </c>
    </row>
    <row r="28" spans="1:35" x14ac:dyDescent="0.2">
      <c r="A28" s="68" t="s">
        <v>257</v>
      </c>
      <c r="B28" s="223"/>
      <c r="C28" s="68"/>
      <c r="D28" s="68"/>
      <c r="E28" s="68"/>
      <c r="F28" s="69">
        <v>73183.159</v>
      </c>
      <c r="G28" s="69"/>
      <c r="H28" s="201" t="s">
        <v>4</v>
      </c>
      <c r="I28" s="69">
        <v>9294.4040000000005</v>
      </c>
      <c r="J28" s="69">
        <v>83.346000000000004</v>
      </c>
      <c r="K28" s="69">
        <v>16.654</v>
      </c>
      <c r="L28" s="69"/>
      <c r="M28" s="69">
        <v>72707.34</v>
      </c>
      <c r="N28" s="69"/>
      <c r="O28" s="201" t="s">
        <v>4</v>
      </c>
      <c r="P28" s="69">
        <v>9293.1309999999994</v>
      </c>
      <c r="Q28" s="69">
        <v>83.891999999999996</v>
      </c>
      <c r="R28" s="229">
        <v>16.108000000000001</v>
      </c>
      <c r="T28" s="68" t="s">
        <v>257</v>
      </c>
      <c r="U28" s="223"/>
      <c r="V28" s="68"/>
      <c r="W28" s="68"/>
      <c r="X28" s="68"/>
      <c r="Y28" s="69">
        <v>70286.444000000003</v>
      </c>
      <c r="Z28" s="201" t="s">
        <v>4</v>
      </c>
      <c r="AA28" s="69">
        <v>9192.5439999999999</v>
      </c>
      <c r="AB28" s="69">
        <v>78.73</v>
      </c>
      <c r="AC28" s="69">
        <v>21.27</v>
      </c>
      <c r="AD28" s="69"/>
      <c r="AE28" s="69">
        <v>69777.258000000002</v>
      </c>
      <c r="AF28" s="201" t="s">
        <v>4</v>
      </c>
      <c r="AG28" s="69">
        <v>9164.4830000000002</v>
      </c>
      <c r="AH28" s="69">
        <v>79.304000000000002</v>
      </c>
      <c r="AI28" s="229">
        <v>20.696000000000002</v>
      </c>
    </row>
    <row r="29" spans="1:35" ht="9.75" customHeight="1" x14ac:dyDescent="0.2">
      <c r="A29" s="68"/>
      <c r="B29" s="223"/>
      <c r="C29" s="68"/>
      <c r="D29" s="68"/>
      <c r="E29" s="68"/>
      <c r="F29" s="69"/>
      <c r="G29" s="69"/>
      <c r="H29" s="201"/>
      <c r="I29" s="69"/>
      <c r="J29" s="69"/>
      <c r="K29" s="69"/>
      <c r="L29" s="69"/>
      <c r="M29" s="69"/>
      <c r="N29" s="69"/>
      <c r="O29" s="201"/>
      <c r="P29" s="69"/>
      <c r="Q29" s="69"/>
      <c r="R29" s="229"/>
      <c r="T29" s="68"/>
      <c r="U29" s="223"/>
      <c r="V29" s="68"/>
      <c r="W29" s="68"/>
      <c r="X29" s="68"/>
      <c r="Y29" s="69"/>
      <c r="Z29" s="201"/>
      <c r="AA29" s="69"/>
      <c r="AB29" s="69"/>
      <c r="AC29" s="69"/>
      <c r="AD29" s="69"/>
      <c r="AE29" s="69"/>
      <c r="AF29" s="201"/>
      <c r="AG29" s="69"/>
      <c r="AH29" s="69"/>
      <c r="AI29" s="229"/>
    </row>
    <row r="30" spans="1:35" ht="11.4" x14ac:dyDescent="0.2">
      <c r="A30" s="68" t="s">
        <v>258</v>
      </c>
      <c r="B30" s="223"/>
      <c r="C30" s="68"/>
      <c r="D30" s="68"/>
      <c r="E30" s="68"/>
      <c r="F30" s="69">
        <v>13008.164000000001</v>
      </c>
      <c r="G30" s="381">
        <v>2</v>
      </c>
      <c r="H30" s="201" t="s">
        <v>4</v>
      </c>
      <c r="I30" s="69">
        <v>3575.9540000000002</v>
      </c>
      <c r="J30" s="69">
        <v>77.308999999999997</v>
      </c>
      <c r="K30" s="69">
        <v>22.690999999999999</v>
      </c>
      <c r="L30" s="69"/>
      <c r="M30" s="69">
        <v>13329.609</v>
      </c>
      <c r="N30" s="381">
        <v>2</v>
      </c>
      <c r="O30" s="201" t="s">
        <v>4</v>
      </c>
      <c r="P30" s="69">
        <v>3547.3589999999999</v>
      </c>
      <c r="Q30" s="69">
        <v>75.444999999999993</v>
      </c>
      <c r="R30" s="229">
        <v>24.555</v>
      </c>
      <c r="T30" s="68" t="s">
        <v>258</v>
      </c>
      <c r="U30" s="223"/>
      <c r="V30" s="68"/>
      <c r="W30" s="68"/>
      <c r="X30" s="68"/>
      <c r="Y30" s="69">
        <v>20777.597000000002</v>
      </c>
      <c r="Z30" s="201" t="s">
        <v>4</v>
      </c>
      <c r="AA30" s="69">
        <v>5258.1120000000001</v>
      </c>
      <c r="AB30" s="69">
        <v>84.807000000000002</v>
      </c>
      <c r="AC30" s="69">
        <v>15.193</v>
      </c>
      <c r="AD30" s="69"/>
      <c r="AE30" s="69">
        <v>22151.791000000001</v>
      </c>
      <c r="AF30" s="201" t="s">
        <v>4</v>
      </c>
      <c r="AG30" s="69">
        <v>5378.7830000000004</v>
      </c>
      <c r="AH30" s="69">
        <v>79.546000000000006</v>
      </c>
      <c r="AI30" s="229">
        <v>20.454000000000001</v>
      </c>
    </row>
    <row r="31" spans="1:35" x14ac:dyDescent="0.2">
      <c r="A31" s="68" t="s">
        <v>259</v>
      </c>
      <c r="B31" s="223"/>
      <c r="C31" s="68"/>
      <c r="D31" s="68"/>
      <c r="E31" s="68"/>
      <c r="F31" s="69">
        <v>12926.832</v>
      </c>
      <c r="G31" s="69"/>
      <c r="H31" s="201" t="s">
        <v>4</v>
      </c>
      <c r="I31" s="69">
        <v>2935.2910000000002</v>
      </c>
      <c r="J31" s="69">
        <v>59.249000000000002</v>
      </c>
      <c r="K31" s="69">
        <v>40.750999999999998</v>
      </c>
      <c r="L31" s="69"/>
      <c r="M31" s="69">
        <v>13251.666999999999</v>
      </c>
      <c r="N31" s="69"/>
      <c r="O31" s="201" t="s">
        <v>4</v>
      </c>
      <c r="P31" s="69">
        <v>2940.377</v>
      </c>
      <c r="Q31" s="69">
        <v>57.795999999999999</v>
      </c>
      <c r="R31" s="229">
        <v>42.204000000000001</v>
      </c>
      <c r="T31" s="68" t="s">
        <v>259</v>
      </c>
      <c r="U31" s="223"/>
      <c r="V31" s="68"/>
      <c r="W31" s="68"/>
      <c r="X31" s="68"/>
      <c r="Y31" s="69">
        <v>16083.127</v>
      </c>
      <c r="Z31" s="201" t="s">
        <v>4</v>
      </c>
      <c r="AA31" s="69">
        <v>3653.5859999999998</v>
      </c>
      <c r="AB31" s="69">
        <v>55.332999999999998</v>
      </c>
      <c r="AC31" s="69">
        <v>44.667000000000002</v>
      </c>
      <c r="AD31" s="69"/>
      <c r="AE31" s="69">
        <v>15717.457</v>
      </c>
      <c r="AF31" s="201" t="s">
        <v>4</v>
      </c>
      <c r="AG31" s="69">
        <v>3274.027</v>
      </c>
      <c r="AH31" s="69">
        <v>56.62</v>
      </c>
      <c r="AI31" s="229">
        <v>43.38</v>
      </c>
    </row>
    <row r="32" spans="1:35" x14ac:dyDescent="0.2">
      <c r="A32" s="68" t="s">
        <v>260</v>
      </c>
      <c r="B32" s="223"/>
      <c r="C32" s="68"/>
      <c r="D32" s="68"/>
      <c r="E32" s="68"/>
      <c r="F32" s="69">
        <v>14293.424999999999</v>
      </c>
      <c r="G32" s="69"/>
      <c r="H32" s="201" t="s">
        <v>4</v>
      </c>
      <c r="I32" s="69">
        <v>4683.2780000000002</v>
      </c>
      <c r="J32" s="69">
        <v>57.991999999999997</v>
      </c>
      <c r="K32" s="69">
        <v>42.008000000000003</v>
      </c>
      <c r="L32" s="69"/>
      <c r="M32" s="69">
        <v>13674.241</v>
      </c>
      <c r="N32" s="69"/>
      <c r="O32" s="201" t="s">
        <v>4</v>
      </c>
      <c r="P32" s="69">
        <v>4727.3549999999996</v>
      </c>
      <c r="Q32" s="69">
        <v>60.618000000000002</v>
      </c>
      <c r="R32" s="229">
        <v>39.381999999999998</v>
      </c>
      <c r="T32" s="68" t="s">
        <v>260</v>
      </c>
      <c r="U32" s="223"/>
      <c r="V32" s="68"/>
      <c r="W32" s="68"/>
      <c r="X32" s="68"/>
      <c r="Y32" s="69">
        <v>13131.553</v>
      </c>
      <c r="Z32" s="201" t="s">
        <v>4</v>
      </c>
      <c r="AA32" s="69">
        <v>4160.1580000000004</v>
      </c>
      <c r="AB32" s="69">
        <v>56.561999999999998</v>
      </c>
      <c r="AC32" s="69">
        <v>43.438000000000002</v>
      </c>
      <c r="AD32" s="69"/>
      <c r="AE32" s="69">
        <v>11981.182000000001</v>
      </c>
      <c r="AF32" s="201" t="s">
        <v>4</v>
      </c>
      <c r="AG32" s="69">
        <v>3930.8690000000001</v>
      </c>
      <c r="AH32" s="69">
        <v>61.993000000000002</v>
      </c>
      <c r="AI32" s="229">
        <v>38.006999999999998</v>
      </c>
    </row>
    <row r="33" spans="1:35" x14ac:dyDescent="0.2">
      <c r="A33" s="68" t="s">
        <v>261</v>
      </c>
      <c r="B33" s="223"/>
      <c r="C33" s="68"/>
      <c r="D33" s="68"/>
      <c r="E33" s="68"/>
      <c r="F33" s="69">
        <v>17555.084999999999</v>
      </c>
      <c r="G33" s="69"/>
      <c r="H33" s="201" t="s">
        <v>4</v>
      </c>
      <c r="I33" s="69">
        <v>4877.3050000000003</v>
      </c>
      <c r="J33" s="69">
        <v>62.790999999999997</v>
      </c>
      <c r="K33" s="69">
        <v>37.209000000000003</v>
      </c>
      <c r="L33" s="69"/>
      <c r="M33" s="69">
        <v>16278.977999999999</v>
      </c>
      <c r="N33" s="69"/>
      <c r="O33" s="201" t="s">
        <v>4</v>
      </c>
      <c r="P33" s="69">
        <v>4699.8180000000002</v>
      </c>
      <c r="Q33" s="69">
        <v>67.712999999999994</v>
      </c>
      <c r="R33" s="229">
        <v>32.286999999999999</v>
      </c>
      <c r="T33" s="68" t="s">
        <v>261</v>
      </c>
      <c r="U33" s="223"/>
      <c r="V33" s="68"/>
      <c r="W33" s="68"/>
      <c r="X33" s="68"/>
      <c r="Y33" s="69">
        <v>16695.784</v>
      </c>
      <c r="Z33" s="201" t="s">
        <v>4</v>
      </c>
      <c r="AA33" s="69">
        <v>3846.1379999999999</v>
      </c>
      <c r="AB33" s="69">
        <v>61.156999999999996</v>
      </c>
      <c r="AC33" s="69">
        <v>38.843000000000004</v>
      </c>
      <c r="AD33" s="69"/>
      <c r="AE33" s="69">
        <v>14960.21</v>
      </c>
      <c r="AF33" s="201" t="s">
        <v>4</v>
      </c>
      <c r="AG33" s="69">
        <v>3502.8670000000002</v>
      </c>
      <c r="AH33" s="69">
        <v>68.251999999999995</v>
      </c>
      <c r="AI33" s="229">
        <v>31.748000000000001</v>
      </c>
    </row>
    <row r="34" spans="1:35" x14ac:dyDescent="0.2">
      <c r="A34" s="68" t="s">
        <v>262</v>
      </c>
      <c r="B34" s="223"/>
      <c r="C34" s="68"/>
      <c r="D34" s="68"/>
      <c r="E34" s="68"/>
      <c r="F34" s="69">
        <v>16245.378000000001</v>
      </c>
      <c r="G34" s="69"/>
      <c r="H34" s="201" t="s">
        <v>4</v>
      </c>
      <c r="I34" s="69">
        <v>3819.07</v>
      </c>
      <c r="J34" s="69">
        <v>74.950999999999993</v>
      </c>
      <c r="K34" s="69">
        <v>25.048999999999999</v>
      </c>
      <c r="L34" s="69"/>
      <c r="M34" s="69">
        <v>17511.092000000001</v>
      </c>
      <c r="N34" s="69"/>
      <c r="O34" s="201" t="s">
        <v>4</v>
      </c>
      <c r="P34" s="69">
        <v>3831.26</v>
      </c>
      <c r="Q34" s="69">
        <v>69.533000000000001</v>
      </c>
      <c r="R34" s="229">
        <v>30.466999999999999</v>
      </c>
      <c r="T34" s="68" t="s">
        <v>262</v>
      </c>
      <c r="U34" s="223"/>
      <c r="V34" s="68"/>
      <c r="W34" s="68"/>
      <c r="X34" s="68"/>
      <c r="Y34" s="69">
        <v>13517.421</v>
      </c>
      <c r="Z34" s="201" t="s">
        <v>4</v>
      </c>
      <c r="AA34" s="69">
        <v>3563.6819999999998</v>
      </c>
      <c r="AB34" s="69">
        <v>72.27</v>
      </c>
      <c r="AC34" s="69">
        <v>27.73</v>
      </c>
      <c r="AD34" s="69"/>
      <c r="AE34" s="69">
        <v>15027.922</v>
      </c>
      <c r="AF34" s="201" t="s">
        <v>4</v>
      </c>
      <c r="AG34" s="69">
        <v>3760.9229999999998</v>
      </c>
      <c r="AH34" s="69">
        <v>65.006</v>
      </c>
      <c r="AI34" s="229">
        <v>34.994</v>
      </c>
    </row>
    <row r="35" spans="1:35" ht="9.75" customHeight="1" x14ac:dyDescent="0.2">
      <c r="A35" s="66"/>
      <c r="B35" s="224"/>
      <c r="C35" s="66"/>
      <c r="D35" s="66"/>
      <c r="E35" s="66"/>
      <c r="F35" s="69"/>
      <c r="G35" s="69"/>
      <c r="H35" s="201"/>
      <c r="I35" s="69"/>
      <c r="J35" s="69"/>
      <c r="K35" s="69"/>
      <c r="L35" s="69"/>
      <c r="M35" s="69"/>
      <c r="N35" s="69"/>
      <c r="O35" s="201"/>
      <c r="P35" s="69"/>
      <c r="Q35" s="69"/>
      <c r="R35" s="229"/>
      <c r="T35" s="66"/>
      <c r="U35" s="224"/>
      <c r="V35" s="66"/>
      <c r="W35" s="66"/>
      <c r="X35" s="66"/>
      <c r="Y35" s="69"/>
      <c r="Z35" s="201"/>
      <c r="AA35" s="69"/>
      <c r="AB35" s="69"/>
      <c r="AC35" s="69"/>
      <c r="AD35" s="69"/>
      <c r="AE35" s="69"/>
      <c r="AF35" s="201"/>
      <c r="AG35" s="69"/>
      <c r="AH35" s="69"/>
      <c r="AI35" s="229"/>
    </row>
    <row r="36" spans="1:35" x14ac:dyDescent="0.2">
      <c r="A36" s="68" t="s">
        <v>263</v>
      </c>
      <c r="B36" s="223"/>
      <c r="C36" s="68"/>
      <c r="D36" s="68"/>
      <c r="E36" s="68"/>
      <c r="F36" s="69">
        <v>10761.638999999999</v>
      </c>
      <c r="G36" s="69"/>
      <c r="H36" s="201" t="s">
        <v>4</v>
      </c>
      <c r="I36" s="69">
        <v>3016.7689999999998</v>
      </c>
      <c r="J36" s="69">
        <v>72.715999999999994</v>
      </c>
      <c r="K36" s="69">
        <v>27.283999999999999</v>
      </c>
      <c r="L36" s="69"/>
      <c r="M36" s="69">
        <v>11404.652</v>
      </c>
      <c r="N36" s="69"/>
      <c r="O36" s="201" t="s">
        <v>4</v>
      </c>
      <c r="P36" s="69">
        <v>2983.2269999999999</v>
      </c>
      <c r="Q36" s="69">
        <v>68.616</v>
      </c>
      <c r="R36" s="229">
        <v>31.384</v>
      </c>
      <c r="T36" s="68" t="s">
        <v>263</v>
      </c>
      <c r="U36" s="223"/>
      <c r="V36" s="68"/>
      <c r="W36" s="68"/>
      <c r="X36" s="68"/>
      <c r="Y36" s="69">
        <v>14840.56</v>
      </c>
      <c r="Z36" s="201" t="s">
        <v>4</v>
      </c>
      <c r="AA36" s="69">
        <v>6188.6440000000002</v>
      </c>
      <c r="AB36" s="69">
        <v>82.903999999999996</v>
      </c>
      <c r="AC36" s="69">
        <v>17.096</v>
      </c>
      <c r="AD36" s="69"/>
      <c r="AE36" s="69">
        <v>16017.813</v>
      </c>
      <c r="AF36" s="201" t="s">
        <v>4</v>
      </c>
      <c r="AG36" s="69">
        <v>6191.48</v>
      </c>
      <c r="AH36" s="69">
        <v>76.811000000000007</v>
      </c>
      <c r="AI36" s="229">
        <v>23.189</v>
      </c>
    </row>
    <row r="37" spans="1:35" x14ac:dyDescent="0.2">
      <c r="A37" s="68" t="s">
        <v>264</v>
      </c>
      <c r="B37" s="223"/>
      <c r="C37" s="68"/>
      <c r="D37" s="68"/>
      <c r="E37" s="68"/>
      <c r="F37" s="69">
        <v>8173.6120000000001</v>
      </c>
      <c r="G37" s="69"/>
      <c r="H37" s="201" t="s">
        <v>4</v>
      </c>
      <c r="I37" s="69">
        <v>3025.335</v>
      </c>
      <c r="J37" s="69">
        <v>80.685000000000002</v>
      </c>
      <c r="K37" s="69">
        <v>19.315000000000001</v>
      </c>
      <c r="L37" s="69"/>
      <c r="M37" s="69">
        <v>8031.3040000000001</v>
      </c>
      <c r="N37" s="69"/>
      <c r="O37" s="201" t="s">
        <v>4</v>
      </c>
      <c r="P37" s="69">
        <v>3033.59</v>
      </c>
      <c r="Q37" s="69">
        <v>82.114000000000004</v>
      </c>
      <c r="R37" s="229">
        <v>17.885999999999999</v>
      </c>
      <c r="T37" s="68" t="s">
        <v>264</v>
      </c>
      <c r="U37" s="223"/>
      <c r="V37" s="68"/>
      <c r="W37" s="68"/>
      <c r="X37" s="68"/>
      <c r="Y37" s="69">
        <v>11297.458000000001</v>
      </c>
      <c r="Z37" s="201" t="s">
        <v>4</v>
      </c>
      <c r="AA37" s="69">
        <v>3871.7310000000002</v>
      </c>
      <c r="AB37" s="69">
        <v>80.218999999999994</v>
      </c>
      <c r="AC37" s="69">
        <v>19.780999999999999</v>
      </c>
      <c r="AD37" s="69"/>
      <c r="AE37" s="69">
        <v>9905.3529999999992</v>
      </c>
      <c r="AF37" s="201" t="s">
        <v>4</v>
      </c>
      <c r="AG37" s="69">
        <v>3637.933</v>
      </c>
      <c r="AH37" s="69">
        <v>91.492999999999995</v>
      </c>
      <c r="AI37" s="229">
        <v>8.5069999999999997</v>
      </c>
    </row>
    <row r="38" spans="1:35" x14ac:dyDescent="0.2">
      <c r="A38" s="68" t="s">
        <v>265</v>
      </c>
      <c r="B38" s="223"/>
      <c r="C38" s="68"/>
      <c r="D38" s="68"/>
      <c r="E38" s="68"/>
      <c r="F38" s="69">
        <v>27817.780999999999</v>
      </c>
      <c r="G38" s="69"/>
      <c r="H38" s="201" t="s">
        <v>4</v>
      </c>
      <c r="I38" s="69">
        <v>8654.0069999999996</v>
      </c>
      <c r="J38" s="69">
        <v>87.867000000000004</v>
      </c>
      <c r="K38" s="69">
        <v>12.132999999999999</v>
      </c>
      <c r="L38" s="69"/>
      <c r="M38" s="69">
        <v>26377.544000000002</v>
      </c>
      <c r="N38" s="69"/>
      <c r="O38" s="201" t="s">
        <v>4</v>
      </c>
      <c r="P38" s="69">
        <v>8423.4920000000002</v>
      </c>
      <c r="Q38" s="69">
        <v>92.665000000000006</v>
      </c>
      <c r="R38" s="229">
        <v>7.335</v>
      </c>
      <c r="T38" s="68" t="s">
        <v>265</v>
      </c>
      <c r="U38" s="223"/>
      <c r="V38" s="68"/>
      <c r="W38" s="68"/>
      <c r="X38" s="68"/>
      <c r="Y38" s="69">
        <v>19374.091</v>
      </c>
      <c r="Z38" s="201" t="s">
        <v>4</v>
      </c>
      <c r="AA38" s="69">
        <v>5740.8119999999999</v>
      </c>
      <c r="AB38" s="69">
        <v>85.784999999999997</v>
      </c>
      <c r="AC38" s="69">
        <v>14.215</v>
      </c>
      <c r="AD38" s="69"/>
      <c r="AE38" s="69">
        <v>19561.065999999999</v>
      </c>
      <c r="AF38" s="201" t="s">
        <v>4</v>
      </c>
      <c r="AG38" s="69">
        <v>5697.8140000000003</v>
      </c>
      <c r="AH38" s="69">
        <v>84.965000000000003</v>
      </c>
      <c r="AI38" s="229">
        <v>15.035</v>
      </c>
    </row>
    <row r="39" spans="1:35" x14ac:dyDescent="0.2">
      <c r="A39" s="68" t="s">
        <v>266</v>
      </c>
      <c r="B39" s="223"/>
      <c r="C39" s="68"/>
      <c r="D39" s="68"/>
      <c r="E39" s="68"/>
      <c r="F39" s="69">
        <v>19014.588</v>
      </c>
      <c r="G39" s="69"/>
      <c r="H39" s="201" t="s">
        <v>4</v>
      </c>
      <c r="I39" s="69">
        <v>5178.8789999999999</v>
      </c>
      <c r="J39" s="69">
        <v>95.028999999999996</v>
      </c>
      <c r="K39" s="69">
        <v>4.9710000000000001</v>
      </c>
      <c r="L39" s="69"/>
      <c r="M39" s="69">
        <v>20149.082999999999</v>
      </c>
      <c r="N39" s="69"/>
      <c r="O39" s="201" t="s">
        <v>4</v>
      </c>
      <c r="P39" s="69">
        <v>5248.527</v>
      </c>
      <c r="Q39" s="69">
        <v>89.679000000000002</v>
      </c>
      <c r="R39" s="229">
        <v>10.321</v>
      </c>
      <c r="T39" s="68" t="s">
        <v>266</v>
      </c>
      <c r="U39" s="223"/>
      <c r="V39" s="68"/>
      <c r="W39" s="68"/>
      <c r="X39" s="68"/>
      <c r="Y39" s="69">
        <v>17665.691999999999</v>
      </c>
      <c r="Z39" s="201" t="s">
        <v>4</v>
      </c>
      <c r="AA39" s="69">
        <v>4793.2669999999998</v>
      </c>
      <c r="AB39" s="69">
        <v>88.858999999999995</v>
      </c>
      <c r="AC39" s="69">
        <v>11.141</v>
      </c>
      <c r="AD39" s="69"/>
      <c r="AE39" s="69">
        <v>17771.927</v>
      </c>
      <c r="AF39" s="201" t="s">
        <v>4</v>
      </c>
      <c r="AG39" s="69">
        <v>4788.42</v>
      </c>
      <c r="AH39" s="69">
        <v>88.328000000000003</v>
      </c>
      <c r="AI39" s="229">
        <v>11.672000000000001</v>
      </c>
    </row>
    <row r="40" spans="1:35" ht="9.75" customHeight="1" x14ac:dyDescent="0.2">
      <c r="A40" s="68"/>
      <c r="B40" s="223"/>
      <c r="C40" s="68"/>
      <c r="D40" s="68"/>
      <c r="E40" s="68"/>
      <c r="F40" s="69"/>
      <c r="G40" s="69"/>
      <c r="H40" s="201"/>
      <c r="I40" s="69"/>
      <c r="J40" s="69"/>
      <c r="K40" s="69"/>
      <c r="L40" s="69"/>
      <c r="M40" s="69"/>
      <c r="N40" s="69"/>
      <c r="O40" s="201"/>
      <c r="P40" s="69"/>
      <c r="Q40" s="69"/>
      <c r="R40" s="229"/>
      <c r="T40" s="68"/>
      <c r="U40" s="223"/>
      <c r="V40" s="68"/>
      <c r="W40" s="68"/>
      <c r="X40" s="68"/>
      <c r="Y40" s="69"/>
      <c r="Z40" s="201"/>
      <c r="AA40" s="69"/>
      <c r="AB40" s="69"/>
      <c r="AC40" s="69"/>
      <c r="AD40" s="69"/>
      <c r="AE40" s="69"/>
      <c r="AF40" s="201"/>
      <c r="AG40" s="69"/>
      <c r="AH40" s="69"/>
      <c r="AI40" s="229"/>
    </row>
    <row r="41" spans="1:35" x14ac:dyDescent="0.2">
      <c r="A41" s="66" t="s">
        <v>243</v>
      </c>
      <c r="B41" s="223"/>
      <c r="C41" s="68"/>
      <c r="D41" s="68"/>
      <c r="E41" s="68"/>
      <c r="F41" s="69"/>
      <c r="G41" s="69"/>
      <c r="H41" s="201"/>
      <c r="I41" s="69"/>
      <c r="J41" s="69"/>
      <c r="K41" s="69"/>
      <c r="L41" s="69"/>
      <c r="M41" s="69"/>
      <c r="N41" s="69"/>
      <c r="O41" s="201"/>
      <c r="P41" s="69"/>
      <c r="Q41" s="69"/>
      <c r="R41" s="229"/>
      <c r="T41" s="66" t="s">
        <v>243</v>
      </c>
      <c r="U41" s="223"/>
      <c r="V41" s="68"/>
      <c r="W41" s="68"/>
      <c r="X41" s="68"/>
      <c r="Y41" s="69"/>
      <c r="Z41" s="201"/>
      <c r="AA41" s="69"/>
      <c r="AB41" s="69"/>
      <c r="AC41" s="69"/>
      <c r="AD41" s="69"/>
      <c r="AE41" s="69"/>
      <c r="AF41" s="201"/>
      <c r="AG41" s="69"/>
      <c r="AH41" s="69"/>
      <c r="AI41" s="229"/>
    </row>
    <row r="42" spans="1:35" x14ac:dyDescent="0.2">
      <c r="A42" s="66" t="s">
        <v>22</v>
      </c>
      <c r="B42" s="223"/>
      <c r="C42" s="68"/>
      <c r="D42" s="68"/>
      <c r="E42" s="68"/>
      <c r="F42" s="67">
        <v>117617.81299999999</v>
      </c>
      <c r="G42" s="67"/>
      <c r="H42" s="272" t="s">
        <v>4</v>
      </c>
      <c r="I42" s="67">
        <v>11609.977999999999</v>
      </c>
      <c r="J42" s="67">
        <v>82.518000000000001</v>
      </c>
      <c r="K42" s="67">
        <v>17.481999999999999</v>
      </c>
      <c r="L42" s="67"/>
      <c r="M42" s="67">
        <v>115134.694</v>
      </c>
      <c r="N42" s="67"/>
      <c r="O42" s="272" t="s">
        <v>4</v>
      </c>
      <c r="P42" s="67">
        <v>11315.906999999999</v>
      </c>
      <c r="Q42" s="67">
        <v>80.534000000000006</v>
      </c>
      <c r="R42" s="228">
        <v>19.466000000000001</v>
      </c>
      <c r="T42" s="66" t="s">
        <v>22</v>
      </c>
      <c r="U42" s="223"/>
      <c r="V42" s="68"/>
      <c r="W42" s="68"/>
      <c r="X42" s="68"/>
      <c r="Y42" s="67">
        <v>105620.75199999999</v>
      </c>
      <c r="Z42" s="272" t="s">
        <v>4</v>
      </c>
      <c r="AA42" s="67">
        <v>10865.316999999999</v>
      </c>
      <c r="AB42" s="67">
        <v>79.424999999999997</v>
      </c>
      <c r="AC42" s="67">
        <v>20.574999999999999</v>
      </c>
      <c r="AD42" s="67"/>
      <c r="AE42" s="67">
        <v>103893.34</v>
      </c>
      <c r="AF42" s="272" t="s">
        <v>4</v>
      </c>
      <c r="AG42" s="67">
        <v>10565.237999999999</v>
      </c>
      <c r="AH42" s="67">
        <v>78.367999999999995</v>
      </c>
      <c r="AI42" s="228">
        <v>21.632000000000001</v>
      </c>
    </row>
    <row r="43" spans="1:35" ht="7.5" customHeight="1" x14ac:dyDescent="0.2">
      <c r="A43" s="66"/>
      <c r="B43" s="223"/>
      <c r="C43" s="68"/>
      <c r="D43" s="68"/>
      <c r="E43" s="68"/>
      <c r="F43" s="69"/>
      <c r="G43" s="69"/>
      <c r="H43" s="201"/>
      <c r="I43" s="69"/>
      <c r="J43" s="69"/>
      <c r="K43" s="69"/>
      <c r="L43" s="69"/>
      <c r="M43" s="69"/>
      <c r="N43" s="69"/>
      <c r="O43" s="201"/>
      <c r="P43" s="69"/>
      <c r="Q43" s="69"/>
      <c r="R43" s="229"/>
      <c r="T43" s="66"/>
      <c r="U43" s="223"/>
      <c r="V43" s="68"/>
      <c r="W43" s="68"/>
      <c r="X43" s="68"/>
      <c r="Y43" s="69"/>
      <c r="Z43" s="201"/>
      <c r="AA43" s="69"/>
      <c r="AB43" s="69"/>
      <c r="AC43" s="69"/>
      <c r="AD43" s="69"/>
      <c r="AE43" s="69"/>
      <c r="AF43" s="201"/>
      <c r="AG43" s="69"/>
      <c r="AH43" s="69"/>
      <c r="AI43" s="229"/>
    </row>
    <row r="44" spans="1:35" ht="11.4" x14ac:dyDescent="0.2">
      <c r="A44" s="68" t="s">
        <v>245</v>
      </c>
      <c r="B44" s="223"/>
      <c r="C44" s="68"/>
      <c r="D44" s="68"/>
      <c r="E44" s="68"/>
      <c r="F44" s="69">
        <v>50589.11</v>
      </c>
      <c r="G44" s="69"/>
      <c r="H44" s="201" t="s">
        <v>4</v>
      </c>
      <c r="I44" s="69">
        <v>7352.3220000000001</v>
      </c>
      <c r="J44" s="69">
        <v>79.204999999999998</v>
      </c>
      <c r="K44" s="69">
        <v>20.795000000000002</v>
      </c>
      <c r="L44" s="69"/>
      <c r="M44" s="69">
        <v>51750.582999999999</v>
      </c>
      <c r="N44" s="69"/>
      <c r="O44" s="201" t="s">
        <v>4</v>
      </c>
      <c r="P44" s="69">
        <v>7267.4669999999996</v>
      </c>
      <c r="Q44" s="69">
        <v>77.427999999999997</v>
      </c>
      <c r="R44" s="229">
        <v>22.571999999999999</v>
      </c>
      <c r="T44" s="68" t="s">
        <v>245</v>
      </c>
      <c r="U44" s="223"/>
      <c r="V44" s="68"/>
      <c r="W44" s="68"/>
      <c r="X44" s="68"/>
      <c r="Y44" s="69">
        <v>52881.985000000001</v>
      </c>
      <c r="Z44" s="201" t="s">
        <v>4</v>
      </c>
      <c r="AA44" s="69">
        <v>7457.558</v>
      </c>
      <c r="AB44" s="69">
        <v>78.894999999999996</v>
      </c>
      <c r="AC44" s="69">
        <v>21.105</v>
      </c>
      <c r="AD44" s="69"/>
      <c r="AE44" s="69">
        <v>53448.292000000001</v>
      </c>
      <c r="AF44" s="201" t="s">
        <v>4</v>
      </c>
      <c r="AG44" s="69">
        <v>7307.5140000000001</v>
      </c>
      <c r="AH44" s="69">
        <v>78.058999999999997</v>
      </c>
      <c r="AI44" s="229">
        <v>21.940999999999999</v>
      </c>
    </row>
    <row r="45" spans="1:35" ht="11.4" x14ac:dyDescent="0.2">
      <c r="A45" s="68" t="s">
        <v>246</v>
      </c>
      <c r="B45" s="223"/>
      <c r="C45" s="68"/>
      <c r="D45" s="68"/>
      <c r="E45" s="68"/>
      <c r="F45" s="69">
        <v>23808.52</v>
      </c>
      <c r="G45" s="69"/>
      <c r="H45" s="201" t="s">
        <v>4</v>
      </c>
      <c r="I45" s="69">
        <v>5216.2960000000003</v>
      </c>
      <c r="J45" s="69">
        <v>86.016000000000005</v>
      </c>
      <c r="K45" s="69">
        <v>13.984</v>
      </c>
      <c r="L45" s="69"/>
      <c r="M45" s="69">
        <v>22035.145</v>
      </c>
      <c r="N45" s="69"/>
      <c r="O45" s="201" t="s">
        <v>4</v>
      </c>
      <c r="P45" s="69">
        <v>4827.95</v>
      </c>
      <c r="Q45" s="69">
        <v>84.962999999999994</v>
      </c>
      <c r="R45" s="230">
        <v>15.037000000000001</v>
      </c>
      <c r="T45" s="68" t="s">
        <v>246</v>
      </c>
      <c r="U45" s="223"/>
      <c r="V45" s="68"/>
      <c r="W45" s="68"/>
      <c r="X45" s="68"/>
      <c r="Y45" s="69">
        <v>20218.874</v>
      </c>
      <c r="Z45" s="201" t="s">
        <v>4</v>
      </c>
      <c r="AA45" s="69">
        <v>5738.2190000000001</v>
      </c>
      <c r="AB45" s="69">
        <v>84.515000000000001</v>
      </c>
      <c r="AC45" s="69">
        <v>15.484999999999999</v>
      </c>
      <c r="AD45" s="69"/>
      <c r="AE45" s="69">
        <v>19415.330000000002</v>
      </c>
      <c r="AF45" s="201" t="s">
        <v>4</v>
      </c>
      <c r="AG45" s="69">
        <v>5513.65</v>
      </c>
      <c r="AH45" s="69">
        <v>84.921000000000006</v>
      </c>
      <c r="AI45" s="230">
        <v>15.079000000000001</v>
      </c>
    </row>
    <row r="46" spans="1:35" ht="11.4" x14ac:dyDescent="0.2">
      <c r="A46" s="68" t="s">
        <v>244</v>
      </c>
      <c r="B46" s="225"/>
      <c r="F46" s="69">
        <v>43220.182999999997</v>
      </c>
      <c r="G46" s="381">
        <v>2</v>
      </c>
      <c r="H46" s="201" t="s">
        <v>4</v>
      </c>
      <c r="I46" s="69">
        <v>7469.1549999999997</v>
      </c>
      <c r="J46" s="69">
        <v>84.468000000000004</v>
      </c>
      <c r="K46" s="69">
        <v>15.532</v>
      </c>
      <c r="L46" s="69"/>
      <c r="M46" s="69">
        <v>41348.966</v>
      </c>
      <c r="N46" s="381">
        <v>2</v>
      </c>
      <c r="O46" s="201" t="s">
        <v>4</v>
      </c>
      <c r="P46" s="69">
        <v>7332.799</v>
      </c>
      <c r="Q46" s="69">
        <v>82.061999999999998</v>
      </c>
      <c r="R46" s="230">
        <v>17.937999999999999</v>
      </c>
      <c r="T46" s="68" t="s">
        <v>244</v>
      </c>
      <c r="U46" s="225"/>
      <c r="Y46" s="69">
        <v>32519.893</v>
      </c>
      <c r="Z46" s="201" t="s">
        <v>4</v>
      </c>
      <c r="AA46" s="69">
        <v>5609.6779999999999</v>
      </c>
      <c r="AB46" s="69">
        <v>77.122</v>
      </c>
      <c r="AC46" s="69">
        <v>22.878</v>
      </c>
      <c r="AD46" s="69"/>
      <c r="AE46" s="69">
        <v>31029.718000000001</v>
      </c>
      <c r="AF46" s="201" t="s">
        <v>4</v>
      </c>
      <c r="AG46" s="69">
        <v>5418.9449999999997</v>
      </c>
      <c r="AH46" s="69">
        <v>74.799000000000007</v>
      </c>
      <c r="AI46" s="230">
        <v>25.201000000000001</v>
      </c>
    </row>
    <row r="47" spans="1:35" ht="12" customHeight="1" thickBot="1" x14ac:dyDescent="0.25">
      <c r="A47" s="202"/>
      <c r="B47" s="202"/>
      <c r="C47" s="202"/>
      <c r="D47" s="202"/>
      <c r="E47" s="202"/>
      <c r="F47" s="203"/>
      <c r="G47" s="203"/>
      <c r="H47" s="70"/>
      <c r="I47" s="71"/>
      <c r="J47" s="70"/>
      <c r="K47" s="71"/>
      <c r="L47" s="71"/>
      <c r="M47" s="203"/>
      <c r="N47" s="203"/>
      <c r="O47" s="70"/>
      <c r="P47" s="71"/>
      <c r="Q47" s="70"/>
      <c r="R47" s="71"/>
      <c r="T47" s="202"/>
      <c r="U47" s="202"/>
      <c r="V47" s="202"/>
      <c r="W47" s="202"/>
      <c r="X47" s="202"/>
      <c r="Y47" s="203"/>
      <c r="Z47" s="70"/>
      <c r="AA47" s="71"/>
      <c r="AB47" s="70"/>
      <c r="AC47" s="71"/>
      <c r="AD47" s="71"/>
      <c r="AE47" s="203"/>
      <c r="AF47" s="70"/>
      <c r="AG47" s="71"/>
      <c r="AH47" s="70"/>
      <c r="AI47" s="71"/>
    </row>
    <row r="48" spans="1:35" ht="12.75" customHeight="1" thickTop="1" x14ac:dyDescent="0.2">
      <c r="A48" s="231" t="s">
        <v>430</v>
      </c>
      <c r="T48" s="231"/>
    </row>
    <row r="49" spans="1:1" x14ac:dyDescent="0.2">
      <c r="A49" s="375" t="s">
        <v>584</v>
      </c>
    </row>
  </sheetData>
  <mergeCells count="8">
    <mergeCell ref="AE8:AI8"/>
    <mergeCell ref="AB9:AC9"/>
    <mergeCell ref="AH9:AI9"/>
    <mergeCell ref="J9:K9"/>
    <mergeCell ref="F8:K8"/>
    <mergeCell ref="M8:R8"/>
    <mergeCell ref="Q9:R9"/>
    <mergeCell ref="Y8:AC8"/>
  </mergeCells>
  <phoneticPr fontId="19" type="noConversion"/>
  <pageMargins left="0.75" right="0.75" top="1" bottom="1" header="0.5" footer="0.5"/>
  <pageSetup paperSize="9" scale="88"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6"/>
  <dimension ref="A1:AB39"/>
  <sheetViews>
    <sheetView zoomScaleNormal="100" workbookViewId="0"/>
  </sheetViews>
  <sheetFormatPr defaultColWidth="9.21875" defaultRowHeight="13.2" x14ac:dyDescent="0.25"/>
  <cols>
    <col min="1" max="1" width="2.5546875" style="1" customWidth="1"/>
    <col min="2" max="2" width="13.77734375" style="1" customWidth="1"/>
    <col min="3" max="5" width="13.77734375" style="1" hidden="1" customWidth="1"/>
    <col min="6" max="26" width="5.44140625" style="1" customWidth="1"/>
    <col min="27" max="27" width="7.77734375" style="1" bestFit="1" customWidth="1"/>
    <col min="28" max="28" width="5.5546875" style="1" customWidth="1"/>
    <col min="29" max="16384" width="9.21875" style="1"/>
  </cols>
  <sheetData>
    <row r="1" spans="1:28" ht="6.75" customHeight="1" x14ac:dyDescent="0.25"/>
    <row r="2" spans="1:28" ht="13.8" x14ac:dyDescent="0.25">
      <c r="A2" s="24" t="s">
        <v>561</v>
      </c>
      <c r="B2" s="24"/>
      <c r="C2" s="24"/>
      <c r="D2" s="24"/>
      <c r="E2" s="24"/>
    </row>
    <row r="3" spans="1:28" ht="13.8" hidden="1" x14ac:dyDescent="0.25">
      <c r="A3" s="77"/>
      <c r="B3" s="24"/>
      <c r="C3" s="24"/>
      <c r="D3" s="24"/>
      <c r="E3" s="24"/>
    </row>
    <row r="4" spans="1:28" ht="14.4" thickBot="1" x14ac:dyDescent="0.3">
      <c r="A4" s="148" t="s">
        <v>562</v>
      </c>
      <c r="B4" s="24"/>
      <c r="C4" s="24"/>
      <c r="D4" s="24"/>
      <c r="E4" s="24"/>
      <c r="AA4" s="35"/>
    </row>
    <row r="5" spans="1:28" ht="14.4" hidden="1" thickBot="1" x14ac:dyDescent="0.3">
      <c r="A5" s="24"/>
      <c r="B5" s="24"/>
      <c r="C5" s="24"/>
      <c r="D5" s="24"/>
      <c r="E5" s="24"/>
      <c r="AA5" s="35"/>
    </row>
    <row r="6" spans="1:28" x14ac:dyDescent="0.25">
      <c r="A6" s="195" t="s">
        <v>52</v>
      </c>
      <c r="B6" s="195"/>
      <c r="C6" s="195"/>
      <c r="D6" s="195"/>
      <c r="E6" s="195"/>
      <c r="F6" s="443" t="s">
        <v>53</v>
      </c>
      <c r="G6" s="452"/>
      <c r="H6" s="452"/>
      <c r="I6" s="452"/>
      <c r="J6" s="452"/>
      <c r="K6" s="452"/>
      <c r="L6" s="452"/>
      <c r="M6" s="452"/>
      <c r="N6" s="452"/>
      <c r="O6" s="452"/>
      <c r="P6" s="452"/>
      <c r="Q6" s="452"/>
      <c r="R6" s="452"/>
      <c r="S6" s="452"/>
      <c r="T6" s="452"/>
      <c r="U6" s="452"/>
      <c r="V6" s="452"/>
      <c r="W6" s="452"/>
      <c r="X6" s="452"/>
      <c r="Y6" s="452"/>
      <c r="Z6" s="452"/>
      <c r="AA6" s="78"/>
      <c r="AB6" s="453" t="s">
        <v>118</v>
      </c>
    </row>
    <row r="7" spans="1:28" ht="36.75" customHeight="1" thickBot="1" x14ac:dyDescent="0.3">
      <c r="A7" s="35"/>
      <c r="B7" s="82"/>
      <c r="C7" s="82"/>
      <c r="D7" s="82"/>
      <c r="E7" s="82"/>
      <c r="F7" s="80">
        <v>1</v>
      </c>
      <c r="G7" s="80">
        <v>3</v>
      </c>
      <c r="H7" s="80">
        <v>4</v>
      </c>
      <c r="I7" s="80">
        <v>5</v>
      </c>
      <c r="J7" s="80">
        <v>6</v>
      </c>
      <c r="K7" s="80">
        <v>7</v>
      </c>
      <c r="L7" s="80">
        <v>8</v>
      </c>
      <c r="M7" s="80">
        <v>9</v>
      </c>
      <c r="N7" s="80">
        <v>10</v>
      </c>
      <c r="O7" s="80">
        <v>12</v>
      </c>
      <c r="P7" s="80">
        <v>13</v>
      </c>
      <c r="Q7" s="80">
        <v>14</v>
      </c>
      <c r="R7" s="80">
        <v>17</v>
      </c>
      <c r="S7" s="80">
        <v>18</v>
      </c>
      <c r="T7" s="80">
        <v>19</v>
      </c>
      <c r="U7" s="80">
        <v>20</v>
      </c>
      <c r="V7" s="80">
        <v>21</v>
      </c>
      <c r="W7" s="80">
        <v>22</v>
      </c>
      <c r="X7" s="80">
        <v>23</v>
      </c>
      <c r="Y7" s="80">
        <v>24</v>
      </c>
      <c r="Z7" s="80">
        <v>25</v>
      </c>
      <c r="AA7" s="208" t="s">
        <v>22</v>
      </c>
      <c r="AB7" s="454"/>
    </row>
    <row r="8" spans="1:28" ht="11.25" customHeight="1" x14ac:dyDescent="0.25">
      <c r="A8" s="97"/>
      <c r="B8" s="97"/>
      <c r="C8" s="97"/>
      <c r="D8" s="97"/>
      <c r="E8" s="97"/>
      <c r="F8" s="98"/>
      <c r="G8" s="98"/>
      <c r="H8" s="98"/>
      <c r="I8" s="98"/>
      <c r="J8" s="98"/>
      <c r="K8" s="98"/>
      <c r="L8" s="98"/>
      <c r="M8" s="98"/>
      <c r="N8" s="98"/>
      <c r="O8" s="98"/>
      <c r="P8" s="98"/>
      <c r="Q8" s="98"/>
      <c r="R8" s="98"/>
      <c r="S8" s="98"/>
      <c r="T8" s="98"/>
      <c r="U8" s="98"/>
      <c r="V8" s="98"/>
      <c r="W8" s="98"/>
      <c r="X8" s="98"/>
      <c r="Y8" s="98"/>
      <c r="Z8" s="98"/>
      <c r="AA8" s="183"/>
      <c r="AB8" s="98"/>
    </row>
    <row r="9" spans="1:28" ht="11.25" hidden="1" customHeight="1" x14ac:dyDescent="0.25">
      <c r="A9" s="97"/>
      <c r="B9" s="97"/>
      <c r="C9" s="97"/>
      <c r="D9" s="97"/>
      <c r="E9" s="97"/>
      <c r="F9" s="98"/>
      <c r="G9" s="98"/>
      <c r="H9" s="98"/>
      <c r="I9" s="98"/>
      <c r="J9" s="98"/>
      <c r="K9" s="98"/>
      <c r="L9" s="98"/>
      <c r="M9" s="98"/>
      <c r="N9" s="98"/>
      <c r="O9" s="98"/>
      <c r="P9" s="98"/>
      <c r="Q9" s="98"/>
      <c r="R9" s="98"/>
      <c r="S9" s="98"/>
      <c r="T9" s="98"/>
      <c r="U9" s="98"/>
      <c r="V9" s="98"/>
      <c r="W9" s="98"/>
      <c r="X9" s="98"/>
      <c r="Y9" s="98"/>
      <c r="Z9" s="98"/>
      <c r="AA9" s="183"/>
      <c r="AB9" s="98"/>
    </row>
    <row r="10" spans="1:28" ht="11.25" hidden="1" customHeight="1" x14ac:dyDescent="0.25">
      <c r="A10" s="97"/>
      <c r="B10" s="97"/>
      <c r="C10" s="97"/>
      <c r="D10" s="97"/>
      <c r="E10" s="97"/>
      <c r="F10" s="98"/>
      <c r="G10" s="98"/>
      <c r="H10" s="98"/>
      <c r="I10" s="98"/>
      <c r="J10" s="98"/>
      <c r="K10" s="98"/>
      <c r="L10" s="98"/>
      <c r="M10" s="98"/>
      <c r="N10" s="98"/>
      <c r="O10" s="98"/>
      <c r="P10" s="98"/>
      <c r="Q10" s="98"/>
      <c r="R10" s="98"/>
      <c r="S10" s="98"/>
      <c r="T10" s="98"/>
      <c r="U10" s="98"/>
      <c r="V10" s="98"/>
      <c r="W10" s="98"/>
      <c r="X10" s="98"/>
      <c r="Y10" s="98"/>
      <c r="Z10" s="98"/>
      <c r="AA10" s="183"/>
      <c r="AB10" s="98"/>
    </row>
    <row r="11" spans="1:28" ht="11.25" customHeight="1" x14ac:dyDescent="0.25">
      <c r="A11" s="204">
        <v>1</v>
      </c>
      <c r="B11" s="97" t="s">
        <v>116</v>
      </c>
      <c r="C11" s="97"/>
      <c r="D11" s="97"/>
      <c r="E11" s="97"/>
      <c r="F11" s="205">
        <v>40069.322999999997</v>
      </c>
      <c r="G11" s="14">
        <v>2400.6280000000002</v>
      </c>
      <c r="H11" s="14">
        <v>1480.3430000000001</v>
      </c>
      <c r="I11" s="14">
        <v>1337.55</v>
      </c>
      <c r="J11" s="14">
        <v>608.40499999999997</v>
      </c>
      <c r="K11" s="14">
        <v>38.935000000000002</v>
      </c>
      <c r="L11" s="14">
        <v>118.599</v>
      </c>
      <c r="M11" s="14" t="s">
        <v>276</v>
      </c>
      <c r="N11" s="14" t="s">
        <v>276</v>
      </c>
      <c r="O11" s="14">
        <v>960.04100000000005</v>
      </c>
      <c r="P11" s="14">
        <v>115.774</v>
      </c>
      <c r="Q11" s="14">
        <v>945.43799999999999</v>
      </c>
      <c r="R11" s="14">
        <v>152.63999999999999</v>
      </c>
      <c r="S11" s="14">
        <v>292.637</v>
      </c>
      <c r="T11" s="14">
        <v>679.94799999999998</v>
      </c>
      <c r="U11" s="14">
        <v>363.03699999999998</v>
      </c>
      <c r="V11" s="14">
        <v>674.63499999999999</v>
      </c>
      <c r="W11" s="14">
        <v>200.298</v>
      </c>
      <c r="X11" s="14">
        <v>84.331000000000003</v>
      </c>
      <c r="Y11" s="14">
        <v>62.465000000000003</v>
      </c>
      <c r="Z11" s="14">
        <v>4.0819999999999999</v>
      </c>
      <c r="AA11" s="11">
        <v>50589.11</v>
      </c>
      <c r="AB11" s="206">
        <v>79.204999999999998</v>
      </c>
    </row>
    <row r="12" spans="1:28" ht="11.25" customHeight="1" x14ac:dyDescent="0.25">
      <c r="A12" s="204">
        <v>3</v>
      </c>
      <c r="B12" s="97" t="s">
        <v>32</v>
      </c>
      <c r="C12" s="97"/>
      <c r="D12" s="97"/>
      <c r="E12" s="97"/>
      <c r="F12" s="14">
        <v>2649.5189999999998</v>
      </c>
      <c r="G12" s="205">
        <v>4900.2079999999996</v>
      </c>
      <c r="H12" s="14">
        <v>113.28700000000001</v>
      </c>
      <c r="I12" s="14">
        <v>131.535</v>
      </c>
      <c r="J12" s="14">
        <v>48.976999999999997</v>
      </c>
      <c r="K12" s="14" t="s">
        <v>276</v>
      </c>
      <c r="L12" s="14">
        <v>64.813000000000002</v>
      </c>
      <c r="M12" s="14" t="s">
        <v>276</v>
      </c>
      <c r="N12" s="14" t="s">
        <v>276</v>
      </c>
      <c r="O12" s="14">
        <v>208.26</v>
      </c>
      <c r="P12" s="14">
        <v>102.556</v>
      </c>
      <c r="Q12" s="14">
        <v>296.79599999999999</v>
      </c>
      <c r="R12" s="14">
        <v>134.75299999999999</v>
      </c>
      <c r="S12" s="14">
        <v>191.78899999999999</v>
      </c>
      <c r="T12" s="14">
        <v>441.89800000000002</v>
      </c>
      <c r="U12" s="14">
        <v>928.05499999999995</v>
      </c>
      <c r="V12" s="14">
        <v>436.64400000000001</v>
      </c>
      <c r="W12" s="14">
        <v>4.4950000000000001</v>
      </c>
      <c r="X12" s="14">
        <v>59.356000000000002</v>
      </c>
      <c r="Y12" s="14">
        <v>37.527000000000001</v>
      </c>
      <c r="Z12" s="14">
        <v>19.385000000000002</v>
      </c>
      <c r="AA12" s="11">
        <v>10769.852999999999</v>
      </c>
      <c r="AB12" s="206">
        <v>45.499000000000002</v>
      </c>
    </row>
    <row r="13" spans="1:28" ht="11.25" customHeight="1" x14ac:dyDescent="0.25">
      <c r="A13" s="204">
        <v>4</v>
      </c>
      <c r="B13" s="97" t="s">
        <v>33</v>
      </c>
      <c r="C13" s="97"/>
      <c r="D13" s="97"/>
      <c r="E13" s="97"/>
      <c r="F13" s="14">
        <v>1328.6880000000001</v>
      </c>
      <c r="G13" s="14">
        <v>240.339</v>
      </c>
      <c r="H13" s="205">
        <v>8243.232</v>
      </c>
      <c r="I13" s="14">
        <v>962.42100000000005</v>
      </c>
      <c r="J13" s="14">
        <v>222.17599999999999</v>
      </c>
      <c r="K13" s="14">
        <v>36.363</v>
      </c>
      <c r="L13" s="14">
        <v>161.56700000000001</v>
      </c>
      <c r="M13" s="14" t="s">
        <v>276</v>
      </c>
      <c r="N13" s="14">
        <v>56.064</v>
      </c>
      <c r="O13" s="14">
        <v>139.12</v>
      </c>
      <c r="P13" s="14">
        <v>52.107999999999997</v>
      </c>
      <c r="Q13" s="14">
        <v>331.77100000000002</v>
      </c>
      <c r="R13" s="14">
        <v>171.53</v>
      </c>
      <c r="S13" s="14">
        <v>750.25300000000004</v>
      </c>
      <c r="T13" s="14">
        <v>789.56500000000005</v>
      </c>
      <c r="U13" s="14">
        <v>335.36500000000001</v>
      </c>
      <c r="V13" s="14">
        <v>104.28</v>
      </c>
      <c r="W13" s="14">
        <v>29.158999999999999</v>
      </c>
      <c r="X13" s="14">
        <v>22.859000000000002</v>
      </c>
      <c r="Y13" s="14">
        <v>13.906000000000001</v>
      </c>
      <c r="Z13" s="14">
        <v>14.724</v>
      </c>
      <c r="AA13" s="11">
        <v>14005.492</v>
      </c>
      <c r="AB13" s="206">
        <v>58.856999999999999</v>
      </c>
    </row>
    <row r="14" spans="1:28" ht="11.25" customHeight="1" x14ac:dyDescent="0.25">
      <c r="A14" s="204">
        <v>5</v>
      </c>
      <c r="B14" s="97" t="s">
        <v>34</v>
      </c>
      <c r="C14" s="97"/>
      <c r="D14" s="97"/>
      <c r="E14" s="97"/>
      <c r="F14" s="14">
        <v>1006.891</v>
      </c>
      <c r="G14" s="14">
        <v>191.97300000000001</v>
      </c>
      <c r="H14" s="14">
        <v>1018.85</v>
      </c>
      <c r="I14" s="205">
        <v>12095.424999999999</v>
      </c>
      <c r="J14" s="14">
        <v>1237.1610000000001</v>
      </c>
      <c r="K14" s="14">
        <v>200.73099999999999</v>
      </c>
      <c r="L14" s="14">
        <v>496.529</v>
      </c>
      <c r="M14" s="14">
        <v>8.5150000000000006</v>
      </c>
      <c r="N14" s="14">
        <v>28.474</v>
      </c>
      <c r="O14" s="14">
        <v>653.88800000000003</v>
      </c>
      <c r="P14" s="14">
        <v>47.874000000000002</v>
      </c>
      <c r="Q14" s="14">
        <v>663.88400000000001</v>
      </c>
      <c r="R14" s="14">
        <v>482.10700000000003</v>
      </c>
      <c r="S14" s="14">
        <v>311.774</v>
      </c>
      <c r="T14" s="14">
        <v>158.40799999999999</v>
      </c>
      <c r="U14" s="14">
        <v>174.029</v>
      </c>
      <c r="V14" s="14">
        <v>269.089</v>
      </c>
      <c r="W14" s="14">
        <v>84.381</v>
      </c>
      <c r="X14" s="14">
        <v>23.548999999999999</v>
      </c>
      <c r="Y14" s="14">
        <v>12.781000000000001</v>
      </c>
      <c r="Z14" s="14">
        <v>30.53</v>
      </c>
      <c r="AA14" s="11">
        <v>19196.844000000001</v>
      </c>
      <c r="AB14" s="206">
        <v>63.006999999999998</v>
      </c>
    </row>
    <row r="15" spans="1:28" ht="11.25" customHeight="1" x14ac:dyDescent="0.25">
      <c r="A15" s="204">
        <v>6</v>
      </c>
      <c r="B15" s="97" t="s">
        <v>35</v>
      </c>
      <c r="C15" s="97"/>
      <c r="D15" s="97"/>
      <c r="E15" s="97"/>
      <c r="F15" s="14">
        <v>1154.848</v>
      </c>
      <c r="G15" s="14">
        <v>137.98099999999999</v>
      </c>
      <c r="H15" s="14">
        <v>154.62200000000001</v>
      </c>
      <c r="I15" s="14">
        <v>1603.259</v>
      </c>
      <c r="J15" s="205">
        <v>10836.295</v>
      </c>
      <c r="K15" s="14">
        <v>692.85</v>
      </c>
      <c r="L15" s="14">
        <v>934.2</v>
      </c>
      <c r="M15" s="14" t="s">
        <v>276</v>
      </c>
      <c r="N15" s="14">
        <v>171.78399999999999</v>
      </c>
      <c r="O15" s="14">
        <v>1253.2919999999999</v>
      </c>
      <c r="P15" s="14">
        <v>229.52799999999999</v>
      </c>
      <c r="Q15" s="14">
        <v>1814.8119999999999</v>
      </c>
      <c r="R15" s="14">
        <v>161.37299999999999</v>
      </c>
      <c r="S15" s="14">
        <v>323.56400000000002</v>
      </c>
      <c r="T15" s="14">
        <v>145.214</v>
      </c>
      <c r="U15" s="14">
        <v>113.182</v>
      </c>
      <c r="V15" s="14">
        <v>65.915999999999997</v>
      </c>
      <c r="W15" s="14">
        <v>43.667000000000002</v>
      </c>
      <c r="X15" s="14">
        <v>20.83</v>
      </c>
      <c r="Y15" s="14">
        <v>18.033999999999999</v>
      </c>
      <c r="Z15" s="14">
        <v>14.583</v>
      </c>
      <c r="AA15" s="11">
        <v>19889.833999999999</v>
      </c>
      <c r="AB15" s="206">
        <v>54.481999999999999</v>
      </c>
    </row>
    <row r="16" spans="1:28" ht="9.75" customHeight="1" x14ac:dyDescent="0.25">
      <c r="A16" s="204"/>
      <c r="B16" s="97"/>
      <c r="C16" s="97"/>
      <c r="D16" s="97"/>
      <c r="E16" s="97"/>
      <c r="AA16" s="77"/>
      <c r="AB16" s="206"/>
    </row>
    <row r="17" spans="1:28" ht="11.25" customHeight="1" x14ac:dyDescent="0.25">
      <c r="A17" s="204">
        <v>7</v>
      </c>
      <c r="B17" s="97" t="s">
        <v>36</v>
      </c>
      <c r="C17" s="97"/>
      <c r="D17" s="97"/>
      <c r="E17" s="97"/>
      <c r="F17" s="14">
        <v>41.851999999999997</v>
      </c>
      <c r="G17" s="14">
        <v>21.361999999999998</v>
      </c>
      <c r="H17" s="14">
        <v>13.74</v>
      </c>
      <c r="I17" s="14">
        <v>149.476</v>
      </c>
      <c r="J17" s="14">
        <v>833.48099999999999</v>
      </c>
      <c r="K17" s="205">
        <v>8410.2340000000004</v>
      </c>
      <c r="L17" s="14">
        <v>476.70800000000003</v>
      </c>
      <c r="M17" s="14" t="s">
        <v>276</v>
      </c>
      <c r="N17" s="14">
        <v>404.77100000000002</v>
      </c>
      <c r="O17" s="14">
        <v>914.08600000000001</v>
      </c>
      <c r="P17" s="14">
        <v>204.89699999999999</v>
      </c>
      <c r="Q17" s="14">
        <v>282.95400000000001</v>
      </c>
      <c r="R17" s="14" t="s">
        <v>276</v>
      </c>
      <c r="S17" s="14" t="s">
        <v>276</v>
      </c>
      <c r="T17" s="14">
        <v>25.632000000000001</v>
      </c>
      <c r="U17" s="14" t="s">
        <v>276</v>
      </c>
      <c r="V17" s="14" t="s">
        <v>276</v>
      </c>
      <c r="W17" s="14" t="s">
        <v>276</v>
      </c>
      <c r="X17" s="14" t="s">
        <v>276</v>
      </c>
      <c r="Y17" s="14">
        <v>19.489000000000001</v>
      </c>
      <c r="Z17" s="14" t="s">
        <v>276</v>
      </c>
      <c r="AA17" s="11">
        <v>11798.683000000001</v>
      </c>
      <c r="AB17" s="206">
        <v>71.281000000000006</v>
      </c>
    </row>
    <row r="18" spans="1:28" ht="11.25" customHeight="1" x14ac:dyDescent="0.25">
      <c r="A18" s="204">
        <v>8</v>
      </c>
      <c r="B18" s="97" t="s">
        <v>37</v>
      </c>
      <c r="C18" s="97"/>
      <c r="D18" s="97"/>
      <c r="E18" s="97"/>
      <c r="F18" s="14">
        <v>166.7</v>
      </c>
      <c r="G18" s="14">
        <v>20.669</v>
      </c>
      <c r="H18" s="14" t="s">
        <v>276</v>
      </c>
      <c r="I18" s="14">
        <v>486.61799999999999</v>
      </c>
      <c r="J18" s="14">
        <v>701.21600000000001</v>
      </c>
      <c r="K18" s="14">
        <v>195.56299999999999</v>
      </c>
      <c r="L18" s="205">
        <v>6076.9629999999997</v>
      </c>
      <c r="M18" s="14" t="s">
        <v>276</v>
      </c>
      <c r="N18" s="14">
        <v>462.13200000000001</v>
      </c>
      <c r="O18" s="14">
        <v>384.62200000000001</v>
      </c>
      <c r="P18" s="14">
        <v>102.119</v>
      </c>
      <c r="Q18" s="14">
        <v>511.64299999999997</v>
      </c>
      <c r="R18" s="14">
        <v>30.138000000000002</v>
      </c>
      <c r="S18" s="14">
        <v>25.962</v>
      </c>
      <c r="T18" s="14">
        <v>31.459</v>
      </c>
      <c r="U18" s="14">
        <v>3.2709999999999999</v>
      </c>
      <c r="V18" s="14" t="s">
        <v>276</v>
      </c>
      <c r="W18" s="14" t="s">
        <v>276</v>
      </c>
      <c r="X18" s="14" t="s">
        <v>276</v>
      </c>
      <c r="Y18" s="14" t="s">
        <v>276</v>
      </c>
      <c r="Z18" s="14" t="s">
        <v>276</v>
      </c>
      <c r="AA18" s="11">
        <v>9199.0750000000007</v>
      </c>
      <c r="AB18" s="206">
        <v>66.061000000000007</v>
      </c>
    </row>
    <row r="19" spans="1:28" ht="11.25" customHeight="1" x14ac:dyDescent="0.25">
      <c r="A19" s="204">
        <v>9</v>
      </c>
      <c r="B19" s="97" t="s">
        <v>38</v>
      </c>
      <c r="C19" s="97"/>
      <c r="D19" s="97"/>
      <c r="E19" s="97"/>
      <c r="F19" s="14" t="s">
        <v>276</v>
      </c>
      <c r="G19" s="14" t="s">
        <v>276</v>
      </c>
      <c r="H19" s="14">
        <v>5.1609999999999996</v>
      </c>
      <c r="I19" s="14" t="s">
        <v>276</v>
      </c>
      <c r="J19" s="14" t="s">
        <v>276</v>
      </c>
      <c r="K19" s="14" t="s">
        <v>276</v>
      </c>
      <c r="L19" s="14" t="s">
        <v>276</v>
      </c>
      <c r="M19" s="205">
        <v>1921.0070000000001</v>
      </c>
      <c r="N19" s="14" t="s">
        <v>276</v>
      </c>
      <c r="O19" s="14" t="s">
        <v>276</v>
      </c>
      <c r="P19" s="14" t="s">
        <v>276</v>
      </c>
      <c r="Q19" s="14">
        <v>23.222000000000001</v>
      </c>
      <c r="R19" s="14" t="s">
        <v>276</v>
      </c>
      <c r="S19" s="14" t="s">
        <v>276</v>
      </c>
      <c r="T19" s="14">
        <v>11.3</v>
      </c>
      <c r="U19" s="14" t="s">
        <v>276</v>
      </c>
      <c r="V19" s="14" t="s">
        <v>276</v>
      </c>
      <c r="W19" s="14" t="s">
        <v>276</v>
      </c>
      <c r="X19" s="14" t="s">
        <v>276</v>
      </c>
      <c r="Y19" s="14" t="s">
        <v>276</v>
      </c>
      <c r="Z19" s="14" t="s">
        <v>276</v>
      </c>
      <c r="AA19" s="11">
        <v>1960.69</v>
      </c>
      <c r="AB19" s="206">
        <v>97.975999999999999</v>
      </c>
    </row>
    <row r="20" spans="1:28" ht="11.25" customHeight="1" x14ac:dyDescent="0.25">
      <c r="A20" s="204">
        <v>10</v>
      </c>
      <c r="B20" s="97" t="s">
        <v>39</v>
      </c>
      <c r="C20" s="97"/>
      <c r="D20" s="97"/>
      <c r="E20" s="97"/>
      <c r="F20" s="14">
        <v>11.497999999999999</v>
      </c>
      <c r="G20" s="14" t="s">
        <v>276</v>
      </c>
      <c r="H20" s="14">
        <v>7.79</v>
      </c>
      <c r="I20" s="14">
        <v>23.789000000000001</v>
      </c>
      <c r="J20" s="14">
        <v>132.994</v>
      </c>
      <c r="K20" s="14">
        <v>191.77099999999999</v>
      </c>
      <c r="L20" s="14">
        <v>249.88499999999999</v>
      </c>
      <c r="M20" s="14">
        <v>18.077999999999999</v>
      </c>
      <c r="N20" s="205">
        <v>3769.297</v>
      </c>
      <c r="O20" s="14">
        <v>947.97799999999995</v>
      </c>
      <c r="P20" s="14">
        <v>121.023</v>
      </c>
      <c r="Q20" s="14">
        <v>282.33800000000002</v>
      </c>
      <c r="R20" s="14">
        <v>34.076999999999998</v>
      </c>
      <c r="S20" s="14">
        <v>14.574</v>
      </c>
      <c r="T20" s="14" t="s">
        <v>276</v>
      </c>
      <c r="U20" s="14">
        <v>9.4280000000000008</v>
      </c>
      <c r="V20" s="14">
        <v>18.077999999999999</v>
      </c>
      <c r="W20" s="14" t="s">
        <v>276</v>
      </c>
      <c r="X20" s="14" t="s">
        <v>276</v>
      </c>
      <c r="Y20" s="14" t="s">
        <v>276</v>
      </c>
      <c r="Z20" s="14" t="s">
        <v>276</v>
      </c>
      <c r="AA20" s="11">
        <v>5832.6</v>
      </c>
      <c r="AB20" s="206">
        <v>64.625</v>
      </c>
    </row>
    <row r="21" spans="1:28" ht="11.25" customHeight="1" x14ac:dyDescent="0.25">
      <c r="A21" s="204">
        <v>12</v>
      </c>
      <c r="B21" s="97" t="s">
        <v>40</v>
      </c>
      <c r="C21" s="97"/>
      <c r="D21" s="97"/>
      <c r="E21" s="97"/>
      <c r="F21" s="14">
        <v>1213.7159999999999</v>
      </c>
      <c r="G21" s="14">
        <v>109.116</v>
      </c>
      <c r="H21" s="14">
        <v>225.024</v>
      </c>
      <c r="I21" s="14">
        <v>725.91700000000003</v>
      </c>
      <c r="J21" s="14">
        <v>1391.165</v>
      </c>
      <c r="K21" s="14">
        <v>1158.539</v>
      </c>
      <c r="L21" s="14">
        <v>584.572</v>
      </c>
      <c r="M21" s="14" t="s">
        <v>276</v>
      </c>
      <c r="N21" s="14">
        <v>1011.909</v>
      </c>
      <c r="O21" s="205">
        <v>40573.978999999999</v>
      </c>
      <c r="P21" s="14">
        <v>1085.18</v>
      </c>
      <c r="Q21" s="14">
        <v>2263.8519999999999</v>
      </c>
      <c r="R21" s="14">
        <v>161.63399999999999</v>
      </c>
      <c r="S21" s="14">
        <v>199.36</v>
      </c>
      <c r="T21" s="14">
        <v>310.661</v>
      </c>
      <c r="U21" s="14">
        <v>150.98400000000001</v>
      </c>
      <c r="V21" s="14">
        <v>36.148000000000003</v>
      </c>
      <c r="W21" s="14">
        <v>213.05600000000001</v>
      </c>
      <c r="X21" s="14">
        <v>35.081000000000003</v>
      </c>
      <c r="Y21" s="14">
        <v>33.505000000000003</v>
      </c>
      <c r="Z21" s="14">
        <v>84.653999999999996</v>
      </c>
      <c r="AA21" s="11">
        <v>51568.050999999999</v>
      </c>
      <c r="AB21" s="206">
        <v>78.680000000000007</v>
      </c>
    </row>
    <row r="22" spans="1:28" ht="9.75" customHeight="1" x14ac:dyDescent="0.25">
      <c r="A22" s="204"/>
      <c r="B22" s="97"/>
      <c r="C22" s="97"/>
      <c r="D22" s="97"/>
      <c r="E22" s="97"/>
      <c r="AA22" s="77"/>
      <c r="AB22" s="206"/>
    </row>
    <row r="23" spans="1:28" ht="11.25" customHeight="1" x14ac:dyDescent="0.25">
      <c r="A23" s="204">
        <v>13</v>
      </c>
      <c r="B23" s="97" t="s">
        <v>41</v>
      </c>
      <c r="C23" s="97"/>
      <c r="D23" s="97"/>
      <c r="E23" s="97"/>
      <c r="F23" s="14">
        <v>117.15900000000001</v>
      </c>
      <c r="G23" s="14">
        <v>24.454000000000001</v>
      </c>
      <c r="H23" s="14">
        <v>70.846000000000004</v>
      </c>
      <c r="I23" s="14">
        <v>52.637</v>
      </c>
      <c r="J23" s="14">
        <v>548.48900000000003</v>
      </c>
      <c r="K23" s="14">
        <v>247.09700000000001</v>
      </c>
      <c r="L23" s="14">
        <v>63.468000000000004</v>
      </c>
      <c r="M23" s="14" t="s">
        <v>276</v>
      </c>
      <c r="N23" s="14">
        <v>60.645000000000003</v>
      </c>
      <c r="O23" s="14">
        <v>1816.038</v>
      </c>
      <c r="P23" s="205">
        <v>8950.5889999999999</v>
      </c>
      <c r="Q23" s="14">
        <v>1332.443</v>
      </c>
      <c r="R23" s="14">
        <v>110.52800000000001</v>
      </c>
      <c r="S23" s="14">
        <v>115.711</v>
      </c>
      <c r="T23" s="14">
        <v>84.308999999999997</v>
      </c>
      <c r="U23" s="14">
        <v>185.31399999999999</v>
      </c>
      <c r="V23" s="14">
        <v>38.366999999999997</v>
      </c>
      <c r="W23" s="14" t="s">
        <v>276</v>
      </c>
      <c r="X23" s="14" t="s">
        <v>276</v>
      </c>
      <c r="Y23" s="14">
        <v>14.369</v>
      </c>
      <c r="Z23" s="14" t="s">
        <v>276</v>
      </c>
      <c r="AA23" s="11">
        <v>13832.462</v>
      </c>
      <c r="AB23" s="206">
        <v>64.706999999999994</v>
      </c>
    </row>
    <row r="24" spans="1:28" ht="11.25" customHeight="1" x14ac:dyDescent="0.25">
      <c r="A24" s="204">
        <v>14</v>
      </c>
      <c r="B24" s="97" t="s">
        <v>42</v>
      </c>
      <c r="C24" s="97"/>
      <c r="D24" s="97"/>
      <c r="E24" s="97"/>
      <c r="F24" s="14">
        <v>939.59699999999998</v>
      </c>
      <c r="G24" s="14">
        <v>313.60399999999998</v>
      </c>
      <c r="H24" s="14">
        <v>320.53199999999998</v>
      </c>
      <c r="I24" s="14">
        <v>585.26199999999994</v>
      </c>
      <c r="J24" s="14">
        <v>1558.7280000000001</v>
      </c>
      <c r="K24" s="14">
        <v>390.56400000000002</v>
      </c>
      <c r="L24" s="14">
        <v>368.7</v>
      </c>
      <c r="M24" s="14">
        <v>34.039000000000001</v>
      </c>
      <c r="N24" s="14">
        <v>135.86600000000001</v>
      </c>
      <c r="O24" s="14">
        <v>2579.1080000000002</v>
      </c>
      <c r="P24" s="14">
        <v>2028.3209999999999</v>
      </c>
      <c r="Q24" s="205">
        <v>60995.292999999998</v>
      </c>
      <c r="R24" s="14">
        <v>607.68200000000002</v>
      </c>
      <c r="S24" s="14">
        <v>946.61</v>
      </c>
      <c r="T24" s="14">
        <v>622.50599999999997</v>
      </c>
      <c r="U24" s="14">
        <v>287.95499999999998</v>
      </c>
      <c r="V24" s="14">
        <v>166.803</v>
      </c>
      <c r="W24" s="14">
        <v>65.003</v>
      </c>
      <c r="X24" s="14">
        <v>65.94</v>
      </c>
      <c r="Y24" s="14">
        <v>66.102999999999994</v>
      </c>
      <c r="Z24" s="14">
        <v>104.944</v>
      </c>
      <c r="AA24" s="11">
        <v>73183.159</v>
      </c>
      <c r="AB24" s="206">
        <v>83.346000000000004</v>
      </c>
    </row>
    <row r="25" spans="1:28" ht="11.25" customHeight="1" x14ac:dyDescent="0.25">
      <c r="A25" s="204">
        <v>17</v>
      </c>
      <c r="B25" s="97" t="s">
        <v>43</v>
      </c>
      <c r="C25" s="97"/>
      <c r="D25" s="97"/>
      <c r="E25" s="97"/>
      <c r="F25" s="14">
        <v>264.15300000000002</v>
      </c>
      <c r="G25" s="14">
        <v>76.867000000000004</v>
      </c>
      <c r="H25" s="14">
        <v>89.241</v>
      </c>
      <c r="I25" s="14">
        <v>175.42400000000001</v>
      </c>
      <c r="J25" s="14">
        <v>117.703</v>
      </c>
      <c r="K25" s="14">
        <v>35.460999999999999</v>
      </c>
      <c r="L25" s="14">
        <v>43.594999999999999</v>
      </c>
      <c r="M25" s="14" t="s">
        <v>276</v>
      </c>
      <c r="N25" s="14">
        <v>17.088000000000001</v>
      </c>
      <c r="O25" s="14">
        <v>143.44499999999999</v>
      </c>
      <c r="P25" s="14">
        <v>262.76900000000001</v>
      </c>
      <c r="Q25" s="14">
        <v>583.76099999999997</v>
      </c>
      <c r="R25" s="205">
        <v>10056.478999999999</v>
      </c>
      <c r="S25" s="14">
        <v>668.77700000000004</v>
      </c>
      <c r="T25" s="14">
        <v>126.242</v>
      </c>
      <c r="U25" s="14">
        <v>312.26</v>
      </c>
      <c r="V25" s="14">
        <v>26.052</v>
      </c>
      <c r="W25" s="14" t="s">
        <v>276</v>
      </c>
      <c r="X25" s="14">
        <v>8.8460000000000001</v>
      </c>
      <c r="Y25" s="14" t="s">
        <v>276</v>
      </c>
      <c r="Z25" s="14" t="s">
        <v>276</v>
      </c>
      <c r="AA25" s="11">
        <v>13008.164000000001</v>
      </c>
      <c r="AB25" s="206">
        <v>77.308999999999997</v>
      </c>
    </row>
    <row r="26" spans="1:28" ht="11.25" customHeight="1" x14ac:dyDescent="0.25">
      <c r="A26" s="204">
        <v>18</v>
      </c>
      <c r="B26" s="97" t="s">
        <v>44</v>
      </c>
      <c r="C26" s="97"/>
      <c r="D26" s="97"/>
      <c r="E26" s="97"/>
      <c r="F26" s="14">
        <v>367.21</v>
      </c>
      <c r="G26" s="14">
        <v>175.25</v>
      </c>
      <c r="H26" s="14">
        <v>389.202</v>
      </c>
      <c r="I26" s="14">
        <v>645.58500000000004</v>
      </c>
      <c r="J26" s="14">
        <v>200.12299999999999</v>
      </c>
      <c r="K26" s="14">
        <v>13.678000000000001</v>
      </c>
      <c r="L26" s="14">
        <v>49.142000000000003</v>
      </c>
      <c r="M26" s="14" t="s">
        <v>276</v>
      </c>
      <c r="N26" s="14">
        <v>4.5149999999999997</v>
      </c>
      <c r="O26" s="14">
        <v>200.35599999999999</v>
      </c>
      <c r="P26" s="14">
        <v>135.453</v>
      </c>
      <c r="Q26" s="14">
        <v>1171.146</v>
      </c>
      <c r="R26" s="14">
        <v>520.68899999999996</v>
      </c>
      <c r="S26" s="205">
        <v>7658.9690000000001</v>
      </c>
      <c r="T26" s="14">
        <v>837.46100000000001</v>
      </c>
      <c r="U26" s="14">
        <v>198.249</v>
      </c>
      <c r="V26" s="14">
        <v>147.95699999999999</v>
      </c>
      <c r="W26" s="14">
        <v>16.213000000000001</v>
      </c>
      <c r="X26" s="14">
        <v>35.933999999999997</v>
      </c>
      <c r="Y26" s="14">
        <v>123.301</v>
      </c>
      <c r="Z26" s="14">
        <v>36.398000000000003</v>
      </c>
      <c r="AA26" s="11">
        <v>12926.832</v>
      </c>
      <c r="AB26" s="206">
        <v>59.249000000000002</v>
      </c>
    </row>
    <row r="27" spans="1:28" ht="11.25" customHeight="1" x14ac:dyDescent="0.25">
      <c r="A27" s="204">
        <v>19</v>
      </c>
      <c r="B27" s="97" t="s">
        <v>45</v>
      </c>
      <c r="C27" s="97"/>
      <c r="D27" s="97"/>
      <c r="E27" s="97"/>
      <c r="F27" s="14">
        <v>852.64099999999996</v>
      </c>
      <c r="G27" s="14">
        <v>340.43400000000003</v>
      </c>
      <c r="H27" s="14">
        <v>595.55399999999997</v>
      </c>
      <c r="I27" s="14">
        <v>314.74299999999999</v>
      </c>
      <c r="J27" s="14">
        <v>203.01</v>
      </c>
      <c r="K27" s="14">
        <v>11.882999999999999</v>
      </c>
      <c r="L27" s="14">
        <v>60.061999999999998</v>
      </c>
      <c r="M27" s="14">
        <v>52.969000000000001</v>
      </c>
      <c r="N27" s="14" t="s">
        <v>276</v>
      </c>
      <c r="O27" s="14">
        <v>324.56400000000002</v>
      </c>
      <c r="P27" s="14">
        <v>79.796000000000006</v>
      </c>
      <c r="Q27" s="14">
        <v>672.74699999999996</v>
      </c>
      <c r="R27" s="14">
        <v>65.429000000000002</v>
      </c>
      <c r="S27" s="14">
        <v>951.90200000000004</v>
      </c>
      <c r="T27" s="205">
        <v>8289.0840000000007</v>
      </c>
      <c r="U27" s="14">
        <v>782.24599999999998</v>
      </c>
      <c r="V27" s="14">
        <v>529.33199999999999</v>
      </c>
      <c r="W27" s="14">
        <v>43.987000000000002</v>
      </c>
      <c r="X27" s="14">
        <v>26.548999999999999</v>
      </c>
      <c r="Y27" s="14">
        <v>24.859000000000002</v>
      </c>
      <c r="Z27" s="14">
        <v>71.632999999999996</v>
      </c>
      <c r="AA27" s="11">
        <v>14293.424999999999</v>
      </c>
      <c r="AB27" s="206">
        <v>57.991999999999997</v>
      </c>
    </row>
    <row r="28" spans="1:28" ht="9.75" customHeight="1" x14ac:dyDescent="0.25">
      <c r="A28" s="204"/>
      <c r="B28" s="97"/>
      <c r="C28" s="97"/>
      <c r="D28" s="97"/>
      <c r="E28" s="97"/>
      <c r="AA28" s="77"/>
      <c r="AB28" s="206"/>
    </row>
    <row r="29" spans="1:28" ht="11.25" customHeight="1" x14ac:dyDescent="0.25">
      <c r="A29" s="204">
        <v>20</v>
      </c>
      <c r="B29" s="97" t="s">
        <v>46</v>
      </c>
      <c r="C29" s="97"/>
      <c r="D29" s="97"/>
      <c r="E29" s="97"/>
      <c r="F29" s="14">
        <v>646.78099999999995</v>
      </c>
      <c r="G29" s="14">
        <v>902.75900000000001</v>
      </c>
      <c r="H29" s="14">
        <v>402.334</v>
      </c>
      <c r="I29" s="14">
        <v>42.960999999999999</v>
      </c>
      <c r="J29" s="14">
        <v>141.01400000000001</v>
      </c>
      <c r="K29" s="14">
        <v>10.221</v>
      </c>
      <c r="L29" s="14" t="s">
        <v>276</v>
      </c>
      <c r="M29" s="14" t="s">
        <v>276</v>
      </c>
      <c r="N29" s="14" t="s">
        <v>276</v>
      </c>
      <c r="O29" s="14">
        <v>137.215</v>
      </c>
      <c r="P29" s="14">
        <v>199.09200000000001</v>
      </c>
      <c r="Q29" s="14">
        <v>261.56900000000002</v>
      </c>
      <c r="R29" s="14">
        <v>333.428</v>
      </c>
      <c r="S29" s="14">
        <v>321.68</v>
      </c>
      <c r="T29" s="14">
        <v>863.86300000000006</v>
      </c>
      <c r="U29" s="205">
        <v>11022.958000000001</v>
      </c>
      <c r="V29" s="14">
        <v>1941.58</v>
      </c>
      <c r="W29" s="14">
        <v>122.11799999999999</v>
      </c>
      <c r="X29" s="14">
        <v>144.39500000000001</v>
      </c>
      <c r="Y29" s="14">
        <v>55.503999999999998</v>
      </c>
      <c r="Z29" s="14">
        <v>5.6130000000000004</v>
      </c>
      <c r="AA29" s="11">
        <v>17555.084999999999</v>
      </c>
      <c r="AB29" s="206">
        <v>62.790999999999997</v>
      </c>
    </row>
    <row r="30" spans="1:28" ht="11.25" customHeight="1" x14ac:dyDescent="0.25">
      <c r="A30" s="204">
        <v>21</v>
      </c>
      <c r="B30" s="97" t="s">
        <v>47</v>
      </c>
      <c r="C30" s="97"/>
      <c r="D30" s="97"/>
      <c r="E30" s="97"/>
      <c r="F30" s="14">
        <v>683.17200000000003</v>
      </c>
      <c r="G30" s="14">
        <v>439.87400000000002</v>
      </c>
      <c r="H30" s="14">
        <v>98.953999999999994</v>
      </c>
      <c r="I30" s="14">
        <v>189.048</v>
      </c>
      <c r="J30" s="14">
        <v>29.577000000000002</v>
      </c>
      <c r="K30" s="14" t="s">
        <v>276</v>
      </c>
      <c r="L30" s="14">
        <v>60.927999999999997</v>
      </c>
      <c r="M30" s="14" t="s">
        <v>276</v>
      </c>
      <c r="N30" s="14" t="s">
        <v>276</v>
      </c>
      <c r="O30" s="14">
        <v>38.814</v>
      </c>
      <c r="P30" s="14">
        <v>7.7290000000000001</v>
      </c>
      <c r="Q30" s="14">
        <v>116.419</v>
      </c>
      <c r="R30" s="14">
        <v>288.74299999999999</v>
      </c>
      <c r="S30" s="14">
        <v>219.167</v>
      </c>
      <c r="T30" s="14">
        <v>215.82599999999999</v>
      </c>
      <c r="U30" s="14">
        <v>1107.751</v>
      </c>
      <c r="V30" s="205">
        <v>12176.029</v>
      </c>
      <c r="W30" s="14">
        <v>266.64999999999998</v>
      </c>
      <c r="X30" s="14">
        <v>41.34</v>
      </c>
      <c r="Y30" s="14">
        <v>100.938</v>
      </c>
      <c r="Z30" s="14">
        <v>164.41900000000001</v>
      </c>
      <c r="AA30" s="11">
        <v>16245.378000000001</v>
      </c>
      <c r="AB30" s="206">
        <v>74.950999999999993</v>
      </c>
    </row>
    <row r="31" spans="1:28" ht="11.25" customHeight="1" x14ac:dyDescent="0.25">
      <c r="A31" s="204">
        <v>22</v>
      </c>
      <c r="B31" s="97" t="s">
        <v>48</v>
      </c>
      <c r="C31" s="97"/>
      <c r="D31" s="97"/>
      <c r="E31" s="97"/>
      <c r="F31" s="14">
        <v>125.05500000000001</v>
      </c>
      <c r="G31" s="14">
        <v>15.244</v>
      </c>
      <c r="H31" s="14">
        <v>125.40600000000001</v>
      </c>
      <c r="I31" s="14">
        <v>115.974</v>
      </c>
      <c r="J31" s="14">
        <v>7.0679999999999996</v>
      </c>
      <c r="K31" s="14" t="s">
        <v>276</v>
      </c>
      <c r="L31" s="14">
        <v>19.489000000000001</v>
      </c>
      <c r="M31" s="14" t="s">
        <v>276</v>
      </c>
      <c r="N31" s="14" t="s">
        <v>276</v>
      </c>
      <c r="O31" s="14">
        <v>197.53899999999999</v>
      </c>
      <c r="P31" s="14" t="s">
        <v>276</v>
      </c>
      <c r="Q31" s="14">
        <v>68.62</v>
      </c>
      <c r="R31" s="14" t="s">
        <v>276</v>
      </c>
      <c r="S31" s="14">
        <v>21.3</v>
      </c>
      <c r="T31" s="14">
        <v>25.029</v>
      </c>
      <c r="U31" s="14">
        <v>173.28800000000001</v>
      </c>
      <c r="V31" s="14">
        <v>323.96600000000001</v>
      </c>
      <c r="W31" s="205">
        <v>7825.44</v>
      </c>
      <c r="X31" s="14">
        <v>750.18100000000004</v>
      </c>
      <c r="Y31" s="14">
        <v>735.94600000000003</v>
      </c>
      <c r="Z31" s="14">
        <v>232.09299999999999</v>
      </c>
      <c r="AA31" s="11">
        <v>10761.638999999999</v>
      </c>
      <c r="AB31" s="206">
        <v>72.715999999999994</v>
      </c>
    </row>
    <row r="32" spans="1:28" ht="11.25" customHeight="1" x14ac:dyDescent="0.25">
      <c r="A32" s="204">
        <v>23</v>
      </c>
      <c r="B32" s="97" t="s">
        <v>49</v>
      </c>
      <c r="C32" s="97"/>
      <c r="D32" s="97"/>
      <c r="E32" s="97"/>
      <c r="F32" s="14">
        <v>39.451999999999998</v>
      </c>
      <c r="G32" s="14">
        <v>5.5819999999999999</v>
      </c>
      <c r="H32" s="14" t="s">
        <v>276</v>
      </c>
      <c r="I32" s="14">
        <v>11.933</v>
      </c>
      <c r="J32" s="14" t="s">
        <v>276</v>
      </c>
      <c r="K32" s="14" t="s">
        <v>276</v>
      </c>
      <c r="L32" s="14" t="s">
        <v>276</v>
      </c>
      <c r="M32" s="14" t="s">
        <v>276</v>
      </c>
      <c r="N32" s="14" t="s">
        <v>276</v>
      </c>
      <c r="O32" s="14">
        <v>18.378</v>
      </c>
      <c r="P32" s="14" t="s">
        <v>276</v>
      </c>
      <c r="Q32" s="14">
        <v>37.945</v>
      </c>
      <c r="R32" s="14">
        <v>18.378</v>
      </c>
      <c r="S32" s="14">
        <v>109.783</v>
      </c>
      <c r="T32" s="14" t="s">
        <v>276</v>
      </c>
      <c r="U32" s="14">
        <v>71.814999999999998</v>
      </c>
      <c r="V32" s="14">
        <v>231.92099999999999</v>
      </c>
      <c r="W32" s="14">
        <v>925.88900000000001</v>
      </c>
      <c r="X32" s="205">
        <v>6594.8459999999995</v>
      </c>
      <c r="Y32" s="14">
        <v>77.766999999999996</v>
      </c>
      <c r="Z32" s="14">
        <v>29.922999999999998</v>
      </c>
      <c r="AA32" s="11">
        <v>8173.6120000000001</v>
      </c>
      <c r="AB32" s="206">
        <v>80.685000000000002</v>
      </c>
    </row>
    <row r="33" spans="1:28" ht="11.25" customHeight="1" x14ac:dyDescent="0.25">
      <c r="A33" s="204">
        <v>24</v>
      </c>
      <c r="B33" s="97" t="s">
        <v>50</v>
      </c>
      <c r="C33" s="97"/>
      <c r="D33" s="97"/>
      <c r="E33" s="97"/>
      <c r="F33" s="14">
        <v>59.881</v>
      </c>
      <c r="G33" s="14">
        <v>5.3730000000000002</v>
      </c>
      <c r="H33" s="14" t="s">
        <v>276</v>
      </c>
      <c r="I33" s="14">
        <v>14.843</v>
      </c>
      <c r="J33" s="14">
        <v>18.033999999999999</v>
      </c>
      <c r="K33" s="14">
        <v>42.872999999999998</v>
      </c>
      <c r="L33" s="14" t="s">
        <v>276</v>
      </c>
      <c r="M33" s="14" t="s">
        <v>276</v>
      </c>
      <c r="N33" s="14" t="s">
        <v>276</v>
      </c>
      <c r="O33" s="14">
        <v>59.228999999999999</v>
      </c>
      <c r="P33" s="14">
        <v>9.6170000000000009</v>
      </c>
      <c r="Q33" s="14">
        <v>27.984999999999999</v>
      </c>
      <c r="R33" s="14" t="s">
        <v>276</v>
      </c>
      <c r="S33" s="14">
        <v>97.667000000000002</v>
      </c>
      <c r="T33" s="14">
        <v>15.834</v>
      </c>
      <c r="U33" s="14">
        <v>54.179000000000002</v>
      </c>
      <c r="V33" s="14">
        <v>88.867000000000004</v>
      </c>
      <c r="W33" s="14">
        <v>1496.751</v>
      </c>
      <c r="X33" s="14">
        <v>117.268</v>
      </c>
      <c r="Y33" s="205">
        <v>24442.687999999998</v>
      </c>
      <c r="Z33" s="14">
        <v>1266.691</v>
      </c>
      <c r="AA33" s="11">
        <v>27817.780999999999</v>
      </c>
      <c r="AB33" s="206">
        <v>87.867000000000004</v>
      </c>
    </row>
    <row r="34" spans="1:28" ht="11.25" customHeight="1" x14ac:dyDescent="0.25">
      <c r="A34" s="204">
        <v>25</v>
      </c>
      <c r="B34" s="97" t="s">
        <v>51</v>
      </c>
      <c r="C34" s="97"/>
      <c r="D34" s="97"/>
      <c r="E34" s="97"/>
      <c r="F34" s="14">
        <v>12.449</v>
      </c>
      <c r="G34" s="14">
        <v>3.98</v>
      </c>
      <c r="H34" s="14" t="s">
        <v>276</v>
      </c>
      <c r="I34" s="14">
        <v>26.747</v>
      </c>
      <c r="J34" s="14" t="s">
        <v>276</v>
      </c>
      <c r="K34" s="14" t="s">
        <v>276</v>
      </c>
      <c r="L34" s="14" t="s">
        <v>276</v>
      </c>
      <c r="M34" s="14" t="s">
        <v>276</v>
      </c>
      <c r="N34" s="14" t="s">
        <v>276</v>
      </c>
      <c r="O34" s="14">
        <v>2.1680000000000001</v>
      </c>
      <c r="P34" s="14" t="s">
        <v>276</v>
      </c>
      <c r="Q34" s="14">
        <v>22.702000000000002</v>
      </c>
      <c r="R34" s="14" t="s">
        <v>276</v>
      </c>
      <c r="S34" s="14">
        <v>30.189</v>
      </c>
      <c r="T34" s="14" t="s">
        <v>276</v>
      </c>
      <c r="U34" s="14">
        <v>5.61</v>
      </c>
      <c r="V34" s="14">
        <v>235.42699999999999</v>
      </c>
      <c r="W34" s="14">
        <v>67.545000000000002</v>
      </c>
      <c r="X34" s="14" t="s">
        <v>276</v>
      </c>
      <c r="Y34" s="14">
        <v>538.36</v>
      </c>
      <c r="Z34" s="205">
        <v>18069.411</v>
      </c>
      <c r="AA34" s="11">
        <v>19014.588</v>
      </c>
      <c r="AB34" s="206">
        <v>95.028999999999996</v>
      </c>
    </row>
    <row r="35" spans="1:28" ht="9.75" customHeight="1" x14ac:dyDescent="0.25">
      <c r="A35" s="204"/>
      <c r="B35" s="97"/>
      <c r="C35" s="97"/>
      <c r="D35" s="97"/>
      <c r="E35" s="97"/>
      <c r="F35" s="14"/>
      <c r="G35" s="14"/>
      <c r="H35" s="14"/>
      <c r="I35" s="14"/>
      <c r="J35" s="14"/>
      <c r="K35" s="14"/>
      <c r="L35" s="14"/>
      <c r="M35" s="14"/>
      <c r="N35" s="14"/>
      <c r="O35" s="14"/>
      <c r="P35" s="14"/>
      <c r="Q35" s="14"/>
      <c r="R35" s="14"/>
      <c r="S35" s="14"/>
      <c r="T35" s="14"/>
      <c r="U35" s="14"/>
      <c r="V35" s="14"/>
      <c r="W35" s="14"/>
      <c r="X35" s="14"/>
      <c r="Y35" s="14"/>
      <c r="Z35" s="14"/>
      <c r="AA35" s="11"/>
      <c r="AB35" s="206"/>
    </row>
    <row r="36" spans="1:28" ht="11.25" customHeight="1" x14ac:dyDescent="0.25">
      <c r="A36" s="99" t="s">
        <v>22</v>
      </c>
      <c r="B36" s="99"/>
      <c r="C36" s="99"/>
      <c r="D36" s="99"/>
      <c r="E36" s="99"/>
      <c r="F36" s="11">
        <v>51750.582999999999</v>
      </c>
      <c r="G36" s="11">
        <v>10325.695</v>
      </c>
      <c r="H36" s="11">
        <v>13354.118</v>
      </c>
      <c r="I36" s="11">
        <v>19691.147000000001</v>
      </c>
      <c r="J36" s="11">
        <v>18835.616999999998</v>
      </c>
      <c r="K36" s="11">
        <v>11676.763999999999</v>
      </c>
      <c r="L36" s="11">
        <v>9829.2199999999993</v>
      </c>
      <c r="M36" s="11">
        <v>2034.6089999999999</v>
      </c>
      <c r="N36" s="11">
        <v>6122.5460000000003</v>
      </c>
      <c r="O36" s="11">
        <v>51552.120999999999</v>
      </c>
      <c r="P36" s="11">
        <v>13734.427</v>
      </c>
      <c r="Q36" s="11">
        <v>72707.34</v>
      </c>
      <c r="R36" s="11">
        <v>13329.609</v>
      </c>
      <c r="S36" s="11">
        <v>13251.666999999999</v>
      </c>
      <c r="T36" s="11">
        <v>13674.241</v>
      </c>
      <c r="U36" s="11">
        <v>16278.977999999999</v>
      </c>
      <c r="V36" s="11">
        <v>17511.092000000001</v>
      </c>
      <c r="W36" s="11">
        <v>11404.652</v>
      </c>
      <c r="X36" s="11">
        <v>8031.3040000000001</v>
      </c>
      <c r="Y36" s="11">
        <v>26377.544000000002</v>
      </c>
      <c r="Z36" s="11">
        <v>20149.082999999999</v>
      </c>
      <c r="AA36" s="207">
        <v>421622.35700000002</v>
      </c>
      <c r="AB36" s="206"/>
    </row>
    <row r="37" spans="1:28" ht="11.25" customHeight="1" x14ac:dyDescent="0.25">
      <c r="A37" s="97" t="s">
        <v>194</v>
      </c>
      <c r="B37" s="97"/>
      <c r="C37" s="97"/>
      <c r="D37" s="97"/>
      <c r="E37" s="97"/>
      <c r="F37" s="206">
        <v>77.427999999999997</v>
      </c>
      <c r="G37" s="206">
        <v>47.456000000000003</v>
      </c>
      <c r="H37" s="206">
        <v>61.728000000000002</v>
      </c>
      <c r="I37" s="206">
        <v>61.426000000000002</v>
      </c>
      <c r="J37" s="206">
        <v>57.530999999999999</v>
      </c>
      <c r="K37" s="206">
        <v>72.025000000000006</v>
      </c>
      <c r="L37" s="206">
        <v>61.825000000000003</v>
      </c>
      <c r="M37" s="206">
        <v>94.417000000000002</v>
      </c>
      <c r="N37" s="206">
        <v>61.564</v>
      </c>
      <c r="O37" s="206">
        <v>78.704999999999998</v>
      </c>
      <c r="P37" s="206">
        <v>65.168999999999997</v>
      </c>
      <c r="Q37" s="206">
        <v>83.891999999999996</v>
      </c>
      <c r="R37" s="206">
        <v>75.444999999999993</v>
      </c>
      <c r="S37" s="206">
        <v>57.795999999999999</v>
      </c>
      <c r="T37" s="206">
        <v>60.618000000000002</v>
      </c>
      <c r="U37" s="206">
        <v>67.712999999999994</v>
      </c>
      <c r="V37" s="206">
        <v>69.533000000000001</v>
      </c>
      <c r="W37" s="206">
        <v>68.616</v>
      </c>
      <c r="X37" s="206">
        <v>82.114000000000004</v>
      </c>
      <c r="Y37" s="206">
        <v>92.665000000000006</v>
      </c>
      <c r="Z37" s="206">
        <v>89.679000000000002</v>
      </c>
      <c r="AA37" s="183" t="s">
        <v>276</v>
      </c>
      <c r="AB37" s="206">
        <v>74.231999999999999</v>
      </c>
    </row>
    <row r="38" spans="1:28" ht="12" customHeight="1" thickBot="1" x14ac:dyDescent="0.3">
      <c r="A38" s="87"/>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row>
    <row r="39" spans="1:28" ht="12.75" customHeight="1" x14ac:dyDescent="0.25">
      <c r="A39" s="231" t="s">
        <v>272</v>
      </c>
    </row>
  </sheetData>
  <sheetProtection formatCells="0" formatColumns="0" formatRows="0"/>
  <mergeCells count="2">
    <mergeCell ref="F6:Z6"/>
    <mergeCell ref="AB6:AB7"/>
  </mergeCells>
  <phoneticPr fontId="14" type="noConversion"/>
  <pageMargins left="0.75" right="0.75" top="1" bottom="1" header="0.5" footer="0.5"/>
  <pageSetup paperSize="9" scale="91"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5"/>
  <dimension ref="A1:AB39"/>
  <sheetViews>
    <sheetView zoomScaleNormal="100" workbookViewId="0"/>
  </sheetViews>
  <sheetFormatPr defaultColWidth="9.21875" defaultRowHeight="13.2" x14ac:dyDescent="0.25"/>
  <cols>
    <col min="1" max="1" width="2.5546875" style="1" customWidth="1"/>
    <col min="2" max="2" width="13.77734375" style="1" customWidth="1"/>
    <col min="3" max="5" width="13.77734375" style="1" hidden="1" customWidth="1"/>
    <col min="6" max="26" width="5.44140625" style="1" customWidth="1"/>
    <col min="27" max="27" width="6.5546875" style="1" bestFit="1" customWidth="1"/>
    <col min="28" max="28" width="6.5546875" style="1" customWidth="1"/>
    <col min="29" max="16384" width="9.21875" style="1"/>
  </cols>
  <sheetData>
    <row r="1" spans="1:28" ht="6.75" customHeight="1" x14ac:dyDescent="0.25"/>
    <row r="2" spans="1:28" ht="13.8" x14ac:dyDescent="0.25">
      <c r="A2" s="24" t="s">
        <v>563</v>
      </c>
      <c r="B2" s="24"/>
      <c r="C2" s="24"/>
      <c r="D2" s="24"/>
      <c r="E2" s="24"/>
    </row>
    <row r="3" spans="1:28" ht="13.8" hidden="1" x14ac:dyDescent="0.25">
      <c r="A3" s="77"/>
      <c r="B3" s="24"/>
      <c r="C3" s="24"/>
      <c r="D3" s="24"/>
      <c r="E3" s="24"/>
    </row>
    <row r="4" spans="1:28" ht="14.4" thickBot="1" x14ac:dyDescent="0.3">
      <c r="A4" s="148" t="s">
        <v>564</v>
      </c>
      <c r="B4" s="24"/>
      <c r="C4" s="24"/>
      <c r="D4" s="24"/>
      <c r="E4" s="24"/>
      <c r="AA4" s="35"/>
    </row>
    <row r="5" spans="1:28" ht="14.4" hidden="1" thickBot="1" x14ac:dyDescent="0.3">
      <c r="A5" s="24"/>
      <c r="B5" s="24"/>
      <c r="C5" s="24"/>
      <c r="D5" s="24"/>
      <c r="E5" s="24"/>
      <c r="AA5" s="35"/>
    </row>
    <row r="6" spans="1:28" ht="12.75" customHeight="1" x14ac:dyDescent="0.25">
      <c r="A6" s="455" t="s">
        <v>52</v>
      </c>
      <c r="B6" s="455"/>
      <c r="C6" s="122"/>
      <c r="D6" s="122"/>
      <c r="E6" s="122"/>
      <c r="F6" s="443" t="s">
        <v>53</v>
      </c>
      <c r="G6" s="443"/>
      <c r="H6" s="443"/>
      <c r="I6" s="443"/>
      <c r="J6" s="443"/>
      <c r="K6" s="443"/>
      <c r="L6" s="443"/>
      <c r="M6" s="443"/>
      <c r="N6" s="443"/>
      <c r="O6" s="443"/>
      <c r="P6" s="443"/>
      <c r="Q6" s="443"/>
      <c r="R6" s="443"/>
      <c r="S6" s="443"/>
      <c r="T6" s="443"/>
      <c r="U6" s="443"/>
      <c r="V6" s="443"/>
      <c r="W6" s="443"/>
      <c r="X6" s="443"/>
      <c r="Y6" s="443"/>
      <c r="Z6" s="443"/>
      <c r="AA6" s="78"/>
      <c r="AB6" s="453" t="s">
        <v>118</v>
      </c>
    </row>
    <row r="7" spans="1:28" ht="36.75" customHeight="1" thickBot="1" x14ac:dyDescent="0.3">
      <c r="A7" s="35"/>
      <c r="B7" s="82"/>
      <c r="C7" s="82"/>
      <c r="D7" s="82"/>
      <c r="E7" s="82"/>
      <c r="F7" s="80">
        <v>1</v>
      </c>
      <c r="G7" s="80">
        <v>3</v>
      </c>
      <c r="H7" s="80">
        <v>4</v>
      </c>
      <c r="I7" s="80">
        <v>5</v>
      </c>
      <c r="J7" s="80">
        <v>6</v>
      </c>
      <c r="K7" s="80">
        <v>7</v>
      </c>
      <c r="L7" s="80">
        <v>8</v>
      </c>
      <c r="M7" s="80">
        <v>9</v>
      </c>
      <c r="N7" s="80">
        <v>10</v>
      </c>
      <c r="O7" s="80">
        <v>12</v>
      </c>
      <c r="P7" s="80">
        <v>13</v>
      </c>
      <c r="Q7" s="80">
        <v>14</v>
      </c>
      <c r="R7" s="80">
        <v>17</v>
      </c>
      <c r="S7" s="80">
        <v>18</v>
      </c>
      <c r="T7" s="80">
        <v>19</v>
      </c>
      <c r="U7" s="80">
        <v>20</v>
      </c>
      <c r="V7" s="80">
        <v>21</v>
      </c>
      <c r="W7" s="80">
        <v>22</v>
      </c>
      <c r="X7" s="80">
        <v>23</v>
      </c>
      <c r="Y7" s="80">
        <v>24</v>
      </c>
      <c r="Z7" s="80">
        <v>25</v>
      </c>
      <c r="AA7" s="81" t="s">
        <v>22</v>
      </c>
      <c r="AB7" s="454"/>
    </row>
    <row r="8" spans="1:28" ht="11.25" customHeight="1" x14ac:dyDescent="0.25">
      <c r="A8" s="49"/>
      <c r="B8" s="49"/>
      <c r="C8" s="49"/>
      <c r="D8" s="49"/>
      <c r="E8" s="49"/>
      <c r="F8" s="48"/>
      <c r="G8" s="48"/>
      <c r="H8" s="48"/>
      <c r="I8" s="48"/>
      <c r="J8" s="48"/>
      <c r="K8" s="48"/>
      <c r="L8" s="48"/>
      <c r="M8" s="48"/>
      <c r="N8" s="48"/>
      <c r="O8" s="48"/>
      <c r="P8" s="48"/>
      <c r="Q8" s="48"/>
      <c r="R8" s="48"/>
      <c r="S8" s="48"/>
      <c r="T8" s="48"/>
      <c r="U8" s="48"/>
      <c r="V8" s="48"/>
      <c r="W8" s="48"/>
      <c r="X8" s="48"/>
      <c r="Y8" s="48"/>
      <c r="Z8" s="48"/>
      <c r="AA8" s="6"/>
      <c r="AB8" s="48"/>
    </row>
    <row r="9" spans="1:28" ht="11.25" hidden="1" customHeight="1" x14ac:dyDescent="0.25">
      <c r="A9" s="49"/>
      <c r="B9" s="49"/>
      <c r="C9" s="49"/>
      <c r="D9" s="49"/>
      <c r="E9" s="49"/>
      <c r="F9" s="48"/>
      <c r="G9" s="48"/>
      <c r="H9" s="48"/>
      <c r="I9" s="48"/>
      <c r="J9" s="48"/>
      <c r="K9" s="48"/>
      <c r="L9" s="48"/>
      <c r="M9" s="48"/>
      <c r="N9" s="48"/>
      <c r="O9" s="48"/>
      <c r="P9" s="48"/>
      <c r="Q9" s="48"/>
      <c r="R9" s="48"/>
      <c r="S9" s="48"/>
      <c r="T9" s="48"/>
      <c r="U9" s="48"/>
      <c r="V9" s="48"/>
      <c r="W9" s="48"/>
      <c r="X9" s="48"/>
      <c r="Y9" s="48"/>
      <c r="Z9" s="48"/>
      <c r="AA9" s="6"/>
      <c r="AB9" s="48"/>
    </row>
    <row r="10" spans="1:28" ht="11.25" hidden="1" customHeight="1" x14ac:dyDescent="0.25">
      <c r="A10" s="49"/>
      <c r="B10" s="49"/>
      <c r="C10" s="49"/>
      <c r="D10" s="49"/>
      <c r="E10" s="49"/>
      <c r="F10" s="48"/>
      <c r="G10" s="48"/>
      <c r="H10" s="48"/>
      <c r="I10" s="48"/>
      <c r="J10" s="48"/>
      <c r="K10" s="48"/>
      <c r="L10" s="48"/>
      <c r="M10" s="48"/>
      <c r="N10" s="48"/>
      <c r="O10" s="48"/>
      <c r="P10" s="48"/>
      <c r="Q10" s="48"/>
      <c r="R10" s="48"/>
      <c r="S10" s="48"/>
      <c r="T10" s="48"/>
      <c r="U10" s="48"/>
      <c r="V10" s="48"/>
      <c r="W10" s="48"/>
      <c r="X10" s="48"/>
      <c r="Y10" s="48"/>
      <c r="Z10" s="48"/>
      <c r="AA10" s="6"/>
      <c r="AB10" s="48"/>
    </row>
    <row r="11" spans="1:28" ht="11.25" customHeight="1" x14ac:dyDescent="0.25">
      <c r="A11" s="83">
        <v>1</v>
      </c>
      <c r="B11" s="49" t="s">
        <v>116</v>
      </c>
      <c r="C11" s="49"/>
      <c r="D11" s="49"/>
      <c r="E11" s="49"/>
      <c r="F11" s="161">
        <v>1645.8510000000001</v>
      </c>
      <c r="G11" s="27">
        <v>187.77099999999999</v>
      </c>
      <c r="H11" s="27">
        <v>127.678</v>
      </c>
      <c r="I11" s="27">
        <v>227.76900000000001</v>
      </c>
      <c r="J11" s="27">
        <v>213.41399999999999</v>
      </c>
      <c r="K11" s="27">
        <v>15.613</v>
      </c>
      <c r="L11" s="27">
        <v>38.220999999999997</v>
      </c>
      <c r="M11" s="27" t="s">
        <v>276</v>
      </c>
      <c r="N11" s="27" t="s">
        <v>276</v>
      </c>
      <c r="O11" s="27">
        <v>506.69499999999999</v>
      </c>
      <c r="P11" s="27">
        <v>47.536000000000001</v>
      </c>
      <c r="Q11" s="27">
        <v>429.10399999999998</v>
      </c>
      <c r="R11" s="27">
        <v>47.811999999999998</v>
      </c>
      <c r="S11" s="27">
        <v>64.27</v>
      </c>
      <c r="T11" s="27">
        <v>96.683999999999997</v>
      </c>
      <c r="U11" s="27">
        <v>73.438999999999993</v>
      </c>
      <c r="V11" s="27">
        <v>134.529</v>
      </c>
      <c r="W11" s="27">
        <v>76.009</v>
      </c>
      <c r="X11" s="27">
        <v>46.927999999999997</v>
      </c>
      <c r="Y11" s="27">
        <v>38.811</v>
      </c>
      <c r="Z11" s="27">
        <v>2.4489999999999998</v>
      </c>
      <c r="AA11" s="28">
        <v>4020.5830000000001</v>
      </c>
      <c r="AB11" s="76">
        <v>40.936</v>
      </c>
    </row>
    <row r="12" spans="1:28" ht="11.25" customHeight="1" x14ac:dyDescent="0.25">
      <c r="A12" s="83">
        <v>3</v>
      </c>
      <c r="B12" s="49" t="s">
        <v>32</v>
      </c>
      <c r="C12" s="49"/>
      <c r="D12" s="49"/>
      <c r="E12" s="49"/>
      <c r="F12" s="27">
        <v>222.089</v>
      </c>
      <c r="G12" s="161">
        <v>199.03800000000001</v>
      </c>
      <c r="H12" s="27">
        <v>13.326000000000001</v>
      </c>
      <c r="I12" s="27">
        <v>28.702999999999999</v>
      </c>
      <c r="J12" s="27">
        <v>23.07</v>
      </c>
      <c r="K12" s="27" t="s">
        <v>276</v>
      </c>
      <c r="L12" s="27">
        <v>27.047999999999998</v>
      </c>
      <c r="M12" s="27" t="s">
        <v>276</v>
      </c>
      <c r="N12" s="27" t="s">
        <v>276</v>
      </c>
      <c r="O12" s="27">
        <v>121.032</v>
      </c>
      <c r="P12" s="27">
        <v>50.162999999999997</v>
      </c>
      <c r="Q12" s="27">
        <v>115.85</v>
      </c>
      <c r="R12" s="27">
        <v>37.523000000000003</v>
      </c>
      <c r="S12" s="27">
        <v>32.337000000000003</v>
      </c>
      <c r="T12" s="27">
        <v>51.725999999999999</v>
      </c>
      <c r="U12" s="27">
        <v>138.6</v>
      </c>
      <c r="V12" s="27">
        <v>60.982999999999997</v>
      </c>
      <c r="W12" s="27">
        <v>1.429</v>
      </c>
      <c r="X12" s="27">
        <v>37.195</v>
      </c>
      <c r="Y12" s="27">
        <v>19.393000000000001</v>
      </c>
      <c r="Z12" s="27">
        <v>16.71</v>
      </c>
      <c r="AA12" s="28">
        <v>1196.2170000000001</v>
      </c>
      <c r="AB12" s="76">
        <v>16.638999999999999</v>
      </c>
    </row>
    <row r="13" spans="1:28" ht="11.25" customHeight="1" x14ac:dyDescent="0.25">
      <c r="A13" s="83">
        <v>4</v>
      </c>
      <c r="B13" s="49" t="s">
        <v>33</v>
      </c>
      <c r="C13" s="49"/>
      <c r="D13" s="49"/>
      <c r="E13" s="49"/>
      <c r="F13" s="27">
        <v>138.06700000000001</v>
      </c>
      <c r="G13" s="27">
        <v>37.029000000000003</v>
      </c>
      <c r="H13" s="161">
        <v>211.01300000000001</v>
      </c>
      <c r="I13" s="27">
        <v>97.683999999999997</v>
      </c>
      <c r="J13" s="27">
        <v>68.772000000000006</v>
      </c>
      <c r="K13" s="27">
        <v>11.675000000000001</v>
      </c>
      <c r="L13" s="27">
        <v>48.125999999999998</v>
      </c>
      <c r="M13" s="27" t="s">
        <v>276</v>
      </c>
      <c r="N13" s="27">
        <v>24.332000000000001</v>
      </c>
      <c r="O13" s="27">
        <v>66.878</v>
      </c>
      <c r="P13" s="27">
        <v>19.431999999999999</v>
      </c>
      <c r="Q13" s="27">
        <v>112.723</v>
      </c>
      <c r="R13" s="27">
        <v>47.353000000000002</v>
      </c>
      <c r="S13" s="27">
        <v>73.924999999999997</v>
      </c>
      <c r="T13" s="27">
        <v>50.040999999999997</v>
      </c>
      <c r="U13" s="27">
        <v>52.026000000000003</v>
      </c>
      <c r="V13" s="27">
        <v>24.263000000000002</v>
      </c>
      <c r="W13" s="27">
        <v>11.208</v>
      </c>
      <c r="X13" s="27">
        <v>13.257999999999999</v>
      </c>
      <c r="Y13" s="27">
        <v>9.59</v>
      </c>
      <c r="Z13" s="27">
        <v>13.9</v>
      </c>
      <c r="AA13" s="28">
        <v>1131.2940000000001</v>
      </c>
      <c r="AB13" s="76">
        <v>18.652000000000001</v>
      </c>
    </row>
    <row r="14" spans="1:28" ht="11.25" customHeight="1" x14ac:dyDescent="0.25">
      <c r="A14" s="83">
        <v>5</v>
      </c>
      <c r="B14" s="49" t="s">
        <v>34</v>
      </c>
      <c r="C14" s="49"/>
      <c r="D14" s="49"/>
      <c r="E14" s="49"/>
      <c r="F14" s="27">
        <v>189.18799999999999</v>
      </c>
      <c r="G14" s="27">
        <v>46.198999999999998</v>
      </c>
      <c r="H14" s="27">
        <v>91.634</v>
      </c>
      <c r="I14" s="161">
        <v>466.49799999999999</v>
      </c>
      <c r="J14" s="27">
        <v>172.351</v>
      </c>
      <c r="K14" s="27">
        <v>48.573</v>
      </c>
      <c r="L14" s="27">
        <v>88.759</v>
      </c>
      <c r="M14" s="27">
        <v>1.984</v>
      </c>
      <c r="N14" s="27">
        <v>11.731</v>
      </c>
      <c r="O14" s="27">
        <v>224.678</v>
      </c>
      <c r="P14" s="27">
        <v>14.141999999999999</v>
      </c>
      <c r="Q14" s="27">
        <v>181.46299999999999</v>
      </c>
      <c r="R14" s="27">
        <v>115.43600000000001</v>
      </c>
      <c r="S14" s="27">
        <v>39.384</v>
      </c>
      <c r="T14" s="27">
        <v>30.228000000000002</v>
      </c>
      <c r="U14" s="27">
        <v>41.673000000000002</v>
      </c>
      <c r="V14" s="27">
        <v>82.076999999999998</v>
      </c>
      <c r="W14" s="27">
        <v>48.234999999999999</v>
      </c>
      <c r="X14" s="27">
        <v>17.285</v>
      </c>
      <c r="Y14" s="27">
        <v>11.868</v>
      </c>
      <c r="Z14" s="27">
        <v>33.246000000000002</v>
      </c>
      <c r="AA14" s="28">
        <v>1956.6320000000001</v>
      </c>
      <c r="AB14" s="76">
        <v>23.841999999999999</v>
      </c>
    </row>
    <row r="15" spans="1:28" ht="11.25" customHeight="1" x14ac:dyDescent="0.25">
      <c r="A15" s="83">
        <v>6</v>
      </c>
      <c r="B15" s="49" t="s">
        <v>35</v>
      </c>
      <c r="C15" s="49"/>
      <c r="D15" s="49"/>
      <c r="E15" s="49"/>
      <c r="F15" s="27">
        <v>422.74</v>
      </c>
      <c r="G15" s="27">
        <v>49.469000000000001</v>
      </c>
      <c r="H15" s="27">
        <v>45.424999999999997</v>
      </c>
      <c r="I15" s="27">
        <v>252.29300000000001</v>
      </c>
      <c r="J15" s="161">
        <v>523.06700000000001</v>
      </c>
      <c r="K15" s="27">
        <v>58.933999999999997</v>
      </c>
      <c r="L15" s="27">
        <v>108.917</v>
      </c>
      <c r="M15" s="27" t="s">
        <v>276</v>
      </c>
      <c r="N15" s="27">
        <v>36.156999999999996</v>
      </c>
      <c r="O15" s="27">
        <v>257.654</v>
      </c>
      <c r="P15" s="27">
        <v>29.85</v>
      </c>
      <c r="Q15" s="27">
        <v>246.107</v>
      </c>
      <c r="R15" s="27">
        <v>54.829000000000001</v>
      </c>
      <c r="S15" s="27">
        <v>85.647999999999996</v>
      </c>
      <c r="T15" s="27">
        <v>49.293999999999997</v>
      </c>
      <c r="U15" s="27">
        <v>58.634999999999998</v>
      </c>
      <c r="V15" s="27">
        <v>30.616</v>
      </c>
      <c r="W15" s="27">
        <v>29.803000000000001</v>
      </c>
      <c r="X15" s="27">
        <v>3.8540000000000001</v>
      </c>
      <c r="Y15" s="27">
        <v>17.097000000000001</v>
      </c>
      <c r="Z15" s="27">
        <v>9.4710000000000001</v>
      </c>
      <c r="AA15" s="28">
        <v>2369.8589999999999</v>
      </c>
      <c r="AB15" s="76">
        <v>22.071999999999999</v>
      </c>
    </row>
    <row r="16" spans="1:28" ht="9.75" customHeight="1" x14ac:dyDescent="0.25">
      <c r="A16" s="83"/>
      <c r="B16" s="49"/>
      <c r="C16" s="49"/>
      <c r="D16" s="49"/>
      <c r="E16" s="49"/>
      <c r="AB16" s="76"/>
    </row>
    <row r="17" spans="1:28" ht="11.25" customHeight="1" x14ac:dyDescent="0.25">
      <c r="A17" s="83">
        <v>7</v>
      </c>
      <c r="B17" s="49" t="s">
        <v>36</v>
      </c>
      <c r="C17" s="49"/>
      <c r="D17" s="49"/>
      <c r="E17" s="49"/>
      <c r="F17" s="27">
        <v>20.417000000000002</v>
      </c>
      <c r="G17" s="27">
        <v>13.62</v>
      </c>
      <c r="H17" s="27">
        <v>5.2210000000000001</v>
      </c>
      <c r="I17" s="27">
        <v>39.683</v>
      </c>
      <c r="J17" s="27">
        <v>77.795000000000002</v>
      </c>
      <c r="K17" s="161">
        <v>326.04700000000003</v>
      </c>
      <c r="L17" s="27">
        <v>72.834000000000003</v>
      </c>
      <c r="M17" s="27" t="s">
        <v>276</v>
      </c>
      <c r="N17" s="27">
        <v>37.182000000000002</v>
      </c>
      <c r="O17" s="27">
        <v>141.98400000000001</v>
      </c>
      <c r="P17" s="27">
        <v>38.356999999999999</v>
      </c>
      <c r="Q17" s="27">
        <v>70.843000000000004</v>
      </c>
      <c r="R17" s="27" t="s">
        <v>276</v>
      </c>
      <c r="S17" s="27" t="s">
        <v>276</v>
      </c>
      <c r="T17" s="27">
        <v>10.253</v>
      </c>
      <c r="U17" s="27" t="s">
        <v>276</v>
      </c>
      <c r="V17" s="27" t="s">
        <v>276</v>
      </c>
      <c r="W17" s="27" t="s">
        <v>276</v>
      </c>
      <c r="X17" s="27" t="s">
        <v>276</v>
      </c>
      <c r="Y17" s="27">
        <v>23.523</v>
      </c>
      <c r="Z17" s="27" t="s">
        <v>276</v>
      </c>
      <c r="AA17" s="28">
        <v>877.76</v>
      </c>
      <c r="AB17" s="76">
        <v>37.145000000000003</v>
      </c>
    </row>
    <row r="18" spans="1:28" ht="11.25" customHeight="1" x14ac:dyDescent="0.25">
      <c r="A18" s="83">
        <v>8</v>
      </c>
      <c r="B18" s="49" t="s">
        <v>37</v>
      </c>
      <c r="C18" s="49"/>
      <c r="D18" s="49"/>
      <c r="E18" s="49"/>
      <c r="F18" s="27">
        <v>53.93</v>
      </c>
      <c r="G18" s="27">
        <v>6.6710000000000003</v>
      </c>
      <c r="H18" s="27" t="s">
        <v>276</v>
      </c>
      <c r="I18" s="27">
        <v>69.790999999999997</v>
      </c>
      <c r="J18" s="27">
        <v>86.686000000000007</v>
      </c>
      <c r="K18" s="27">
        <v>26.103999999999999</v>
      </c>
      <c r="L18" s="161">
        <v>374.91899999999998</v>
      </c>
      <c r="M18" s="27" t="s">
        <v>276</v>
      </c>
      <c r="N18" s="27">
        <v>58.927999999999997</v>
      </c>
      <c r="O18" s="27">
        <v>122.041</v>
      </c>
      <c r="P18" s="27">
        <v>25.509</v>
      </c>
      <c r="Q18" s="27">
        <v>132.57</v>
      </c>
      <c r="R18" s="27">
        <v>12.99</v>
      </c>
      <c r="S18" s="27">
        <v>9.9429999999999996</v>
      </c>
      <c r="T18" s="27">
        <v>9.298</v>
      </c>
      <c r="U18" s="27">
        <v>1.7010000000000001</v>
      </c>
      <c r="V18" s="27" t="s">
        <v>276</v>
      </c>
      <c r="W18" s="27" t="s">
        <v>276</v>
      </c>
      <c r="X18" s="27" t="s">
        <v>276</v>
      </c>
      <c r="Y18" s="27" t="s">
        <v>276</v>
      </c>
      <c r="Z18" s="27" t="s">
        <v>276</v>
      </c>
      <c r="AA18" s="28">
        <v>991.08100000000002</v>
      </c>
      <c r="AB18" s="76">
        <v>37.829000000000001</v>
      </c>
    </row>
    <row r="19" spans="1:28" ht="11.25" customHeight="1" x14ac:dyDescent="0.25">
      <c r="A19" s="83">
        <v>9</v>
      </c>
      <c r="B19" s="49" t="s">
        <v>38</v>
      </c>
      <c r="C19" s="49"/>
      <c r="D19" s="49"/>
      <c r="E19" s="49"/>
      <c r="F19" s="27" t="s">
        <v>276</v>
      </c>
      <c r="G19" s="27" t="s">
        <v>276</v>
      </c>
      <c r="H19" s="27">
        <v>0.92900000000000005</v>
      </c>
      <c r="I19" s="27" t="s">
        <v>276</v>
      </c>
      <c r="J19" s="27" t="s">
        <v>276</v>
      </c>
      <c r="K19" s="27" t="s">
        <v>276</v>
      </c>
      <c r="L19" s="27" t="s">
        <v>276</v>
      </c>
      <c r="M19" s="161">
        <v>70.239000000000004</v>
      </c>
      <c r="N19" s="27" t="s">
        <v>276</v>
      </c>
      <c r="O19" s="27" t="s">
        <v>276</v>
      </c>
      <c r="P19" s="27" t="s">
        <v>276</v>
      </c>
      <c r="Q19" s="27">
        <v>11.561999999999999</v>
      </c>
      <c r="R19" s="27" t="s">
        <v>276</v>
      </c>
      <c r="S19" s="27" t="s">
        <v>276</v>
      </c>
      <c r="T19" s="27">
        <v>1.9550000000000001</v>
      </c>
      <c r="U19" s="27" t="s">
        <v>276</v>
      </c>
      <c r="V19" s="27" t="s">
        <v>276</v>
      </c>
      <c r="W19" s="27" t="s">
        <v>276</v>
      </c>
      <c r="X19" s="27" t="s">
        <v>276</v>
      </c>
      <c r="Y19" s="27" t="s">
        <v>276</v>
      </c>
      <c r="Z19" s="27" t="s">
        <v>276</v>
      </c>
      <c r="AA19" s="28">
        <v>84.685000000000002</v>
      </c>
      <c r="AB19" s="76">
        <v>82.941000000000003</v>
      </c>
    </row>
    <row r="20" spans="1:28" ht="11.25" customHeight="1" x14ac:dyDescent="0.25">
      <c r="A20" s="83">
        <v>10</v>
      </c>
      <c r="B20" s="49" t="s">
        <v>39</v>
      </c>
      <c r="C20" s="49"/>
      <c r="D20" s="49"/>
      <c r="E20" s="49"/>
      <c r="F20" s="27">
        <v>6.0940000000000003</v>
      </c>
      <c r="G20" s="27" t="s">
        <v>276</v>
      </c>
      <c r="H20" s="27">
        <v>3.794</v>
      </c>
      <c r="I20" s="27">
        <v>9.3030000000000008</v>
      </c>
      <c r="J20" s="27">
        <v>32.709000000000003</v>
      </c>
      <c r="K20" s="27">
        <v>35.686999999999998</v>
      </c>
      <c r="L20" s="27">
        <v>39.844999999999999</v>
      </c>
      <c r="M20" s="27">
        <v>4.3929999999999998</v>
      </c>
      <c r="N20" s="161">
        <v>137.21700000000001</v>
      </c>
      <c r="O20" s="27">
        <v>88.832999999999998</v>
      </c>
      <c r="P20" s="27">
        <v>30.114000000000001</v>
      </c>
      <c r="Q20" s="27">
        <v>102.682</v>
      </c>
      <c r="R20" s="27">
        <v>18.05</v>
      </c>
      <c r="S20" s="27">
        <v>6.4560000000000004</v>
      </c>
      <c r="T20" s="27" t="s">
        <v>276</v>
      </c>
      <c r="U20" s="27">
        <v>6.6660000000000004</v>
      </c>
      <c r="V20" s="27">
        <v>12.076000000000001</v>
      </c>
      <c r="W20" s="27" t="s">
        <v>276</v>
      </c>
      <c r="X20" s="27" t="s">
        <v>276</v>
      </c>
      <c r="Y20" s="27" t="s">
        <v>276</v>
      </c>
      <c r="Z20" s="27" t="s">
        <v>276</v>
      </c>
      <c r="AA20" s="28">
        <v>533.91999999999996</v>
      </c>
      <c r="AB20" s="76">
        <v>25.7</v>
      </c>
    </row>
    <row r="21" spans="1:28" ht="11.25" customHeight="1" x14ac:dyDescent="0.25">
      <c r="A21" s="83">
        <v>12</v>
      </c>
      <c r="B21" s="49" t="s">
        <v>40</v>
      </c>
      <c r="C21" s="49"/>
      <c r="D21" s="49"/>
      <c r="E21" s="49"/>
      <c r="F21" s="27">
        <v>627.48599999999999</v>
      </c>
      <c r="G21" s="27">
        <v>56.622999999999998</v>
      </c>
      <c r="H21" s="27">
        <v>117.76900000000001</v>
      </c>
      <c r="I21" s="27">
        <v>245.61799999999999</v>
      </c>
      <c r="J21" s="27">
        <v>284.25</v>
      </c>
      <c r="K21" s="27">
        <v>175.39</v>
      </c>
      <c r="L21" s="27">
        <v>148.256</v>
      </c>
      <c r="M21" s="27" t="s">
        <v>276</v>
      </c>
      <c r="N21" s="27">
        <v>131.864</v>
      </c>
      <c r="O21" s="161">
        <v>2265.8380000000002</v>
      </c>
      <c r="P21" s="27">
        <v>168.005</v>
      </c>
      <c r="Q21" s="27">
        <v>578.63</v>
      </c>
      <c r="R21" s="27">
        <v>62.216000000000001</v>
      </c>
      <c r="S21" s="27">
        <v>96.495999999999995</v>
      </c>
      <c r="T21" s="27">
        <v>172.773</v>
      </c>
      <c r="U21" s="27">
        <v>88.426000000000002</v>
      </c>
      <c r="V21" s="27">
        <v>21.215</v>
      </c>
      <c r="W21" s="27">
        <v>190.77099999999999</v>
      </c>
      <c r="X21" s="27">
        <v>35.795000000000002</v>
      </c>
      <c r="Y21" s="27">
        <v>40.375</v>
      </c>
      <c r="Z21" s="27">
        <v>121.881</v>
      </c>
      <c r="AA21" s="28">
        <v>5629.6779999999999</v>
      </c>
      <c r="AB21" s="76">
        <v>40.247999999999998</v>
      </c>
    </row>
    <row r="22" spans="1:28" ht="9.75" customHeight="1" x14ac:dyDescent="0.25">
      <c r="A22" s="83"/>
      <c r="B22" s="49"/>
      <c r="C22" s="49"/>
      <c r="D22" s="49"/>
      <c r="E22" s="49"/>
      <c r="AB22" s="76"/>
    </row>
    <row r="23" spans="1:28" ht="11.25" customHeight="1" x14ac:dyDescent="0.25">
      <c r="A23" s="83">
        <v>13</v>
      </c>
      <c r="B23" s="49" t="s">
        <v>41</v>
      </c>
      <c r="C23" s="49"/>
      <c r="D23" s="49"/>
      <c r="E23" s="49"/>
      <c r="F23" s="27">
        <v>57.216999999999999</v>
      </c>
      <c r="G23" s="27">
        <v>15.188000000000001</v>
      </c>
      <c r="H23" s="27">
        <v>28.315000000000001</v>
      </c>
      <c r="I23" s="27">
        <v>10.478</v>
      </c>
      <c r="J23" s="27">
        <v>55.616999999999997</v>
      </c>
      <c r="K23" s="27">
        <v>24.356000000000002</v>
      </c>
      <c r="L23" s="27">
        <v>15.374000000000001</v>
      </c>
      <c r="M23" s="27" t="s">
        <v>276</v>
      </c>
      <c r="N23" s="27">
        <v>11.611000000000001</v>
      </c>
      <c r="O23" s="27">
        <v>163.05099999999999</v>
      </c>
      <c r="P23" s="161">
        <v>394.51400000000001</v>
      </c>
      <c r="Q23" s="27">
        <v>165.74199999999999</v>
      </c>
      <c r="R23" s="27">
        <v>39.375999999999998</v>
      </c>
      <c r="S23" s="27">
        <v>40.511000000000003</v>
      </c>
      <c r="T23" s="27">
        <v>39.6</v>
      </c>
      <c r="U23" s="27">
        <v>101.661</v>
      </c>
      <c r="V23" s="27">
        <v>26.922999999999998</v>
      </c>
      <c r="W23" s="27" t="s">
        <v>276</v>
      </c>
      <c r="X23" s="27" t="s">
        <v>276</v>
      </c>
      <c r="Y23" s="27">
        <v>16.236999999999998</v>
      </c>
      <c r="Z23" s="27" t="s">
        <v>276</v>
      </c>
      <c r="AA23" s="28">
        <v>1205.771</v>
      </c>
      <c r="AB23" s="76">
        <v>32.719000000000001</v>
      </c>
    </row>
    <row r="24" spans="1:28" ht="11.25" customHeight="1" x14ac:dyDescent="0.25">
      <c r="A24" s="83">
        <v>14</v>
      </c>
      <c r="B24" s="49" t="s">
        <v>42</v>
      </c>
      <c r="C24" s="49"/>
      <c r="D24" s="49"/>
      <c r="E24" s="49"/>
      <c r="F24" s="27">
        <v>393.98200000000003</v>
      </c>
      <c r="G24" s="27">
        <v>112.042</v>
      </c>
      <c r="H24" s="27">
        <v>96.192999999999998</v>
      </c>
      <c r="I24" s="27">
        <v>125.899</v>
      </c>
      <c r="J24" s="27">
        <v>226.405</v>
      </c>
      <c r="K24" s="27">
        <v>106.241</v>
      </c>
      <c r="L24" s="27">
        <v>108.036</v>
      </c>
      <c r="M24" s="27">
        <v>13.077</v>
      </c>
      <c r="N24" s="27">
        <v>41.603999999999999</v>
      </c>
      <c r="O24" s="27">
        <v>687.84400000000005</v>
      </c>
      <c r="P24" s="27">
        <v>228.68600000000001</v>
      </c>
      <c r="Q24" s="161">
        <v>2518.252</v>
      </c>
      <c r="R24" s="27">
        <v>145.87100000000001</v>
      </c>
      <c r="S24" s="27">
        <v>242.102</v>
      </c>
      <c r="T24" s="27">
        <v>211.32599999999999</v>
      </c>
      <c r="U24" s="27">
        <v>145.16499999999999</v>
      </c>
      <c r="V24" s="27">
        <v>70.680000000000007</v>
      </c>
      <c r="W24" s="27">
        <v>31.009</v>
      </c>
      <c r="X24" s="27">
        <v>45.173000000000002</v>
      </c>
      <c r="Y24" s="27">
        <v>64.756</v>
      </c>
      <c r="Z24" s="27">
        <v>126.79600000000001</v>
      </c>
      <c r="AA24" s="28">
        <v>5741.14</v>
      </c>
      <c r="AB24" s="76">
        <v>43.863</v>
      </c>
    </row>
    <row r="25" spans="1:28" ht="11.25" customHeight="1" x14ac:dyDescent="0.25">
      <c r="A25" s="83">
        <v>17</v>
      </c>
      <c r="B25" s="49" t="s">
        <v>43</v>
      </c>
      <c r="C25" s="49"/>
      <c r="D25" s="49"/>
      <c r="E25" s="49"/>
      <c r="F25" s="27">
        <v>73.998999999999995</v>
      </c>
      <c r="G25" s="27">
        <v>21.059000000000001</v>
      </c>
      <c r="H25" s="27">
        <v>26.414000000000001</v>
      </c>
      <c r="I25" s="27">
        <v>36.326000000000001</v>
      </c>
      <c r="J25" s="27">
        <v>38.506999999999998</v>
      </c>
      <c r="K25" s="27">
        <v>14.553000000000001</v>
      </c>
      <c r="L25" s="27">
        <v>20.140999999999998</v>
      </c>
      <c r="M25" s="27" t="s">
        <v>276</v>
      </c>
      <c r="N25" s="27">
        <v>9.3989999999999991</v>
      </c>
      <c r="O25" s="27">
        <v>56.747999999999998</v>
      </c>
      <c r="P25" s="27">
        <v>75.646000000000001</v>
      </c>
      <c r="Q25" s="27">
        <v>147.69800000000001</v>
      </c>
      <c r="R25" s="161">
        <v>639.04100000000005</v>
      </c>
      <c r="S25" s="27">
        <v>59.807000000000002</v>
      </c>
      <c r="T25" s="27">
        <v>30.719000000000001</v>
      </c>
      <c r="U25" s="27">
        <v>55.194000000000003</v>
      </c>
      <c r="V25" s="27">
        <v>9.6590000000000007</v>
      </c>
      <c r="W25" s="27" t="s">
        <v>276</v>
      </c>
      <c r="X25" s="27">
        <v>3.2730000000000001</v>
      </c>
      <c r="Y25" s="27" t="s">
        <v>276</v>
      </c>
      <c r="Z25" s="27" t="s">
        <v>276</v>
      </c>
      <c r="AA25" s="28">
        <v>1318.183</v>
      </c>
      <c r="AB25" s="76">
        <v>48.478999999999999</v>
      </c>
    </row>
    <row r="26" spans="1:28" ht="11.25" customHeight="1" x14ac:dyDescent="0.25">
      <c r="A26" s="83">
        <v>18</v>
      </c>
      <c r="B26" s="49" t="s">
        <v>44</v>
      </c>
      <c r="C26" s="49"/>
      <c r="D26" s="49"/>
      <c r="E26" s="49"/>
      <c r="F26" s="27">
        <v>81.515000000000001</v>
      </c>
      <c r="G26" s="27">
        <v>41.847000000000001</v>
      </c>
      <c r="H26" s="27">
        <v>44.295000000000002</v>
      </c>
      <c r="I26" s="27">
        <v>61.591000000000001</v>
      </c>
      <c r="J26" s="27">
        <v>52.613</v>
      </c>
      <c r="K26" s="27">
        <v>4.391</v>
      </c>
      <c r="L26" s="27">
        <v>12.285</v>
      </c>
      <c r="M26" s="27" t="s">
        <v>276</v>
      </c>
      <c r="N26" s="27">
        <v>1.504</v>
      </c>
      <c r="O26" s="27">
        <v>96.948999999999998</v>
      </c>
      <c r="P26" s="27">
        <v>48.85</v>
      </c>
      <c r="Q26" s="27">
        <v>266.565</v>
      </c>
      <c r="R26" s="27">
        <v>37.064</v>
      </c>
      <c r="S26" s="161">
        <v>369.59199999999998</v>
      </c>
      <c r="T26" s="27">
        <v>92.647999999999996</v>
      </c>
      <c r="U26" s="27">
        <v>39.268999999999998</v>
      </c>
      <c r="V26" s="27">
        <v>39.603999999999999</v>
      </c>
      <c r="W26" s="27">
        <v>9.6530000000000005</v>
      </c>
      <c r="X26" s="27">
        <v>17.045999999999999</v>
      </c>
      <c r="Y26" s="27">
        <v>92.477000000000004</v>
      </c>
      <c r="Z26" s="27">
        <v>35.491999999999997</v>
      </c>
      <c r="AA26" s="28">
        <v>1445.251</v>
      </c>
      <c r="AB26" s="76">
        <v>25.573</v>
      </c>
    </row>
    <row r="27" spans="1:28" ht="11.25" customHeight="1" x14ac:dyDescent="0.25">
      <c r="A27" s="83">
        <v>19</v>
      </c>
      <c r="B27" s="49" t="s">
        <v>45</v>
      </c>
      <c r="C27" s="49"/>
      <c r="D27" s="49"/>
      <c r="E27" s="49"/>
      <c r="F27" s="27">
        <v>115.233</v>
      </c>
      <c r="G27" s="27">
        <v>34.979999999999997</v>
      </c>
      <c r="H27" s="27">
        <v>43.651000000000003</v>
      </c>
      <c r="I27" s="27">
        <v>52.845999999999997</v>
      </c>
      <c r="J27" s="27">
        <v>66.477999999999994</v>
      </c>
      <c r="K27" s="27">
        <v>7.415</v>
      </c>
      <c r="L27" s="27">
        <v>24.245999999999999</v>
      </c>
      <c r="M27" s="27">
        <v>9.1639999999999997</v>
      </c>
      <c r="N27" s="27" t="s">
        <v>276</v>
      </c>
      <c r="O27" s="27">
        <v>177.542</v>
      </c>
      <c r="P27" s="27">
        <v>37.021999999999998</v>
      </c>
      <c r="Q27" s="27">
        <v>245.559</v>
      </c>
      <c r="R27" s="27">
        <v>14.362</v>
      </c>
      <c r="S27" s="27">
        <v>126.879</v>
      </c>
      <c r="T27" s="161">
        <v>230.21600000000001</v>
      </c>
      <c r="U27" s="27">
        <v>122.00700000000001</v>
      </c>
      <c r="V27" s="27">
        <v>80.284999999999997</v>
      </c>
      <c r="W27" s="27">
        <v>17.548999999999999</v>
      </c>
      <c r="X27" s="27">
        <v>12.423</v>
      </c>
      <c r="Y27" s="27">
        <v>17.192</v>
      </c>
      <c r="Z27" s="27">
        <v>86.39</v>
      </c>
      <c r="AA27" s="28">
        <v>1521.44</v>
      </c>
      <c r="AB27" s="76">
        <v>15.131</v>
      </c>
    </row>
    <row r="28" spans="1:28" ht="9.75" customHeight="1" x14ac:dyDescent="0.25">
      <c r="A28" s="83"/>
      <c r="B28" s="49"/>
      <c r="C28" s="49"/>
      <c r="D28" s="49"/>
      <c r="E28" s="49"/>
      <c r="AB28" s="76"/>
    </row>
    <row r="29" spans="1:28" ht="11.25" customHeight="1" x14ac:dyDescent="0.25">
      <c r="A29" s="83">
        <v>20</v>
      </c>
      <c r="B29" s="49" t="s">
        <v>46</v>
      </c>
      <c r="C29" s="49"/>
      <c r="D29" s="49"/>
      <c r="E29" s="49"/>
      <c r="F29" s="27">
        <v>133.72499999999999</v>
      </c>
      <c r="G29" s="27">
        <v>142.982</v>
      </c>
      <c r="H29" s="27">
        <v>58.789000000000001</v>
      </c>
      <c r="I29" s="27">
        <v>12.804</v>
      </c>
      <c r="J29" s="27">
        <v>51.938000000000002</v>
      </c>
      <c r="K29" s="27">
        <v>5.9279999999999999</v>
      </c>
      <c r="L29" s="27" t="s">
        <v>276</v>
      </c>
      <c r="M29" s="27" t="s">
        <v>276</v>
      </c>
      <c r="N29" s="27" t="s">
        <v>276</v>
      </c>
      <c r="O29" s="27">
        <v>85.512</v>
      </c>
      <c r="P29" s="27">
        <v>109.047</v>
      </c>
      <c r="Q29" s="27">
        <v>115.64700000000001</v>
      </c>
      <c r="R29" s="27">
        <v>52.648000000000003</v>
      </c>
      <c r="S29" s="27">
        <v>59.466999999999999</v>
      </c>
      <c r="T29" s="27">
        <v>72.08</v>
      </c>
      <c r="U29" s="161">
        <v>480.65800000000002</v>
      </c>
      <c r="V29" s="27">
        <v>227.94300000000001</v>
      </c>
      <c r="W29" s="27">
        <v>24.512</v>
      </c>
      <c r="X29" s="27">
        <v>60.926000000000002</v>
      </c>
      <c r="Y29" s="27">
        <v>36.661999999999999</v>
      </c>
      <c r="Z29" s="27">
        <v>5.0519999999999996</v>
      </c>
      <c r="AA29" s="28">
        <v>1736.3219999999999</v>
      </c>
      <c r="AB29" s="76">
        <v>27.683</v>
      </c>
    </row>
    <row r="30" spans="1:28" ht="11.25" customHeight="1" x14ac:dyDescent="0.25">
      <c r="A30" s="83">
        <v>21</v>
      </c>
      <c r="B30" s="49" t="s">
        <v>47</v>
      </c>
      <c r="C30" s="49"/>
      <c r="D30" s="49"/>
      <c r="E30" s="49"/>
      <c r="F30" s="27">
        <v>139.77500000000001</v>
      </c>
      <c r="G30" s="27">
        <v>49.697000000000003</v>
      </c>
      <c r="H30" s="27">
        <v>26.556000000000001</v>
      </c>
      <c r="I30" s="27">
        <v>61.073</v>
      </c>
      <c r="J30" s="27">
        <v>13.041</v>
      </c>
      <c r="K30" s="27" t="s">
        <v>276</v>
      </c>
      <c r="L30" s="27">
        <v>34.465000000000003</v>
      </c>
      <c r="M30" s="27" t="s">
        <v>276</v>
      </c>
      <c r="N30" s="27" t="s">
        <v>276</v>
      </c>
      <c r="O30" s="27">
        <v>24.055</v>
      </c>
      <c r="P30" s="27">
        <v>4.6529999999999996</v>
      </c>
      <c r="Q30" s="27">
        <v>57.02</v>
      </c>
      <c r="R30" s="27">
        <v>102.324</v>
      </c>
      <c r="S30" s="27">
        <v>57.603999999999999</v>
      </c>
      <c r="T30" s="27">
        <v>35.567</v>
      </c>
      <c r="U30" s="27">
        <v>138.363</v>
      </c>
      <c r="V30" s="161">
        <v>608.27700000000004</v>
      </c>
      <c r="W30" s="27">
        <v>43.124000000000002</v>
      </c>
      <c r="X30" s="27">
        <v>9.5869999999999997</v>
      </c>
      <c r="Y30" s="27">
        <v>50.423999999999999</v>
      </c>
      <c r="Z30" s="27">
        <v>121.363</v>
      </c>
      <c r="AA30" s="28">
        <v>1576.9680000000001</v>
      </c>
      <c r="AB30" s="76">
        <v>38.573</v>
      </c>
    </row>
    <row r="31" spans="1:28" ht="11.25" customHeight="1" x14ac:dyDescent="0.25">
      <c r="A31" s="83">
        <v>22</v>
      </c>
      <c r="B31" s="49" t="s">
        <v>48</v>
      </c>
      <c r="C31" s="49"/>
      <c r="D31" s="49"/>
      <c r="E31" s="49"/>
      <c r="F31" s="27">
        <v>61.753</v>
      </c>
      <c r="G31" s="27">
        <v>6.1630000000000003</v>
      </c>
      <c r="H31" s="27">
        <v>51.55</v>
      </c>
      <c r="I31" s="27">
        <v>71.64</v>
      </c>
      <c r="J31" s="27">
        <v>4.6230000000000002</v>
      </c>
      <c r="K31" s="27" t="s">
        <v>276</v>
      </c>
      <c r="L31" s="27">
        <v>15.337999999999999</v>
      </c>
      <c r="M31" s="27" t="s">
        <v>276</v>
      </c>
      <c r="N31" s="27" t="s">
        <v>276</v>
      </c>
      <c r="O31" s="27">
        <v>179.23500000000001</v>
      </c>
      <c r="P31" s="27" t="s">
        <v>276</v>
      </c>
      <c r="Q31" s="27">
        <v>47.546999999999997</v>
      </c>
      <c r="R31" s="27" t="s">
        <v>276</v>
      </c>
      <c r="S31" s="27">
        <v>9.1359999999999992</v>
      </c>
      <c r="T31" s="27">
        <v>9.5640000000000001</v>
      </c>
      <c r="U31" s="27">
        <v>55.863</v>
      </c>
      <c r="V31" s="27">
        <v>56.667999999999999</v>
      </c>
      <c r="W31" s="161">
        <v>444.142</v>
      </c>
      <c r="X31" s="27">
        <v>95.997</v>
      </c>
      <c r="Y31" s="27">
        <v>109.096</v>
      </c>
      <c r="Z31" s="27">
        <v>80.936999999999998</v>
      </c>
      <c r="AA31" s="28">
        <v>1299.25</v>
      </c>
      <c r="AB31" s="76">
        <v>34.185000000000002</v>
      </c>
    </row>
    <row r="32" spans="1:28" ht="11.25" customHeight="1" x14ac:dyDescent="0.25">
      <c r="A32" s="83">
        <v>23</v>
      </c>
      <c r="B32" s="49" t="s">
        <v>49</v>
      </c>
      <c r="C32" s="49"/>
      <c r="D32" s="49"/>
      <c r="E32" s="49"/>
      <c r="F32" s="27">
        <v>21.594000000000001</v>
      </c>
      <c r="G32" s="27">
        <v>2.903</v>
      </c>
      <c r="H32" s="27" t="s">
        <v>276</v>
      </c>
      <c r="I32" s="27">
        <v>9.7609999999999992</v>
      </c>
      <c r="J32" s="27" t="s">
        <v>276</v>
      </c>
      <c r="K32" s="27" t="s">
        <v>276</v>
      </c>
      <c r="L32" s="27" t="s">
        <v>276</v>
      </c>
      <c r="M32" s="27" t="s">
        <v>276</v>
      </c>
      <c r="N32" s="27" t="s">
        <v>276</v>
      </c>
      <c r="O32" s="27">
        <v>18.102</v>
      </c>
      <c r="P32" s="27" t="s">
        <v>276</v>
      </c>
      <c r="Q32" s="27">
        <v>26.42</v>
      </c>
      <c r="R32" s="27">
        <v>10.145</v>
      </c>
      <c r="S32" s="27">
        <v>69.227000000000004</v>
      </c>
      <c r="T32" s="27" t="s">
        <v>276</v>
      </c>
      <c r="U32" s="27">
        <v>24.37</v>
      </c>
      <c r="V32" s="27">
        <v>63.36</v>
      </c>
      <c r="W32" s="27">
        <v>160.64500000000001</v>
      </c>
      <c r="X32" s="161">
        <v>245.59299999999999</v>
      </c>
      <c r="Y32" s="27">
        <v>22.196999999999999</v>
      </c>
      <c r="Z32" s="27">
        <v>20.716999999999999</v>
      </c>
      <c r="AA32" s="28">
        <v>695.03300000000002</v>
      </c>
      <c r="AB32" s="76">
        <v>35.335000000000001</v>
      </c>
    </row>
    <row r="33" spans="1:28" ht="11.25" customHeight="1" x14ac:dyDescent="0.25">
      <c r="A33" s="83">
        <v>24</v>
      </c>
      <c r="B33" s="49" t="s">
        <v>50</v>
      </c>
      <c r="C33" s="49"/>
      <c r="D33" s="49"/>
      <c r="E33" s="49"/>
      <c r="F33" s="27">
        <v>41.238999999999997</v>
      </c>
      <c r="G33" s="27">
        <v>3.2240000000000002</v>
      </c>
      <c r="H33" s="27" t="s">
        <v>276</v>
      </c>
      <c r="I33" s="27">
        <v>13.565</v>
      </c>
      <c r="J33" s="27">
        <v>17.097000000000001</v>
      </c>
      <c r="K33" s="27">
        <v>49.003999999999998</v>
      </c>
      <c r="L33" s="27" t="s">
        <v>276</v>
      </c>
      <c r="M33" s="27" t="s">
        <v>276</v>
      </c>
      <c r="N33" s="27" t="s">
        <v>276</v>
      </c>
      <c r="O33" s="27">
        <v>70.578000000000003</v>
      </c>
      <c r="P33" s="27">
        <v>11.637</v>
      </c>
      <c r="Q33" s="27">
        <v>24.184000000000001</v>
      </c>
      <c r="R33" s="27" t="s">
        <v>276</v>
      </c>
      <c r="S33" s="27">
        <v>74.783000000000001</v>
      </c>
      <c r="T33" s="27">
        <v>9.8640000000000008</v>
      </c>
      <c r="U33" s="27">
        <v>39.134</v>
      </c>
      <c r="V33" s="27">
        <v>45.033000000000001</v>
      </c>
      <c r="W33" s="27">
        <v>197.26900000000001</v>
      </c>
      <c r="X33" s="27">
        <v>39.161000000000001</v>
      </c>
      <c r="Y33" s="161">
        <v>1358.5229999999999</v>
      </c>
      <c r="Z33" s="27">
        <v>238.9</v>
      </c>
      <c r="AA33" s="28">
        <v>2233.1930000000002</v>
      </c>
      <c r="AB33" s="76">
        <v>60.832999999999998</v>
      </c>
    </row>
    <row r="34" spans="1:28" ht="11.25" customHeight="1" x14ac:dyDescent="0.25">
      <c r="A34" s="83">
        <v>25</v>
      </c>
      <c r="B34" s="49" t="s">
        <v>51</v>
      </c>
      <c r="C34" s="49"/>
      <c r="D34" s="49"/>
      <c r="E34" s="49"/>
      <c r="F34" s="27">
        <v>11.079000000000001</v>
      </c>
      <c r="G34" s="27">
        <v>3.51</v>
      </c>
      <c r="H34" s="27" t="s">
        <v>276</v>
      </c>
      <c r="I34" s="27">
        <v>28.352</v>
      </c>
      <c r="J34" s="27" t="s">
        <v>276</v>
      </c>
      <c r="K34" s="27" t="s">
        <v>276</v>
      </c>
      <c r="L34" s="27" t="s">
        <v>276</v>
      </c>
      <c r="M34" s="27" t="s">
        <v>276</v>
      </c>
      <c r="N34" s="27" t="s">
        <v>276</v>
      </c>
      <c r="O34" s="27">
        <v>3.2530000000000001</v>
      </c>
      <c r="P34" s="27" t="s">
        <v>276</v>
      </c>
      <c r="Q34" s="27">
        <v>28.446000000000002</v>
      </c>
      <c r="R34" s="27" t="s">
        <v>276</v>
      </c>
      <c r="S34" s="27">
        <v>29.071999999999999</v>
      </c>
      <c r="T34" s="27" t="s">
        <v>276</v>
      </c>
      <c r="U34" s="27">
        <v>4.524</v>
      </c>
      <c r="V34" s="27">
        <v>159.51499999999999</v>
      </c>
      <c r="W34" s="27">
        <v>31.814</v>
      </c>
      <c r="X34" s="27" t="s">
        <v>276</v>
      </c>
      <c r="Y34" s="27">
        <v>120.392</v>
      </c>
      <c r="Z34" s="161">
        <v>1058.644</v>
      </c>
      <c r="AA34" s="28">
        <v>1478.6</v>
      </c>
      <c r="AB34" s="76">
        <v>71.597999999999999</v>
      </c>
    </row>
    <row r="35" spans="1:28" ht="9.75" customHeight="1" x14ac:dyDescent="0.25">
      <c r="A35" s="83"/>
      <c r="B35" s="49"/>
      <c r="C35" s="49"/>
      <c r="D35" s="49"/>
      <c r="E35" s="49"/>
      <c r="AB35" s="48"/>
    </row>
    <row r="36" spans="1:28" ht="11.25" customHeight="1" x14ac:dyDescent="0.25">
      <c r="A36" s="456" t="s">
        <v>22</v>
      </c>
      <c r="B36" s="456"/>
      <c r="C36" s="26"/>
      <c r="D36" s="26"/>
      <c r="E36" s="26"/>
      <c r="F36" s="28">
        <v>4456.973</v>
      </c>
      <c r="G36" s="28">
        <v>1030.0150000000001</v>
      </c>
      <c r="H36" s="28">
        <v>992.55200000000002</v>
      </c>
      <c r="I36" s="28">
        <v>1921.6769999999999</v>
      </c>
      <c r="J36" s="28">
        <v>2008.434</v>
      </c>
      <c r="K36" s="28">
        <v>909.91200000000003</v>
      </c>
      <c r="L36" s="28">
        <v>1176.81</v>
      </c>
      <c r="M36" s="28">
        <v>98.855999999999995</v>
      </c>
      <c r="N36" s="28">
        <v>501.52800000000002</v>
      </c>
      <c r="O36" s="28">
        <v>5358.5029999999997</v>
      </c>
      <c r="P36" s="28">
        <v>1333.164</v>
      </c>
      <c r="Q36" s="28">
        <v>5624.6139999999996</v>
      </c>
      <c r="R36" s="28">
        <v>1437.038</v>
      </c>
      <c r="S36" s="28">
        <v>1546.6410000000001</v>
      </c>
      <c r="T36" s="28">
        <v>1203.837</v>
      </c>
      <c r="U36" s="28">
        <v>1667.374</v>
      </c>
      <c r="V36" s="28">
        <v>1753.7059999999999</v>
      </c>
      <c r="W36" s="28">
        <v>1317.172</v>
      </c>
      <c r="X36" s="28">
        <v>683.49599999999998</v>
      </c>
      <c r="Y36" s="28">
        <v>2048.6109999999999</v>
      </c>
      <c r="Z36" s="28">
        <v>1971.9480000000001</v>
      </c>
      <c r="AA36" s="162">
        <v>39042.858999999997</v>
      </c>
      <c r="AB36" s="6"/>
    </row>
    <row r="37" spans="1:28" ht="11.25" customHeight="1" x14ac:dyDescent="0.25">
      <c r="A37" s="442" t="s">
        <v>194</v>
      </c>
      <c r="B37" s="442"/>
      <c r="C37" s="49"/>
      <c r="D37" s="49"/>
      <c r="E37" s="49"/>
      <c r="F37" s="88">
        <v>36.927999999999997</v>
      </c>
      <c r="G37" s="88">
        <v>19.324000000000002</v>
      </c>
      <c r="H37" s="88">
        <v>21.26</v>
      </c>
      <c r="I37" s="88">
        <v>24.276</v>
      </c>
      <c r="J37" s="88">
        <v>26.044</v>
      </c>
      <c r="K37" s="88">
        <v>35.832999999999998</v>
      </c>
      <c r="L37" s="88">
        <v>31.859000000000002</v>
      </c>
      <c r="M37" s="88">
        <v>71.052000000000007</v>
      </c>
      <c r="N37" s="88">
        <v>27.36</v>
      </c>
      <c r="O37" s="88">
        <v>42.284999999999997</v>
      </c>
      <c r="P37" s="88">
        <v>29.591999999999999</v>
      </c>
      <c r="Q37" s="76">
        <v>44.771999999999998</v>
      </c>
      <c r="R37" s="76">
        <v>44.469000000000001</v>
      </c>
      <c r="S37" s="76">
        <v>23.896000000000001</v>
      </c>
      <c r="T37" s="76">
        <v>19.123999999999999</v>
      </c>
      <c r="U37" s="76">
        <v>28.827000000000002</v>
      </c>
      <c r="V37" s="76">
        <v>34.685000000000002</v>
      </c>
      <c r="W37" s="76">
        <v>33.719000000000001</v>
      </c>
      <c r="X37" s="76">
        <v>35.932000000000002</v>
      </c>
      <c r="Y37" s="76">
        <v>66.313999999999993</v>
      </c>
      <c r="Z37" s="76">
        <v>53.685000000000002</v>
      </c>
      <c r="AA37" s="48" t="s">
        <v>276</v>
      </c>
      <c r="AB37" s="76">
        <v>37.311</v>
      </c>
    </row>
    <row r="38" spans="1:28" ht="12" customHeight="1" thickBot="1" x14ac:dyDescent="0.3">
      <c r="A38" s="87"/>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row>
    <row r="39" spans="1:28" ht="12.75" customHeight="1" x14ac:dyDescent="0.25">
      <c r="A39" s="231" t="s">
        <v>272</v>
      </c>
    </row>
  </sheetData>
  <sheetProtection formatCells="0" formatColumns="0" formatRows="0"/>
  <mergeCells count="5">
    <mergeCell ref="AB6:AB7"/>
    <mergeCell ref="F6:Z6"/>
    <mergeCell ref="A6:B6"/>
    <mergeCell ref="A37:B37"/>
    <mergeCell ref="A36:B36"/>
  </mergeCells>
  <phoneticPr fontId="6" type="noConversion"/>
  <pageMargins left="0.75" right="0.75" top="1" bottom="1" header="0.5" footer="0.5"/>
  <pageSetup paperSize="9" scale="93"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8"/>
  <dimension ref="A1:AK49"/>
  <sheetViews>
    <sheetView zoomScaleNormal="100" workbookViewId="0"/>
  </sheetViews>
  <sheetFormatPr defaultColWidth="9.21875" defaultRowHeight="13.2" x14ac:dyDescent="0.25"/>
  <cols>
    <col min="1" max="1" width="3.77734375" style="1" customWidth="1"/>
    <col min="2" max="2" width="63.5546875" style="1" customWidth="1"/>
    <col min="3" max="5" width="63.5546875" style="1" hidden="1" customWidth="1"/>
    <col min="6" max="6" width="6.5546875" style="1" customWidth="1"/>
    <col min="7" max="7" width="2.44140625" style="1" customWidth="1"/>
    <col min="8" max="8" width="1.77734375" style="1" bestFit="1" customWidth="1"/>
    <col min="9" max="9" width="11.77734375" style="1" customWidth="1"/>
    <col min="10" max="10" width="1.44140625" style="1" customWidth="1"/>
    <col min="11" max="11" width="4.21875" style="1" customWidth="1"/>
    <col min="12" max="14" width="5.44140625" style="1" bestFit="1" customWidth="1"/>
    <col min="15" max="15" width="6.77734375" style="1" customWidth="1"/>
    <col min="16" max="16" width="7.21875" style="1" customWidth="1"/>
    <col min="17" max="17" width="7" style="1" customWidth="1"/>
    <col min="18" max="18" width="5" style="1" customWidth="1"/>
    <col min="19" max="20" width="3.77734375" style="1" customWidth="1"/>
    <col min="21" max="21" width="63.5546875" style="1" customWidth="1"/>
    <col min="22" max="24" width="63.5546875" style="1" hidden="1" customWidth="1"/>
    <col min="25" max="25" width="6.5546875" style="1" customWidth="1"/>
    <col min="26" max="26" width="2.44140625" style="1" customWidth="1"/>
    <col min="27" max="27" width="1.77734375" style="1" bestFit="1" customWidth="1"/>
    <col min="28" max="28" width="11.77734375" style="1" customWidth="1"/>
    <col min="29" max="29" width="1.44140625" style="1" customWidth="1"/>
    <col min="30" max="30" width="4.21875" style="1" customWidth="1"/>
    <col min="31" max="33" width="5.44140625" style="1" bestFit="1" customWidth="1"/>
    <col min="34" max="34" width="6.77734375" style="1" customWidth="1"/>
    <col min="35" max="35" width="7.21875" style="1" customWidth="1"/>
    <col min="36" max="36" width="7" style="1" customWidth="1"/>
    <col min="37" max="37" width="5" style="1" customWidth="1"/>
    <col min="38" max="16384" width="9.21875" style="1"/>
  </cols>
  <sheetData>
    <row r="1" spans="1:37" ht="6.75" customHeight="1" x14ac:dyDescent="0.25"/>
    <row r="2" spans="1:37" ht="15" customHeight="1" x14ac:dyDescent="0.25">
      <c r="A2" s="24" t="s">
        <v>587</v>
      </c>
      <c r="T2" s="24"/>
    </row>
    <row r="3" spans="1:37" ht="12.75" hidden="1" customHeight="1" x14ac:dyDescent="0.25">
      <c r="A3" s="77"/>
      <c r="T3" s="77"/>
    </row>
    <row r="4" spans="1:37" ht="15" customHeight="1" thickBot="1" x14ac:dyDescent="0.3">
      <c r="A4" s="181" t="s">
        <v>588</v>
      </c>
      <c r="B4" s="35"/>
      <c r="C4" s="35"/>
      <c r="D4" s="35"/>
      <c r="E4" s="35"/>
      <c r="F4" s="35"/>
      <c r="G4" s="35"/>
      <c r="H4" s="35"/>
      <c r="I4" s="35"/>
      <c r="J4" s="35"/>
      <c r="K4" s="35"/>
      <c r="L4" s="35"/>
      <c r="M4" s="35"/>
      <c r="N4" s="35"/>
      <c r="O4" s="35"/>
      <c r="P4" s="35"/>
      <c r="Q4" s="35"/>
      <c r="R4" s="35"/>
      <c r="T4" s="148"/>
    </row>
    <row r="5" spans="1:37" ht="15.75" hidden="1" customHeight="1" thickBot="1" x14ac:dyDescent="0.3">
      <c r="A5" s="36"/>
      <c r="B5" s="35"/>
      <c r="C5" s="35"/>
      <c r="D5" s="35"/>
      <c r="E5" s="35"/>
      <c r="F5" s="35"/>
      <c r="G5" s="35"/>
      <c r="H5" s="35"/>
      <c r="I5" s="35"/>
      <c r="J5" s="35"/>
      <c r="K5" s="35"/>
      <c r="L5" s="35"/>
      <c r="M5" s="35"/>
      <c r="N5" s="35"/>
      <c r="O5" s="35"/>
      <c r="P5" s="35"/>
      <c r="Q5" s="35"/>
      <c r="R5" s="35"/>
      <c r="T5" s="24"/>
    </row>
    <row r="6" spans="1:37" ht="15" customHeight="1" x14ac:dyDescent="0.25">
      <c r="A6" s="148"/>
      <c r="T6" s="148"/>
    </row>
    <row r="7" spans="1:37" ht="15" customHeight="1" thickBot="1" x14ac:dyDescent="0.3">
      <c r="A7" s="181"/>
      <c r="B7" s="35"/>
      <c r="C7" s="35"/>
      <c r="D7" s="35"/>
      <c r="E7" s="35"/>
      <c r="F7" s="377">
        <v>2024</v>
      </c>
      <c r="G7" s="377"/>
      <c r="H7" s="35"/>
      <c r="I7" s="35"/>
      <c r="J7" s="35"/>
      <c r="K7" s="35"/>
      <c r="L7" s="35"/>
      <c r="M7" s="35"/>
      <c r="N7" s="35"/>
      <c r="O7" s="35"/>
      <c r="P7" s="35"/>
      <c r="Q7" s="35"/>
      <c r="R7" s="35"/>
      <c r="T7" s="181"/>
      <c r="U7" s="35"/>
      <c r="V7" s="35"/>
      <c r="W7" s="35"/>
      <c r="X7" s="35"/>
      <c r="Y7" s="377">
        <v>2023</v>
      </c>
      <c r="Z7" s="377"/>
      <c r="AA7" s="35"/>
      <c r="AB7" s="35"/>
      <c r="AC7" s="35"/>
      <c r="AD7" s="35"/>
      <c r="AE7" s="35"/>
      <c r="AF7" s="35"/>
      <c r="AG7" s="35"/>
      <c r="AH7" s="35"/>
      <c r="AI7" s="35"/>
      <c r="AJ7" s="35"/>
      <c r="AK7" s="35"/>
    </row>
    <row r="8" spans="1:37" ht="22.5" customHeight="1" x14ac:dyDescent="0.25">
      <c r="A8" s="26" t="s">
        <v>54</v>
      </c>
      <c r="B8" s="26" t="s">
        <v>138</v>
      </c>
      <c r="C8" s="26"/>
      <c r="D8" s="26"/>
      <c r="E8" s="26"/>
      <c r="F8" s="459" t="s">
        <v>197</v>
      </c>
      <c r="G8" s="459"/>
      <c r="H8" s="459"/>
      <c r="I8" s="459"/>
      <c r="J8" s="48"/>
      <c r="K8" s="447" t="s">
        <v>63</v>
      </c>
      <c r="L8" s="457"/>
      <c r="M8" s="457"/>
      <c r="N8" s="457"/>
      <c r="O8" s="457"/>
      <c r="P8" s="457"/>
      <c r="Q8" s="457"/>
      <c r="R8" s="457"/>
      <c r="T8" s="26" t="s">
        <v>54</v>
      </c>
      <c r="U8" s="26" t="s">
        <v>138</v>
      </c>
      <c r="V8" s="26"/>
      <c r="W8" s="26"/>
      <c r="X8" s="26"/>
      <c r="Y8" s="459" t="s">
        <v>197</v>
      </c>
      <c r="Z8" s="459"/>
      <c r="AA8" s="459"/>
      <c r="AB8" s="459"/>
      <c r="AC8" s="48"/>
      <c r="AD8" s="447" t="s">
        <v>63</v>
      </c>
      <c r="AE8" s="457"/>
      <c r="AF8" s="457"/>
      <c r="AG8" s="457"/>
      <c r="AH8" s="457"/>
      <c r="AI8" s="457"/>
      <c r="AJ8" s="457"/>
      <c r="AK8" s="457"/>
    </row>
    <row r="9" spans="1:37" ht="15.75" customHeight="1" thickBot="1" x14ac:dyDescent="0.3">
      <c r="A9" s="43"/>
      <c r="B9" s="43"/>
      <c r="C9" s="43"/>
      <c r="D9" s="43"/>
      <c r="E9" s="43"/>
      <c r="F9" s="21" t="s">
        <v>22</v>
      </c>
      <c r="G9" s="21"/>
      <c r="H9" s="458" t="s">
        <v>124</v>
      </c>
      <c r="I9" s="458"/>
      <c r="J9" s="84"/>
      <c r="K9" s="21" t="s">
        <v>55</v>
      </c>
      <c r="L9" s="21" t="s">
        <v>56</v>
      </c>
      <c r="M9" s="21" t="s">
        <v>57</v>
      </c>
      <c r="N9" s="21" t="s">
        <v>58</v>
      </c>
      <c r="O9" s="21" t="s">
        <v>59</v>
      </c>
      <c r="P9" s="21" t="s">
        <v>60</v>
      </c>
      <c r="Q9" s="21" t="s">
        <v>61</v>
      </c>
      <c r="R9" s="21" t="s">
        <v>62</v>
      </c>
      <c r="T9" s="43"/>
      <c r="U9" s="43"/>
      <c r="V9" s="43"/>
      <c r="W9" s="43"/>
      <c r="X9" s="43"/>
      <c r="Y9" s="21" t="s">
        <v>22</v>
      </c>
      <c r="Z9" s="21"/>
      <c r="AA9" s="458" t="s">
        <v>124</v>
      </c>
      <c r="AB9" s="458"/>
      <c r="AC9" s="84"/>
      <c r="AD9" s="21" t="s">
        <v>55</v>
      </c>
      <c r="AE9" s="21" t="s">
        <v>56</v>
      </c>
      <c r="AF9" s="21" t="s">
        <v>57</v>
      </c>
      <c r="AG9" s="21" t="s">
        <v>58</v>
      </c>
      <c r="AH9" s="21" t="s">
        <v>59</v>
      </c>
      <c r="AI9" s="21" t="s">
        <v>60</v>
      </c>
      <c r="AJ9" s="21" t="s">
        <v>61</v>
      </c>
      <c r="AK9" s="21" t="s">
        <v>62</v>
      </c>
    </row>
    <row r="10" spans="1:37" ht="12" customHeight="1" x14ac:dyDescent="0.25">
      <c r="A10" s="49"/>
      <c r="B10" s="49"/>
      <c r="C10" s="49"/>
      <c r="D10" s="49"/>
      <c r="E10" s="49"/>
      <c r="F10" s="48"/>
      <c r="G10" s="48"/>
      <c r="H10" s="48"/>
      <c r="I10" s="48"/>
      <c r="J10" s="48"/>
      <c r="K10" s="48"/>
      <c r="L10" s="48"/>
      <c r="M10" s="48"/>
      <c r="N10" s="48"/>
      <c r="O10" s="48"/>
      <c r="P10" s="48"/>
      <c r="Q10" s="48"/>
      <c r="R10" s="48"/>
      <c r="T10" s="49"/>
      <c r="U10" s="49"/>
      <c r="V10" s="49"/>
      <c r="W10" s="49"/>
      <c r="X10" s="49"/>
      <c r="Y10" s="48"/>
      <c r="Z10" s="48"/>
      <c r="AA10" s="48"/>
      <c r="AB10" s="48"/>
      <c r="AC10" s="48"/>
      <c r="AD10" s="48"/>
      <c r="AE10" s="48"/>
      <c r="AF10" s="48"/>
      <c r="AG10" s="48"/>
      <c r="AH10" s="48"/>
      <c r="AI10" s="48"/>
      <c r="AJ10" s="48"/>
      <c r="AK10" s="48"/>
    </row>
    <row r="11" spans="1:37" ht="12" hidden="1" customHeight="1" x14ac:dyDescent="0.25">
      <c r="A11" s="49"/>
      <c r="B11" s="49"/>
      <c r="C11" s="49"/>
      <c r="D11" s="49"/>
      <c r="E11" s="49"/>
      <c r="F11" s="48"/>
      <c r="G11" s="48"/>
      <c r="H11" s="48"/>
      <c r="I11" s="48"/>
      <c r="J11" s="48"/>
      <c r="K11" s="48"/>
      <c r="L11" s="48"/>
      <c r="M11" s="48"/>
      <c r="N11" s="48"/>
      <c r="O11" s="48"/>
      <c r="P11" s="48"/>
      <c r="Q11" s="48"/>
      <c r="R11" s="48"/>
      <c r="T11" s="49"/>
      <c r="U11" s="49"/>
      <c r="V11" s="49"/>
      <c r="W11" s="49"/>
      <c r="X11" s="49"/>
      <c r="Y11" s="48"/>
      <c r="Z11" s="48"/>
      <c r="AA11" s="48"/>
      <c r="AB11" s="48"/>
      <c r="AC11" s="48"/>
      <c r="AD11" s="48"/>
      <c r="AE11" s="48"/>
      <c r="AF11" s="48"/>
      <c r="AG11" s="48"/>
      <c r="AH11" s="48"/>
      <c r="AI11" s="48"/>
      <c r="AJ11" s="48"/>
      <c r="AK11" s="48"/>
    </row>
    <row r="12" spans="1:37" ht="12" hidden="1" customHeight="1" x14ac:dyDescent="0.25">
      <c r="A12" s="49"/>
      <c r="B12" s="49"/>
      <c r="C12" s="49"/>
      <c r="D12" s="49"/>
      <c r="E12" s="49"/>
      <c r="F12" s="48"/>
      <c r="G12" s="48"/>
      <c r="H12" s="48"/>
      <c r="I12" s="48"/>
      <c r="J12" s="48"/>
      <c r="K12" s="48"/>
      <c r="L12" s="48"/>
      <c r="M12" s="48"/>
      <c r="N12" s="48"/>
      <c r="O12" s="48"/>
      <c r="P12" s="48"/>
      <c r="Q12" s="48"/>
      <c r="R12" s="48"/>
      <c r="T12" s="49"/>
      <c r="U12" s="49"/>
      <c r="V12" s="49"/>
      <c r="W12" s="49"/>
      <c r="X12" s="49"/>
      <c r="Y12" s="48"/>
      <c r="Z12" s="48"/>
      <c r="AA12" s="48"/>
      <c r="AB12" s="48"/>
      <c r="AC12" s="48"/>
      <c r="AD12" s="48"/>
      <c r="AE12" s="48"/>
      <c r="AF12" s="48"/>
      <c r="AG12" s="48"/>
      <c r="AH12" s="48"/>
      <c r="AI12" s="48"/>
      <c r="AJ12" s="48"/>
      <c r="AK12" s="48"/>
    </row>
    <row r="13" spans="1:37" ht="12" customHeight="1" x14ac:dyDescent="0.25">
      <c r="A13" s="456" t="s">
        <v>22</v>
      </c>
      <c r="B13" s="456"/>
      <c r="C13" s="26"/>
      <c r="D13" s="26"/>
      <c r="E13" s="26"/>
      <c r="F13" s="28">
        <v>421622.35700000002</v>
      </c>
      <c r="G13" s="28" t="s">
        <v>277</v>
      </c>
      <c r="H13" s="40" t="s">
        <v>4</v>
      </c>
      <c r="I13" s="28">
        <v>21399.702000000001</v>
      </c>
      <c r="J13" s="28" t="s">
        <v>277</v>
      </c>
      <c r="K13" s="89">
        <v>15.928000000000001</v>
      </c>
      <c r="L13" s="89">
        <v>20.318999999999999</v>
      </c>
      <c r="M13" s="89">
        <v>15.852</v>
      </c>
      <c r="N13" s="89">
        <v>15.304</v>
      </c>
      <c r="O13" s="89">
        <v>8.6530000000000005</v>
      </c>
      <c r="P13" s="89">
        <v>13.365</v>
      </c>
      <c r="Q13" s="89">
        <v>7.1180000000000003</v>
      </c>
      <c r="R13" s="89">
        <v>3.4620000000000002</v>
      </c>
      <c r="T13" s="456" t="s">
        <v>22</v>
      </c>
      <c r="U13" s="456"/>
      <c r="V13" s="26"/>
      <c r="W13" s="26"/>
      <c r="X13" s="26"/>
      <c r="Y13" s="28">
        <v>442177.94900000002</v>
      </c>
      <c r="Z13" s="28"/>
      <c r="AA13" s="40" t="s">
        <v>4</v>
      </c>
      <c r="AB13" s="28">
        <v>23459.252</v>
      </c>
      <c r="AC13" s="28" t="s">
        <v>277</v>
      </c>
      <c r="AD13" s="89">
        <v>15.041</v>
      </c>
      <c r="AE13" s="89">
        <v>20.446000000000002</v>
      </c>
      <c r="AF13" s="89">
        <v>15.954000000000001</v>
      </c>
      <c r="AG13" s="89">
        <v>15.819000000000001</v>
      </c>
      <c r="AH13" s="89">
        <v>9.1739999999999995</v>
      </c>
      <c r="AI13" s="89">
        <v>13.881</v>
      </c>
      <c r="AJ13" s="89">
        <v>6.024</v>
      </c>
      <c r="AK13" s="89">
        <v>3.661</v>
      </c>
    </row>
    <row r="14" spans="1:37" ht="12" customHeight="1" x14ac:dyDescent="0.25">
      <c r="A14" s="49"/>
      <c r="B14" s="49"/>
      <c r="C14" s="49"/>
      <c r="D14" s="49"/>
      <c r="E14" s="49"/>
      <c r="F14" s="48"/>
      <c r="G14" s="48"/>
      <c r="H14" s="40"/>
      <c r="I14" s="48"/>
      <c r="J14" s="48"/>
      <c r="K14" s="48"/>
      <c r="L14" s="48"/>
      <c r="M14" s="48"/>
      <c r="N14" s="48"/>
      <c r="O14" s="48"/>
      <c r="P14" s="48"/>
      <c r="Q14" s="48"/>
      <c r="R14" s="48"/>
      <c r="T14" s="49"/>
      <c r="U14" s="49"/>
      <c r="V14" s="49"/>
      <c r="W14" s="49"/>
      <c r="X14" s="49"/>
      <c r="Y14" s="48"/>
      <c r="Z14" s="48"/>
      <c r="AA14" s="40"/>
      <c r="AB14" s="48"/>
      <c r="AC14" s="48"/>
      <c r="AD14" s="48"/>
      <c r="AE14" s="48"/>
      <c r="AF14" s="48"/>
      <c r="AG14" s="48"/>
      <c r="AH14" s="48"/>
      <c r="AI14" s="48"/>
      <c r="AJ14" s="48"/>
      <c r="AK14" s="48"/>
    </row>
    <row r="15" spans="1:37" s="83" customFormat="1" ht="11.25" customHeight="1" x14ac:dyDescent="0.2">
      <c r="A15" s="83">
        <v>1</v>
      </c>
      <c r="B15" s="83" t="s">
        <v>112</v>
      </c>
      <c r="F15" s="88">
        <v>50899.336000000003</v>
      </c>
      <c r="G15" s="381">
        <v>1</v>
      </c>
      <c r="H15" s="40" t="s">
        <v>4</v>
      </c>
      <c r="I15" s="88">
        <v>8532.2139999999999</v>
      </c>
      <c r="J15" s="79" t="s">
        <v>277</v>
      </c>
      <c r="K15" s="46">
        <v>3.5990000000000002</v>
      </c>
      <c r="L15" s="46">
        <v>8.4250000000000007</v>
      </c>
      <c r="M15" s="46">
        <v>17.283000000000001</v>
      </c>
      <c r="N15" s="46">
        <v>30.14</v>
      </c>
      <c r="O15" s="46">
        <v>18.533000000000001</v>
      </c>
      <c r="P15" s="46">
        <v>15.73</v>
      </c>
      <c r="Q15" s="46">
        <v>4.2789999999999999</v>
      </c>
      <c r="R15" s="46">
        <v>2.012</v>
      </c>
      <c r="T15" s="83">
        <v>1</v>
      </c>
      <c r="U15" s="83" t="s">
        <v>112</v>
      </c>
      <c r="Y15" s="88">
        <v>65487.317000000003</v>
      </c>
      <c r="Z15" s="88"/>
      <c r="AA15" s="40" t="s">
        <v>4</v>
      </c>
      <c r="AB15" s="88">
        <v>10089.387000000001</v>
      </c>
      <c r="AC15" s="79" t="s">
        <v>277</v>
      </c>
      <c r="AD15" s="46">
        <v>8.5779999999999994</v>
      </c>
      <c r="AE15" s="46">
        <v>12.715</v>
      </c>
      <c r="AF15" s="46">
        <v>16.434999999999999</v>
      </c>
      <c r="AG15" s="46">
        <v>25.614999999999998</v>
      </c>
      <c r="AH15" s="46">
        <v>16.664999999999999</v>
      </c>
      <c r="AI15" s="46">
        <v>15.007</v>
      </c>
      <c r="AJ15" s="46">
        <v>3.0910000000000002</v>
      </c>
      <c r="AK15" s="46">
        <v>1.8939999999999999</v>
      </c>
    </row>
    <row r="16" spans="1:37" ht="11.25" customHeight="1" x14ac:dyDescent="0.25">
      <c r="A16" s="49"/>
      <c r="B16" s="54" t="s">
        <v>95</v>
      </c>
      <c r="C16" s="54"/>
      <c r="D16" s="54"/>
      <c r="E16" s="54"/>
      <c r="F16" s="27">
        <v>32958.705999999998</v>
      </c>
      <c r="G16" s="381">
        <v>1</v>
      </c>
      <c r="H16" s="40" t="s">
        <v>4</v>
      </c>
      <c r="I16" s="27">
        <v>6867.9110000000001</v>
      </c>
      <c r="J16" s="27" t="s">
        <v>277</v>
      </c>
      <c r="K16" s="46">
        <v>1.3220000000000001</v>
      </c>
      <c r="L16" s="46">
        <v>5.0590000000000002</v>
      </c>
      <c r="M16" s="46">
        <v>20.263000000000002</v>
      </c>
      <c r="N16" s="46">
        <v>33.619999999999997</v>
      </c>
      <c r="O16" s="46">
        <v>23.515999999999998</v>
      </c>
      <c r="P16" s="46">
        <v>15.412000000000001</v>
      </c>
      <c r="Q16" s="46">
        <v>0.80900000000000005</v>
      </c>
      <c r="R16" s="46" t="s">
        <v>276</v>
      </c>
      <c r="T16" s="49"/>
      <c r="U16" s="54" t="s">
        <v>95</v>
      </c>
      <c r="V16" s="54"/>
      <c r="W16" s="54"/>
      <c r="X16" s="54"/>
      <c r="Y16" s="27">
        <v>44745.591</v>
      </c>
      <c r="Z16" s="27"/>
      <c r="AA16" s="40" t="s">
        <v>4</v>
      </c>
      <c r="AB16" s="27">
        <v>8264.0220000000008</v>
      </c>
      <c r="AC16" s="27" t="s">
        <v>277</v>
      </c>
      <c r="AD16" s="46">
        <v>6.8760000000000003</v>
      </c>
      <c r="AE16" s="46">
        <v>12.342000000000001</v>
      </c>
      <c r="AF16" s="46">
        <v>18.148</v>
      </c>
      <c r="AG16" s="46">
        <v>28.914000000000001</v>
      </c>
      <c r="AH16" s="46">
        <v>18.190000000000001</v>
      </c>
      <c r="AI16" s="46">
        <v>14.086</v>
      </c>
      <c r="AJ16" s="46">
        <v>1.05</v>
      </c>
      <c r="AK16" s="46">
        <v>0.39500000000000002</v>
      </c>
    </row>
    <row r="17" spans="1:37" ht="11.25" customHeight="1" x14ac:dyDescent="0.25">
      <c r="A17" s="83">
        <v>2</v>
      </c>
      <c r="B17" s="49" t="s">
        <v>96</v>
      </c>
      <c r="C17" s="49"/>
      <c r="D17" s="49"/>
      <c r="E17" s="49"/>
      <c r="F17" s="27">
        <v>449.68099999999998</v>
      </c>
      <c r="G17" s="27" t="s">
        <v>277</v>
      </c>
      <c r="H17" s="40" t="s">
        <v>4</v>
      </c>
      <c r="I17" s="27">
        <v>564.13599999999997</v>
      </c>
      <c r="J17" s="27" t="s">
        <v>277</v>
      </c>
      <c r="K17" s="46">
        <v>2.52</v>
      </c>
      <c r="L17" s="46">
        <v>4.048</v>
      </c>
      <c r="M17" s="46">
        <v>35.264000000000003</v>
      </c>
      <c r="N17" s="46">
        <v>5.0839999999999996</v>
      </c>
      <c r="O17" s="46">
        <v>1.105</v>
      </c>
      <c r="P17" s="46">
        <v>40.295000000000002</v>
      </c>
      <c r="Q17" s="46">
        <v>11.685</v>
      </c>
      <c r="R17" s="46" t="s">
        <v>276</v>
      </c>
      <c r="T17" s="83">
        <v>2</v>
      </c>
      <c r="U17" s="49" t="s">
        <v>96</v>
      </c>
      <c r="V17" s="49"/>
      <c r="W17" s="49"/>
      <c r="X17" s="49"/>
      <c r="Y17" s="27">
        <v>759.33</v>
      </c>
      <c r="Z17" s="27"/>
      <c r="AA17" s="40" t="s">
        <v>4</v>
      </c>
      <c r="AB17" s="27">
        <v>880.64499999999998</v>
      </c>
      <c r="AC17" s="27" t="s">
        <v>277</v>
      </c>
      <c r="AD17" s="46" t="s">
        <v>276</v>
      </c>
      <c r="AE17" s="46">
        <v>2.6019999999999999</v>
      </c>
      <c r="AF17" s="46" t="s">
        <v>276</v>
      </c>
      <c r="AG17" s="46">
        <v>2.6019999999999999</v>
      </c>
      <c r="AH17" s="46">
        <v>57.067999999999998</v>
      </c>
      <c r="AI17" s="46">
        <v>12.698</v>
      </c>
      <c r="AJ17" s="46">
        <v>21.346</v>
      </c>
      <c r="AK17" s="46">
        <v>3.6850000000000001</v>
      </c>
    </row>
    <row r="18" spans="1:37" ht="11.25" customHeight="1" x14ac:dyDescent="0.25">
      <c r="A18" s="83">
        <v>3</v>
      </c>
      <c r="B18" s="49" t="s">
        <v>139</v>
      </c>
      <c r="C18" s="49"/>
      <c r="D18" s="49"/>
      <c r="E18" s="49"/>
      <c r="F18" s="27">
        <v>127828.587</v>
      </c>
      <c r="G18" s="381" t="s">
        <v>277</v>
      </c>
      <c r="H18" s="40" t="s">
        <v>4</v>
      </c>
      <c r="I18" s="27">
        <v>15327.374</v>
      </c>
      <c r="J18" s="27" t="s">
        <v>277</v>
      </c>
      <c r="K18" s="46">
        <v>30.224</v>
      </c>
      <c r="L18" s="46">
        <v>36.286000000000001</v>
      </c>
      <c r="M18" s="46">
        <v>20.698</v>
      </c>
      <c r="N18" s="46">
        <v>7.62</v>
      </c>
      <c r="O18" s="46">
        <v>1.931</v>
      </c>
      <c r="P18" s="46">
        <v>2.3210000000000002</v>
      </c>
      <c r="Q18" s="46">
        <v>0.77100000000000002</v>
      </c>
      <c r="R18" s="46">
        <v>0.14899999999999999</v>
      </c>
      <c r="T18" s="83">
        <v>3</v>
      </c>
      <c r="U18" s="49" t="s">
        <v>139</v>
      </c>
      <c r="V18" s="49"/>
      <c r="W18" s="49"/>
      <c r="X18" s="49"/>
      <c r="Y18" s="27">
        <v>123754.133</v>
      </c>
      <c r="Z18" s="27"/>
      <c r="AA18" s="40" t="s">
        <v>4</v>
      </c>
      <c r="AB18" s="27">
        <v>13584.714</v>
      </c>
      <c r="AC18" s="27" t="s">
        <v>277</v>
      </c>
      <c r="AD18" s="46">
        <v>20.85</v>
      </c>
      <c r="AE18" s="46">
        <v>36.726999999999997</v>
      </c>
      <c r="AF18" s="46">
        <v>24.917999999999999</v>
      </c>
      <c r="AG18" s="46">
        <v>10.553000000000001</v>
      </c>
      <c r="AH18" s="46">
        <v>2.6779999999999999</v>
      </c>
      <c r="AI18" s="46">
        <v>3.673</v>
      </c>
      <c r="AJ18" s="46">
        <v>0.47099999999999997</v>
      </c>
      <c r="AK18" s="46">
        <v>0.13</v>
      </c>
    </row>
    <row r="19" spans="1:37" ht="11.25" customHeight="1" x14ac:dyDescent="0.25">
      <c r="A19" s="83"/>
      <c r="B19" s="54" t="s">
        <v>97</v>
      </c>
      <c r="C19" s="54"/>
      <c r="D19" s="54"/>
      <c r="E19" s="54"/>
      <c r="F19" s="27">
        <v>120801.02</v>
      </c>
      <c r="G19" s="381" t="s">
        <v>277</v>
      </c>
      <c r="H19" s="40" t="s">
        <v>4</v>
      </c>
      <c r="I19" s="27">
        <v>15056.069</v>
      </c>
      <c r="J19" s="27" t="s">
        <v>277</v>
      </c>
      <c r="K19" s="46">
        <v>30.376999999999999</v>
      </c>
      <c r="L19" s="46">
        <v>38.220999999999997</v>
      </c>
      <c r="M19" s="46">
        <v>21.584</v>
      </c>
      <c r="N19" s="46">
        <v>6.7290000000000001</v>
      </c>
      <c r="O19" s="46">
        <v>1.621</v>
      </c>
      <c r="P19" s="46">
        <v>0.66600000000000004</v>
      </c>
      <c r="Q19" s="46">
        <v>0.70299999999999996</v>
      </c>
      <c r="R19" s="46">
        <v>0.1</v>
      </c>
      <c r="T19" s="83"/>
      <c r="U19" s="54" t="s">
        <v>97</v>
      </c>
      <c r="V19" s="54"/>
      <c r="W19" s="54"/>
      <c r="X19" s="54"/>
      <c r="Y19" s="27">
        <v>115533.31</v>
      </c>
      <c r="Z19" s="27"/>
      <c r="AA19" s="40" t="s">
        <v>4</v>
      </c>
      <c r="AB19" s="27">
        <v>13109.31</v>
      </c>
      <c r="AC19" s="27" t="s">
        <v>277</v>
      </c>
      <c r="AD19" s="46">
        <v>21.131</v>
      </c>
      <c r="AE19" s="46">
        <v>39.115000000000002</v>
      </c>
      <c r="AF19" s="46">
        <v>26.425999999999998</v>
      </c>
      <c r="AG19" s="46">
        <v>10.119</v>
      </c>
      <c r="AH19" s="46">
        <v>1.516</v>
      </c>
      <c r="AI19" s="46">
        <v>1.1950000000000001</v>
      </c>
      <c r="AJ19" s="46">
        <v>0.36799999999999999</v>
      </c>
      <c r="AK19" s="46">
        <v>0.129</v>
      </c>
    </row>
    <row r="20" spans="1:37" ht="11.25" customHeight="1" x14ac:dyDescent="0.25">
      <c r="A20" s="83">
        <v>4</v>
      </c>
      <c r="B20" s="49" t="s">
        <v>98</v>
      </c>
      <c r="C20" s="49"/>
      <c r="D20" s="49"/>
      <c r="E20" s="49"/>
      <c r="F20" s="27">
        <v>34144.932000000001</v>
      </c>
      <c r="G20" s="27" t="s">
        <v>277</v>
      </c>
      <c r="H20" s="40" t="s">
        <v>4</v>
      </c>
      <c r="I20" s="27">
        <v>5219.768</v>
      </c>
      <c r="J20" s="27" t="s">
        <v>277</v>
      </c>
      <c r="K20" s="46">
        <v>10.009</v>
      </c>
      <c r="L20" s="46">
        <v>6.2359999999999998</v>
      </c>
      <c r="M20" s="46">
        <v>7.0019999999999998</v>
      </c>
      <c r="N20" s="46">
        <v>13.884</v>
      </c>
      <c r="O20" s="46">
        <v>11.356999999999999</v>
      </c>
      <c r="P20" s="46">
        <v>22.193000000000001</v>
      </c>
      <c r="Q20" s="46">
        <v>18.414000000000001</v>
      </c>
      <c r="R20" s="46">
        <v>10.904</v>
      </c>
      <c r="T20" s="83">
        <v>4</v>
      </c>
      <c r="U20" s="49" t="s">
        <v>98</v>
      </c>
      <c r="V20" s="49"/>
      <c r="W20" s="49"/>
      <c r="X20" s="49"/>
      <c r="Y20" s="27">
        <v>37028.724999999999</v>
      </c>
      <c r="Z20" s="27"/>
      <c r="AA20" s="40" t="s">
        <v>4</v>
      </c>
      <c r="AB20" s="27">
        <v>5654.1030000000001</v>
      </c>
      <c r="AC20" s="27" t="s">
        <v>277</v>
      </c>
      <c r="AD20" s="46">
        <v>7.431</v>
      </c>
      <c r="AE20" s="46">
        <v>4.9029999999999996</v>
      </c>
      <c r="AF20" s="46">
        <v>5.8970000000000002</v>
      </c>
      <c r="AG20" s="46">
        <v>12.611000000000001</v>
      </c>
      <c r="AH20" s="46">
        <v>9.5210000000000008</v>
      </c>
      <c r="AI20" s="46">
        <v>28.85</v>
      </c>
      <c r="AJ20" s="46">
        <v>16.420999999999999</v>
      </c>
      <c r="AK20" s="46">
        <v>14.366</v>
      </c>
    </row>
    <row r="21" spans="1:37" ht="11.25" customHeight="1" x14ac:dyDescent="0.25">
      <c r="A21" s="83">
        <v>5</v>
      </c>
      <c r="B21" s="49" t="s">
        <v>140</v>
      </c>
      <c r="C21" s="49"/>
      <c r="D21" s="49"/>
      <c r="E21" s="49"/>
      <c r="F21" s="27">
        <v>1444.405</v>
      </c>
      <c r="G21" s="27" t="s">
        <v>277</v>
      </c>
      <c r="H21" s="40" t="s">
        <v>4</v>
      </c>
      <c r="I21" s="27">
        <v>748.46400000000006</v>
      </c>
      <c r="J21" s="27" t="s">
        <v>277</v>
      </c>
      <c r="K21" s="46">
        <v>0.17299999999999999</v>
      </c>
      <c r="L21" s="46">
        <v>1.1319999999999999</v>
      </c>
      <c r="M21" s="46">
        <v>1.1950000000000001</v>
      </c>
      <c r="N21" s="46">
        <v>29.963999999999999</v>
      </c>
      <c r="O21" s="46">
        <v>44.539000000000001</v>
      </c>
      <c r="P21" s="46">
        <v>14.351000000000001</v>
      </c>
      <c r="Q21" s="46">
        <v>7.9960000000000004</v>
      </c>
      <c r="R21" s="46">
        <v>0.65</v>
      </c>
      <c r="T21" s="83">
        <v>5</v>
      </c>
      <c r="U21" s="49" t="s">
        <v>140</v>
      </c>
      <c r="V21" s="49"/>
      <c r="W21" s="49"/>
      <c r="X21" s="49"/>
      <c r="Y21" s="27">
        <v>1165.9960000000001</v>
      </c>
      <c r="Z21" s="27"/>
      <c r="AA21" s="40" t="s">
        <v>4</v>
      </c>
      <c r="AB21" s="27">
        <v>487.43400000000003</v>
      </c>
      <c r="AC21" s="27" t="s">
        <v>277</v>
      </c>
      <c r="AD21" s="46" t="s">
        <v>276</v>
      </c>
      <c r="AE21" s="46">
        <v>6.641</v>
      </c>
      <c r="AF21" s="46">
        <v>17.408999999999999</v>
      </c>
      <c r="AG21" s="46">
        <v>14.792999999999999</v>
      </c>
      <c r="AH21" s="46">
        <v>30.86</v>
      </c>
      <c r="AI21" s="46">
        <v>17.577999999999999</v>
      </c>
      <c r="AJ21" s="46">
        <v>12.462999999999999</v>
      </c>
      <c r="AK21" s="46">
        <v>0.25600000000000001</v>
      </c>
    </row>
    <row r="22" spans="1:37" ht="11.25" customHeight="1" x14ac:dyDescent="0.25">
      <c r="A22" s="83">
        <v>6</v>
      </c>
      <c r="B22" s="49" t="s">
        <v>141</v>
      </c>
      <c r="C22" s="49"/>
      <c r="D22" s="49"/>
      <c r="E22" s="49"/>
      <c r="F22" s="27">
        <v>28804.483</v>
      </c>
      <c r="G22" s="27" t="s">
        <v>277</v>
      </c>
      <c r="H22" s="40" t="s">
        <v>4</v>
      </c>
      <c r="I22" s="27">
        <v>5655.01</v>
      </c>
      <c r="J22" s="27" t="s">
        <v>277</v>
      </c>
      <c r="K22" s="46">
        <v>7.6639999999999997</v>
      </c>
      <c r="L22" s="46">
        <v>15.803000000000001</v>
      </c>
      <c r="M22" s="46">
        <v>10.356</v>
      </c>
      <c r="N22" s="46">
        <v>24.224</v>
      </c>
      <c r="O22" s="46">
        <v>11.936</v>
      </c>
      <c r="P22" s="46">
        <v>17.341000000000001</v>
      </c>
      <c r="Q22" s="46">
        <v>8.4600000000000009</v>
      </c>
      <c r="R22" s="46">
        <v>4.2160000000000002</v>
      </c>
      <c r="T22" s="83">
        <v>6</v>
      </c>
      <c r="U22" s="49" t="s">
        <v>141</v>
      </c>
      <c r="V22" s="49"/>
      <c r="W22" s="49"/>
      <c r="X22" s="49"/>
      <c r="Y22" s="27">
        <v>35687.35</v>
      </c>
      <c r="Z22" s="27"/>
      <c r="AA22" s="40" t="s">
        <v>4</v>
      </c>
      <c r="AB22" s="27">
        <v>8930.6020000000008</v>
      </c>
      <c r="AC22" s="27" t="s">
        <v>277</v>
      </c>
      <c r="AD22" s="46">
        <v>12.965999999999999</v>
      </c>
      <c r="AE22" s="46">
        <v>28.741</v>
      </c>
      <c r="AF22" s="46">
        <v>11.361000000000001</v>
      </c>
      <c r="AG22" s="46">
        <v>14.007999999999999</v>
      </c>
      <c r="AH22" s="46">
        <v>12.89</v>
      </c>
      <c r="AI22" s="46">
        <v>12.413</v>
      </c>
      <c r="AJ22" s="46">
        <v>5.3360000000000003</v>
      </c>
      <c r="AK22" s="46">
        <v>2.2850000000000001</v>
      </c>
    </row>
    <row r="23" spans="1:37" ht="11.25" customHeight="1" x14ac:dyDescent="0.25">
      <c r="A23" s="83"/>
      <c r="B23" s="54" t="s">
        <v>99</v>
      </c>
      <c r="C23" s="54"/>
      <c r="D23" s="54"/>
      <c r="E23" s="54"/>
      <c r="F23" s="27">
        <v>7740.7510000000002</v>
      </c>
      <c r="G23" s="27" t="s">
        <v>277</v>
      </c>
      <c r="H23" s="40" t="s">
        <v>4</v>
      </c>
      <c r="I23" s="27">
        <v>1888.9839999999999</v>
      </c>
      <c r="J23" s="27" t="s">
        <v>277</v>
      </c>
      <c r="K23" s="46">
        <v>1.8620000000000001</v>
      </c>
      <c r="L23" s="46">
        <v>6.2649999999999997</v>
      </c>
      <c r="M23" s="46">
        <v>11.911</v>
      </c>
      <c r="N23" s="46">
        <v>15.183999999999999</v>
      </c>
      <c r="O23" s="46">
        <v>14.002000000000001</v>
      </c>
      <c r="P23" s="46">
        <v>30.498999999999999</v>
      </c>
      <c r="Q23" s="46">
        <v>13.773</v>
      </c>
      <c r="R23" s="46">
        <v>6.5049999999999999</v>
      </c>
      <c r="T23" s="83"/>
      <c r="U23" s="54" t="s">
        <v>99</v>
      </c>
      <c r="V23" s="54"/>
      <c r="W23" s="54"/>
      <c r="X23" s="54"/>
      <c r="Y23" s="27">
        <v>7618.7120000000004</v>
      </c>
      <c r="Z23" s="27"/>
      <c r="AA23" s="40" t="s">
        <v>4</v>
      </c>
      <c r="AB23" s="27">
        <v>2278.498</v>
      </c>
      <c r="AC23" s="27" t="s">
        <v>277</v>
      </c>
      <c r="AD23" s="46">
        <v>12.4</v>
      </c>
      <c r="AE23" s="46">
        <v>11.269</v>
      </c>
      <c r="AF23" s="46">
        <v>11.282</v>
      </c>
      <c r="AG23" s="46">
        <v>14.218</v>
      </c>
      <c r="AH23" s="46">
        <v>19.414000000000001</v>
      </c>
      <c r="AI23" s="46">
        <v>17.181000000000001</v>
      </c>
      <c r="AJ23" s="46">
        <v>8.0129999999999999</v>
      </c>
      <c r="AK23" s="46">
        <v>6.2229999999999999</v>
      </c>
    </row>
    <row r="24" spans="1:37" ht="11.25" customHeight="1" x14ac:dyDescent="0.25">
      <c r="A24" s="83"/>
      <c r="B24" s="54" t="s">
        <v>100</v>
      </c>
      <c r="C24" s="54"/>
      <c r="D24" s="54"/>
      <c r="E24" s="54"/>
      <c r="F24" s="27">
        <v>13689.045</v>
      </c>
      <c r="G24" s="27" t="s">
        <v>277</v>
      </c>
      <c r="H24" s="40" t="s">
        <v>4</v>
      </c>
      <c r="I24" s="27">
        <v>4476.47</v>
      </c>
      <c r="J24" s="27" t="s">
        <v>277</v>
      </c>
      <c r="K24" s="46">
        <v>11.598000000000001</v>
      </c>
      <c r="L24" s="46">
        <v>13.968</v>
      </c>
      <c r="M24" s="46">
        <v>13.605</v>
      </c>
      <c r="N24" s="46">
        <v>33.279000000000003</v>
      </c>
      <c r="O24" s="46">
        <v>13.968999999999999</v>
      </c>
      <c r="P24" s="46">
        <v>10.561999999999999</v>
      </c>
      <c r="Q24" s="46">
        <v>2.3439999999999999</v>
      </c>
      <c r="R24" s="46">
        <v>0.67500000000000004</v>
      </c>
      <c r="T24" s="83"/>
      <c r="U24" s="54" t="s">
        <v>100</v>
      </c>
      <c r="V24" s="54"/>
      <c r="W24" s="54"/>
      <c r="X24" s="54"/>
      <c r="Y24" s="27">
        <v>17382.425999999999</v>
      </c>
      <c r="Z24" s="27"/>
      <c r="AA24" s="40" t="s">
        <v>4</v>
      </c>
      <c r="AB24" s="27">
        <v>6125.1490000000003</v>
      </c>
      <c r="AC24" s="27" t="s">
        <v>277</v>
      </c>
      <c r="AD24" s="46">
        <v>9.1069999999999993</v>
      </c>
      <c r="AE24" s="46">
        <v>30.312000000000001</v>
      </c>
      <c r="AF24" s="46">
        <v>14.784000000000001</v>
      </c>
      <c r="AG24" s="46">
        <v>19.431000000000001</v>
      </c>
      <c r="AH24" s="46">
        <v>14.114000000000001</v>
      </c>
      <c r="AI24" s="46">
        <v>10.545</v>
      </c>
      <c r="AJ24" s="46">
        <v>1.643</v>
      </c>
      <c r="AK24" s="46">
        <v>6.4000000000000001E-2</v>
      </c>
    </row>
    <row r="25" spans="1:37" ht="11.25" customHeight="1" x14ac:dyDescent="0.25">
      <c r="A25" s="83"/>
      <c r="B25" s="54" t="s">
        <v>101</v>
      </c>
      <c r="C25" s="54"/>
      <c r="D25" s="54"/>
      <c r="E25" s="54"/>
      <c r="F25" s="27">
        <v>4307.9690000000001</v>
      </c>
      <c r="G25" s="27" t="s">
        <v>277</v>
      </c>
      <c r="H25" s="40" t="s">
        <v>4</v>
      </c>
      <c r="I25" s="27">
        <v>2315.8710000000001</v>
      </c>
      <c r="J25" s="27" t="s">
        <v>277</v>
      </c>
      <c r="K25" s="46">
        <v>8.5020000000000007</v>
      </c>
      <c r="L25" s="46">
        <v>34.808</v>
      </c>
      <c r="M25" s="46">
        <v>2.008</v>
      </c>
      <c r="N25" s="46">
        <v>19.422999999999998</v>
      </c>
      <c r="O25" s="46">
        <v>4.0190000000000001</v>
      </c>
      <c r="P25" s="46">
        <v>11.23</v>
      </c>
      <c r="Q25" s="46">
        <v>11.763999999999999</v>
      </c>
      <c r="R25" s="46">
        <v>8.2460000000000004</v>
      </c>
      <c r="T25" s="83"/>
      <c r="U25" s="54" t="s">
        <v>101</v>
      </c>
      <c r="V25" s="54"/>
      <c r="W25" s="54"/>
      <c r="X25" s="54"/>
      <c r="Y25" s="27">
        <v>4632.6000000000004</v>
      </c>
      <c r="Z25" s="27"/>
      <c r="AA25" s="40" t="s">
        <v>4</v>
      </c>
      <c r="AB25" s="27">
        <v>2411.404</v>
      </c>
      <c r="AC25" s="27" t="s">
        <v>277</v>
      </c>
      <c r="AD25" s="46">
        <v>43.497</v>
      </c>
      <c r="AE25" s="46">
        <v>10.768000000000001</v>
      </c>
      <c r="AF25" s="46">
        <v>7.0049999999999999</v>
      </c>
      <c r="AG25" s="46">
        <v>3.5790000000000002</v>
      </c>
      <c r="AH25" s="46">
        <v>4.5030000000000001</v>
      </c>
      <c r="AI25" s="46">
        <v>17.265999999999998</v>
      </c>
      <c r="AJ25" s="46">
        <v>12.265000000000001</v>
      </c>
      <c r="AK25" s="46">
        <v>1.1160000000000001</v>
      </c>
    </row>
    <row r="26" spans="1:37" ht="11.25" customHeight="1" x14ac:dyDescent="0.25">
      <c r="A26" s="83">
        <v>7</v>
      </c>
      <c r="B26" s="49" t="s">
        <v>142</v>
      </c>
      <c r="C26" s="49"/>
      <c r="D26" s="49"/>
      <c r="E26" s="49"/>
      <c r="F26" s="27">
        <v>18555.334999999999</v>
      </c>
      <c r="G26" s="27" t="s">
        <v>277</v>
      </c>
      <c r="H26" s="40" t="s">
        <v>4</v>
      </c>
      <c r="I26" s="27">
        <v>4970.7749999999996</v>
      </c>
      <c r="J26" s="27" t="s">
        <v>277</v>
      </c>
      <c r="K26" s="46">
        <v>5.1749999999999998</v>
      </c>
      <c r="L26" s="46">
        <v>21.396999999999998</v>
      </c>
      <c r="M26" s="46">
        <v>19.733000000000001</v>
      </c>
      <c r="N26" s="46">
        <v>16.233000000000001</v>
      </c>
      <c r="O26" s="46">
        <v>6.7089999999999996</v>
      </c>
      <c r="P26" s="46">
        <v>17.948</v>
      </c>
      <c r="Q26" s="46">
        <v>9.1349999999999998</v>
      </c>
      <c r="R26" s="46">
        <v>3.6709999999999998</v>
      </c>
      <c r="T26" s="83">
        <v>7</v>
      </c>
      <c r="U26" s="49" t="s">
        <v>142</v>
      </c>
      <c r="V26" s="49"/>
      <c r="W26" s="49"/>
      <c r="X26" s="49"/>
      <c r="Y26" s="27">
        <v>12833.351000000001</v>
      </c>
      <c r="Z26" s="27"/>
      <c r="AA26" s="40" t="s">
        <v>4</v>
      </c>
      <c r="AB26" s="27">
        <v>3785.3389999999999</v>
      </c>
      <c r="AC26" s="27" t="s">
        <v>277</v>
      </c>
      <c r="AD26" s="46">
        <v>8.6</v>
      </c>
      <c r="AE26" s="46">
        <v>14.05</v>
      </c>
      <c r="AF26" s="46">
        <v>22.175999999999998</v>
      </c>
      <c r="AG26" s="46">
        <v>17.640999999999998</v>
      </c>
      <c r="AH26" s="46">
        <v>10.861000000000001</v>
      </c>
      <c r="AI26" s="46">
        <v>14.393000000000001</v>
      </c>
      <c r="AJ26" s="46">
        <v>9.8439999999999994</v>
      </c>
      <c r="AK26" s="46">
        <v>2.4359999999999999</v>
      </c>
    </row>
    <row r="27" spans="1:37" ht="11.25" customHeight="1" x14ac:dyDescent="0.25">
      <c r="A27" s="83"/>
      <c r="B27" s="54" t="s">
        <v>102</v>
      </c>
      <c r="C27" s="54"/>
      <c r="D27" s="54"/>
      <c r="E27" s="54"/>
      <c r="F27" s="27">
        <v>18421.627</v>
      </c>
      <c r="G27" s="27" t="s">
        <v>277</v>
      </c>
      <c r="H27" s="40" t="s">
        <v>4</v>
      </c>
      <c r="I27" s="27">
        <v>4964.058</v>
      </c>
      <c r="J27" s="27" t="s">
        <v>277</v>
      </c>
      <c r="K27" s="46">
        <v>5.2119999999999997</v>
      </c>
      <c r="L27" s="46">
        <v>21.552</v>
      </c>
      <c r="M27" s="46">
        <v>19.866</v>
      </c>
      <c r="N27" s="46">
        <v>15.635</v>
      </c>
      <c r="O27" s="46">
        <v>6.758</v>
      </c>
      <c r="P27" s="46">
        <v>18.077999999999999</v>
      </c>
      <c r="Q27" s="46">
        <v>9.2010000000000005</v>
      </c>
      <c r="R27" s="46">
        <v>3.698</v>
      </c>
      <c r="T27" s="83"/>
      <c r="U27" s="54" t="s">
        <v>102</v>
      </c>
      <c r="V27" s="54"/>
      <c r="W27" s="54"/>
      <c r="X27" s="54"/>
      <c r="Y27" s="27">
        <v>12785.409</v>
      </c>
      <c r="Z27" s="27"/>
      <c r="AA27" s="40" t="s">
        <v>4</v>
      </c>
      <c r="AB27" s="27">
        <v>3784.7440000000001</v>
      </c>
      <c r="AC27" s="27" t="s">
        <v>277</v>
      </c>
      <c r="AD27" s="46">
        <v>8.4160000000000004</v>
      </c>
      <c r="AE27" s="46">
        <v>14.103</v>
      </c>
      <c r="AF27" s="46">
        <v>22.259</v>
      </c>
      <c r="AG27" s="46">
        <v>17.547999999999998</v>
      </c>
      <c r="AH27" s="46">
        <v>10.901</v>
      </c>
      <c r="AI27" s="46">
        <v>14.446999999999999</v>
      </c>
      <c r="AJ27" s="46">
        <v>9.8810000000000002</v>
      </c>
      <c r="AK27" s="46">
        <v>2.4449999999999998</v>
      </c>
    </row>
    <row r="28" spans="1:37" ht="11.25" customHeight="1" x14ac:dyDescent="0.25">
      <c r="A28" s="83">
        <v>8</v>
      </c>
      <c r="B28" s="49" t="s">
        <v>113</v>
      </c>
      <c r="C28" s="49"/>
      <c r="D28" s="49"/>
      <c r="E28" s="49"/>
      <c r="F28" s="27">
        <v>7660.8159999999998</v>
      </c>
      <c r="G28" s="27" t="s">
        <v>277</v>
      </c>
      <c r="H28" s="40" t="s">
        <v>4</v>
      </c>
      <c r="I28" s="27">
        <v>2116.6889999999999</v>
      </c>
      <c r="J28" s="27" t="s">
        <v>277</v>
      </c>
      <c r="K28" s="46">
        <v>3.1819999999999999</v>
      </c>
      <c r="L28" s="46">
        <v>6.4550000000000001</v>
      </c>
      <c r="M28" s="46">
        <v>3.7909999999999999</v>
      </c>
      <c r="N28" s="46">
        <v>16.341999999999999</v>
      </c>
      <c r="O28" s="46">
        <v>21.690999999999999</v>
      </c>
      <c r="P28" s="46">
        <v>33.110999999999997</v>
      </c>
      <c r="Q28" s="46">
        <v>11.077</v>
      </c>
      <c r="R28" s="46">
        <v>4.351</v>
      </c>
      <c r="T28" s="83">
        <v>8</v>
      </c>
      <c r="U28" s="49" t="s">
        <v>113</v>
      </c>
      <c r="V28" s="49"/>
      <c r="W28" s="49"/>
      <c r="X28" s="49"/>
      <c r="Y28" s="27">
        <v>8738.1540000000005</v>
      </c>
      <c r="Z28" s="27"/>
      <c r="AA28" s="40" t="s">
        <v>4</v>
      </c>
      <c r="AB28" s="27">
        <v>4838.51</v>
      </c>
      <c r="AC28" s="27" t="s">
        <v>277</v>
      </c>
      <c r="AD28" s="46">
        <v>28.625</v>
      </c>
      <c r="AE28" s="46">
        <v>7.9390000000000001</v>
      </c>
      <c r="AF28" s="46">
        <v>3.8490000000000002</v>
      </c>
      <c r="AG28" s="46">
        <v>18.693999999999999</v>
      </c>
      <c r="AH28" s="46">
        <v>10.064</v>
      </c>
      <c r="AI28" s="46">
        <v>22.181000000000001</v>
      </c>
      <c r="AJ28" s="46">
        <v>6.34</v>
      </c>
      <c r="AK28" s="46">
        <v>2.3069999999999999</v>
      </c>
    </row>
    <row r="29" spans="1:37" ht="11.25" customHeight="1" x14ac:dyDescent="0.25">
      <c r="A29" s="83">
        <v>9</v>
      </c>
      <c r="B29" s="49" t="s">
        <v>103</v>
      </c>
      <c r="C29" s="49"/>
      <c r="D29" s="49"/>
      <c r="E29" s="49"/>
      <c r="F29" s="27">
        <v>18603.707999999999</v>
      </c>
      <c r="G29" s="27" t="s">
        <v>277</v>
      </c>
      <c r="H29" s="40" t="s">
        <v>4</v>
      </c>
      <c r="I29" s="27">
        <v>3327.3890000000001</v>
      </c>
      <c r="J29" s="27" t="s">
        <v>277</v>
      </c>
      <c r="K29" s="46">
        <v>10.63</v>
      </c>
      <c r="L29" s="46">
        <v>24.053999999999998</v>
      </c>
      <c r="M29" s="46">
        <v>17.734000000000002</v>
      </c>
      <c r="N29" s="46">
        <v>15.936</v>
      </c>
      <c r="O29" s="46">
        <v>6.8739999999999997</v>
      </c>
      <c r="P29" s="46">
        <v>15.12</v>
      </c>
      <c r="Q29" s="46">
        <v>7.2649999999999997</v>
      </c>
      <c r="R29" s="46">
        <v>2.387</v>
      </c>
      <c r="T29" s="83">
        <v>9</v>
      </c>
      <c r="U29" s="49" t="s">
        <v>103</v>
      </c>
      <c r="V29" s="49"/>
      <c r="W29" s="49"/>
      <c r="X29" s="49"/>
      <c r="Y29" s="27">
        <v>21135.05</v>
      </c>
      <c r="Z29" s="27"/>
      <c r="AA29" s="40" t="s">
        <v>4</v>
      </c>
      <c r="AB29" s="27">
        <v>3712.904</v>
      </c>
      <c r="AC29" s="27" t="s">
        <v>277</v>
      </c>
      <c r="AD29" s="46">
        <v>19.565000000000001</v>
      </c>
      <c r="AE29" s="46">
        <v>20.469000000000001</v>
      </c>
      <c r="AF29" s="46">
        <v>17.797999999999998</v>
      </c>
      <c r="AG29" s="46">
        <v>14.821999999999999</v>
      </c>
      <c r="AH29" s="46">
        <v>8.7769999999999992</v>
      </c>
      <c r="AI29" s="46">
        <v>11.951000000000001</v>
      </c>
      <c r="AJ29" s="46">
        <v>5.3070000000000004</v>
      </c>
      <c r="AK29" s="46">
        <v>1.3109999999999999</v>
      </c>
    </row>
    <row r="30" spans="1:37" ht="11.25" customHeight="1" x14ac:dyDescent="0.25">
      <c r="A30" s="83">
        <v>10</v>
      </c>
      <c r="B30" s="49" t="s">
        <v>104</v>
      </c>
      <c r="C30" s="49"/>
      <c r="D30" s="49"/>
      <c r="E30" s="49"/>
      <c r="F30" s="27">
        <v>11690.819</v>
      </c>
      <c r="G30" s="27" t="s">
        <v>277</v>
      </c>
      <c r="H30" s="40" t="s">
        <v>4</v>
      </c>
      <c r="I30" s="27">
        <v>3915.8290000000002</v>
      </c>
      <c r="J30" s="27" t="s">
        <v>277</v>
      </c>
      <c r="K30" s="46">
        <v>19.478000000000002</v>
      </c>
      <c r="L30" s="46">
        <v>6.4649999999999999</v>
      </c>
      <c r="M30" s="46">
        <v>23.591000000000001</v>
      </c>
      <c r="N30" s="46">
        <v>9.9420000000000002</v>
      </c>
      <c r="O30" s="46">
        <v>10.568</v>
      </c>
      <c r="P30" s="46">
        <v>17.613</v>
      </c>
      <c r="Q30" s="46">
        <v>7.8769999999999998</v>
      </c>
      <c r="R30" s="46">
        <v>4.4660000000000002</v>
      </c>
      <c r="T30" s="83">
        <v>10</v>
      </c>
      <c r="U30" s="49" t="s">
        <v>104</v>
      </c>
      <c r="V30" s="49"/>
      <c r="W30" s="49"/>
      <c r="X30" s="49"/>
      <c r="Y30" s="27">
        <v>10914.035</v>
      </c>
      <c r="Z30" s="27"/>
      <c r="AA30" s="40" t="s">
        <v>4</v>
      </c>
      <c r="AB30" s="27">
        <v>3213.5929999999998</v>
      </c>
      <c r="AC30" s="27" t="s">
        <v>277</v>
      </c>
      <c r="AD30" s="46">
        <v>13.611000000000001</v>
      </c>
      <c r="AE30" s="46">
        <v>4.7089999999999996</v>
      </c>
      <c r="AF30" s="46">
        <v>21.245000000000001</v>
      </c>
      <c r="AG30" s="46">
        <v>18.504999999999999</v>
      </c>
      <c r="AH30" s="46">
        <v>11.021000000000001</v>
      </c>
      <c r="AI30" s="46">
        <v>13.79</v>
      </c>
      <c r="AJ30" s="46">
        <v>11.909000000000001</v>
      </c>
      <c r="AK30" s="46">
        <v>5.2089999999999996</v>
      </c>
    </row>
    <row r="31" spans="1:37" ht="11.25" customHeight="1" x14ac:dyDescent="0.25">
      <c r="A31" s="83">
        <v>11</v>
      </c>
      <c r="B31" s="49" t="s">
        <v>105</v>
      </c>
      <c r="C31" s="49"/>
      <c r="D31" s="49"/>
      <c r="E31" s="49"/>
      <c r="F31" s="27">
        <v>14309.744000000001</v>
      </c>
      <c r="G31" s="381">
        <v>1</v>
      </c>
      <c r="H31" s="40" t="s">
        <v>4</v>
      </c>
      <c r="I31" s="27">
        <v>3472.2280000000001</v>
      </c>
      <c r="J31" s="27" t="s">
        <v>277</v>
      </c>
      <c r="K31" s="46">
        <v>25.952000000000002</v>
      </c>
      <c r="L31" s="46">
        <v>12.500999999999999</v>
      </c>
      <c r="M31" s="46">
        <v>18.594999999999999</v>
      </c>
      <c r="N31" s="46">
        <v>15.811</v>
      </c>
      <c r="O31" s="46">
        <v>6.4980000000000002</v>
      </c>
      <c r="P31" s="46">
        <v>13.010999999999999</v>
      </c>
      <c r="Q31" s="46">
        <v>5.18</v>
      </c>
      <c r="R31" s="46">
        <v>2.4529999999999998</v>
      </c>
      <c r="T31" s="83">
        <v>11</v>
      </c>
      <c r="U31" s="49" t="s">
        <v>105</v>
      </c>
      <c r="V31" s="49"/>
      <c r="W31" s="49"/>
      <c r="X31" s="49"/>
      <c r="Y31" s="27">
        <v>9949.42</v>
      </c>
      <c r="Z31" s="27"/>
      <c r="AA31" s="40" t="s">
        <v>4</v>
      </c>
      <c r="AB31" s="27">
        <v>1862.7929999999999</v>
      </c>
      <c r="AC31" s="27" t="s">
        <v>277</v>
      </c>
      <c r="AD31" s="46">
        <v>9.5920000000000005</v>
      </c>
      <c r="AE31" s="46">
        <v>16.698</v>
      </c>
      <c r="AF31" s="46">
        <v>14.413</v>
      </c>
      <c r="AG31" s="46">
        <v>16.295000000000002</v>
      </c>
      <c r="AH31" s="46">
        <v>9.0419999999999998</v>
      </c>
      <c r="AI31" s="46">
        <v>21.207999999999998</v>
      </c>
      <c r="AJ31" s="46">
        <v>8.8710000000000004</v>
      </c>
      <c r="AK31" s="46">
        <v>3.883</v>
      </c>
    </row>
    <row r="32" spans="1:37" ht="11.25" customHeight="1" x14ac:dyDescent="0.25">
      <c r="A32" s="83">
        <v>12</v>
      </c>
      <c r="B32" s="49" t="s">
        <v>106</v>
      </c>
      <c r="C32" s="49"/>
      <c r="D32" s="49"/>
      <c r="E32" s="49"/>
      <c r="F32" s="27">
        <v>8751.6119999999992</v>
      </c>
      <c r="G32" s="27" t="s">
        <v>277</v>
      </c>
      <c r="H32" s="40" t="s">
        <v>4</v>
      </c>
      <c r="I32" s="27">
        <v>3567.143</v>
      </c>
      <c r="J32" s="27" t="s">
        <v>277</v>
      </c>
      <c r="K32" s="46">
        <v>13.141</v>
      </c>
      <c r="L32" s="46">
        <v>34.021999999999998</v>
      </c>
      <c r="M32" s="46">
        <v>4.3920000000000003</v>
      </c>
      <c r="N32" s="46">
        <v>9.0470000000000006</v>
      </c>
      <c r="O32" s="46">
        <v>9.8260000000000005</v>
      </c>
      <c r="P32" s="46">
        <v>10.609</v>
      </c>
      <c r="Q32" s="46">
        <v>10.536</v>
      </c>
      <c r="R32" s="46">
        <v>8.4269999999999996</v>
      </c>
      <c r="T32" s="83">
        <v>12</v>
      </c>
      <c r="U32" s="49" t="s">
        <v>106</v>
      </c>
      <c r="V32" s="49"/>
      <c r="W32" s="49"/>
      <c r="X32" s="49"/>
      <c r="Y32" s="27">
        <v>5357.0169999999998</v>
      </c>
      <c r="Z32" s="27"/>
      <c r="AA32" s="40" t="s">
        <v>4</v>
      </c>
      <c r="AB32" s="27">
        <v>2253.1089999999999</v>
      </c>
      <c r="AC32" s="27" t="s">
        <v>277</v>
      </c>
      <c r="AD32" s="46">
        <v>17.881</v>
      </c>
      <c r="AE32" s="46">
        <v>8.9090000000000007</v>
      </c>
      <c r="AF32" s="46">
        <v>1.153</v>
      </c>
      <c r="AG32" s="46">
        <v>14.904</v>
      </c>
      <c r="AH32" s="46">
        <v>6.5330000000000004</v>
      </c>
      <c r="AI32" s="46">
        <v>18.327000000000002</v>
      </c>
      <c r="AJ32" s="46">
        <v>17.288</v>
      </c>
      <c r="AK32" s="46">
        <v>15.005000000000001</v>
      </c>
    </row>
    <row r="33" spans="1:37" ht="11.25" customHeight="1" x14ac:dyDescent="0.25">
      <c r="A33" s="83">
        <v>13</v>
      </c>
      <c r="B33" s="49" t="s">
        <v>107</v>
      </c>
      <c r="C33" s="49"/>
      <c r="D33" s="49"/>
      <c r="E33" s="49"/>
      <c r="F33" s="27">
        <v>1026.5709999999999</v>
      </c>
      <c r="G33" s="27" t="s">
        <v>277</v>
      </c>
      <c r="H33" s="40" t="s">
        <v>4</v>
      </c>
      <c r="I33" s="27">
        <v>419.82600000000002</v>
      </c>
      <c r="J33" s="27" t="s">
        <v>277</v>
      </c>
      <c r="K33" s="46">
        <v>14.869</v>
      </c>
      <c r="L33" s="46">
        <v>3.3769999999999998</v>
      </c>
      <c r="M33" s="46">
        <v>3.48</v>
      </c>
      <c r="N33" s="46">
        <v>3.7440000000000002</v>
      </c>
      <c r="O33" s="46">
        <v>24.738</v>
      </c>
      <c r="P33" s="46">
        <v>20.452999999999999</v>
      </c>
      <c r="Q33" s="46">
        <v>19.84</v>
      </c>
      <c r="R33" s="46">
        <v>9.4979999999999993</v>
      </c>
      <c r="T33" s="83">
        <v>13</v>
      </c>
      <c r="U33" s="49" t="s">
        <v>107</v>
      </c>
      <c r="V33" s="49"/>
      <c r="W33" s="49"/>
      <c r="X33" s="49"/>
      <c r="Y33" s="27">
        <v>1716.633</v>
      </c>
      <c r="Z33" s="27"/>
      <c r="AA33" s="40" t="s">
        <v>4</v>
      </c>
      <c r="AB33" s="27">
        <v>984.41499999999996</v>
      </c>
      <c r="AC33" s="27" t="s">
        <v>277</v>
      </c>
      <c r="AD33" s="46">
        <v>4.5419999999999998</v>
      </c>
      <c r="AE33" s="46">
        <v>11.231999999999999</v>
      </c>
      <c r="AF33" s="46">
        <v>3.1890000000000001</v>
      </c>
      <c r="AG33" s="46">
        <v>14.641</v>
      </c>
      <c r="AH33" s="46">
        <v>9.4019999999999992</v>
      </c>
      <c r="AI33" s="46">
        <v>23.135000000000002</v>
      </c>
      <c r="AJ33" s="46">
        <v>29.312000000000001</v>
      </c>
      <c r="AK33" s="46">
        <v>4.5469999999999997</v>
      </c>
    </row>
    <row r="34" spans="1:37" ht="11.25" customHeight="1" x14ac:dyDescent="0.25">
      <c r="A34" s="83">
        <v>14</v>
      </c>
      <c r="B34" s="49" t="s">
        <v>143</v>
      </c>
      <c r="C34" s="49"/>
      <c r="D34" s="49"/>
      <c r="E34" s="49"/>
      <c r="F34" s="27">
        <v>25991.932000000001</v>
      </c>
      <c r="G34" s="27" t="s">
        <v>277</v>
      </c>
      <c r="H34" s="40" t="s">
        <v>4</v>
      </c>
      <c r="I34" s="27">
        <v>4996.7860000000001</v>
      </c>
      <c r="J34" s="27" t="s">
        <v>277</v>
      </c>
      <c r="K34" s="46">
        <v>10.791</v>
      </c>
      <c r="L34" s="46">
        <v>13.861000000000001</v>
      </c>
      <c r="M34" s="46">
        <v>19.175999999999998</v>
      </c>
      <c r="N34" s="46">
        <v>27.827999999999999</v>
      </c>
      <c r="O34" s="46">
        <v>12.457000000000001</v>
      </c>
      <c r="P34" s="46">
        <v>11.207000000000001</v>
      </c>
      <c r="Q34" s="46">
        <v>2.4769999999999999</v>
      </c>
      <c r="R34" s="46">
        <v>2.2029999999999998</v>
      </c>
      <c r="T34" s="83">
        <v>14</v>
      </c>
      <c r="U34" s="49" t="s">
        <v>143</v>
      </c>
      <c r="V34" s="49"/>
      <c r="W34" s="49"/>
      <c r="X34" s="49"/>
      <c r="Y34" s="27">
        <v>23302.844000000001</v>
      </c>
      <c r="Z34" s="27"/>
      <c r="AA34" s="40" t="s">
        <v>4</v>
      </c>
      <c r="AB34" s="27">
        <v>4137.607</v>
      </c>
      <c r="AC34" s="27" t="s">
        <v>277</v>
      </c>
      <c r="AD34" s="46">
        <v>8.93</v>
      </c>
      <c r="AE34" s="46">
        <v>20.314</v>
      </c>
      <c r="AF34" s="46">
        <v>13.031000000000001</v>
      </c>
      <c r="AG34" s="46">
        <v>29.78</v>
      </c>
      <c r="AH34" s="46">
        <v>8.9719999999999995</v>
      </c>
      <c r="AI34" s="46">
        <v>14.968</v>
      </c>
      <c r="AJ34" s="46">
        <v>3.4910000000000001</v>
      </c>
      <c r="AK34" s="46">
        <v>0.51400000000000001</v>
      </c>
    </row>
    <row r="35" spans="1:37" ht="11.25" customHeight="1" x14ac:dyDescent="0.25">
      <c r="A35" s="83">
        <v>15</v>
      </c>
      <c r="B35" s="49" t="s">
        <v>108</v>
      </c>
      <c r="C35" s="49"/>
      <c r="D35" s="49"/>
      <c r="E35" s="49"/>
      <c r="F35" s="27">
        <v>4062.09</v>
      </c>
      <c r="G35" s="27" t="s">
        <v>277</v>
      </c>
      <c r="H35" s="40" t="s">
        <v>4</v>
      </c>
      <c r="I35" s="27">
        <v>1459.28</v>
      </c>
      <c r="J35" s="27" t="s">
        <v>277</v>
      </c>
      <c r="K35" s="46">
        <v>2.6819999999999999</v>
      </c>
      <c r="L35" s="46">
        <v>9.8130000000000006</v>
      </c>
      <c r="M35" s="46">
        <v>15.212</v>
      </c>
      <c r="N35" s="46">
        <v>18.706</v>
      </c>
      <c r="O35" s="46">
        <v>9.2870000000000008</v>
      </c>
      <c r="P35" s="46">
        <v>30.997</v>
      </c>
      <c r="Q35" s="46">
        <v>11.414999999999999</v>
      </c>
      <c r="R35" s="46">
        <v>1.8879999999999999</v>
      </c>
      <c r="T35" s="83">
        <v>15</v>
      </c>
      <c r="U35" s="49" t="s">
        <v>108</v>
      </c>
      <c r="V35" s="49"/>
      <c r="W35" s="49"/>
      <c r="X35" s="49"/>
      <c r="Y35" s="27">
        <v>7140.3440000000001</v>
      </c>
      <c r="Z35" s="27"/>
      <c r="AA35" s="40" t="s">
        <v>4</v>
      </c>
      <c r="AB35" s="27">
        <v>3637.326</v>
      </c>
      <c r="AC35" s="27" t="s">
        <v>277</v>
      </c>
      <c r="AD35" s="46">
        <v>7.3760000000000003</v>
      </c>
      <c r="AE35" s="46">
        <v>16.47</v>
      </c>
      <c r="AF35" s="46">
        <v>19.079999999999998</v>
      </c>
      <c r="AG35" s="46">
        <v>25.206</v>
      </c>
      <c r="AH35" s="46">
        <v>12.737</v>
      </c>
      <c r="AI35" s="46">
        <v>16.774000000000001</v>
      </c>
      <c r="AJ35" s="46">
        <v>2.0249999999999999</v>
      </c>
      <c r="AK35" s="46">
        <v>0.33300000000000002</v>
      </c>
    </row>
    <row r="36" spans="1:37" ht="11.25" customHeight="1" x14ac:dyDescent="0.25">
      <c r="A36" s="83">
        <v>16</v>
      </c>
      <c r="B36" s="49" t="s">
        <v>497</v>
      </c>
      <c r="C36" s="49"/>
      <c r="D36" s="49"/>
      <c r="E36" s="49"/>
      <c r="F36" s="27">
        <v>16104.072</v>
      </c>
      <c r="G36" s="27" t="s">
        <v>277</v>
      </c>
      <c r="H36" s="40" t="s">
        <v>4</v>
      </c>
      <c r="I36" s="27">
        <v>2077.422</v>
      </c>
      <c r="J36" s="27" t="s">
        <v>277</v>
      </c>
      <c r="K36" s="46">
        <v>22.259</v>
      </c>
      <c r="L36" s="46">
        <v>30.131</v>
      </c>
      <c r="M36" s="46">
        <v>16.724</v>
      </c>
      <c r="N36" s="46">
        <v>10.871</v>
      </c>
      <c r="O36" s="46">
        <v>6.21</v>
      </c>
      <c r="P36" s="46">
        <v>8.0129999999999999</v>
      </c>
      <c r="Q36" s="46">
        <v>4.391</v>
      </c>
      <c r="R36" s="46">
        <v>1.401</v>
      </c>
      <c r="T36" s="83">
        <v>16</v>
      </c>
      <c r="U36" s="49" t="s">
        <v>497</v>
      </c>
      <c r="V36" s="49"/>
      <c r="W36" s="49"/>
      <c r="X36" s="49"/>
      <c r="Y36" s="27">
        <v>19007.355</v>
      </c>
      <c r="Z36" s="27"/>
      <c r="AA36" s="40" t="s">
        <v>4</v>
      </c>
      <c r="AB36" s="27">
        <v>2505.027</v>
      </c>
      <c r="AC36" s="27" t="s">
        <v>277</v>
      </c>
      <c r="AD36" s="46">
        <v>18.619</v>
      </c>
      <c r="AE36" s="46">
        <v>28.675999999999998</v>
      </c>
      <c r="AF36" s="46">
        <v>15.611000000000001</v>
      </c>
      <c r="AG36" s="46">
        <v>11.643000000000001</v>
      </c>
      <c r="AH36" s="46">
        <v>6.28</v>
      </c>
      <c r="AI36" s="46">
        <v>12.22</v>
      </c>
      <c r="AJ36" s="46">
        <v>3.1880000000000002</v>
      </c>
      <c r="AK36" s="46">
        <v>3.762</v>
      </c>
    </row>
    <row r="37" spans="1:37" ht="11.25" customHeight="1" x14ac:dyDescent="0.25">
      <c r="A37" s="83">
        <v>17</v>
      </c>
      <c r="B37" s="49" t="s">
        <v>109</v>
      </c>
      <c r="C37" s="49"/>
      <c r="D37" s="49"/>
      <c r="E37" s="49"/>
      <c r="F37" s="27">
        <v>2384.6869999999999</v>
      </c>
      <c r="G37" s="27" t="s">
        <v>277</v>
      </c>
      <c r="H37" s="40" t="s">
        <v>4</v>
      </c>
      <c r="I37" s="27">
        <v>2141.2469999999998</v>
      </c>
      <c r="J37" s="27" t="s">
        <v>277</v>
      </c>
      <c r="K37" s="46">
        <v>9.8859999999999992</v>
      </c>
      <c r="L37" s="46">
        <v>10.278</v>
      </c>
      <c r="M37" s="46">
        <v>11.972</v>
      </c>
      <c r="N37" s="46">
        <v>10.125</v>
      </c>
      <c r="O37" s="46">
        <v>6.7320000000000002</v>
      </c>
      <c r="P37" s="46">
        <v>48.503</v>
      </c>
      <c r="Q37" s="46">
        <v>1.1579999999999999</v>
      </c>
      <c r="R37" s="46">
        <v>1.3460000000000001</v>
      </c>
      <c r="T37" s="83">
        <v>17</v>
      </c>
      <c r="U37" s="49" t="s">
        <v>109</v>
      </c>
      <c r="V37" s="49"/>
      <c r="W37" s="49"/>
      <c r="X37" s="49"/>
      <c r="Y37" s="27">
        <v>1354.287</v>
      </c>
      <c r="Z37" s="27"/>
      <c r="AA37" s="40" t="s">
        <v>4</v>
      </c>
      <c r="AB37" s="27">
        <v>652.16200000000003</v>
      </c>
      <c r="AC37" s="27" t="s">
        <v>277</v>
      </c>
      <c r="AD37" s="46">
        <v>14.834</v>
      </c>
      <c r="AE37" s="46">
        <v>16.574999999999999</v>
      </c>
      <c r="AF37" s="46">
        <v>9.3529999999999998</v>
      </c>
      <c r="AG37" s="46">
        <v>21.071000000000002</v>
      </c>
      <c r="AH37" s="46">
        <v>9.609</v>
      </c>
      <c r="AI37" s="46">
        <v>11.859</v>
      </c>
      <c r="AJ37" s="46">
        <v>14.292</v>
      </c>
      <c r="AK37" s="46">
        <v>2.407</v>
      </c>
    </row>
    <row r="38" spans="1:37" ht="11.25" customHeight="1" x14ac:dyDescent="0.25">
      <c r="A38" s="83">
        <v>18</v>
      </c>
      <c r="B38" s="49" t="s">
        <v>110</v>
      </c>
      <c r="C38" s="49"/>
      <c r="D38" s="49"/>
      <c r="E38" s="49"/>
      <c r="F38" s="27">
        <v>40834.303999999996</v>
      </c>
      <c r="G38" s="27" t="s">
        <v>277</v>
      </c>
      <c r="H38" s="40" t="s">
        <v>4</v>
      </c>
      <c r="I38" s="27">
        <v>4553.1570000000002</v>
      </c>
      <c r="J38" s="27" t="s">
        <v>277</v>
      </c>
      <c r="K38" s="46">
        <v>5.4950000000000001</v>
      </c>
      <c r="L38" s="46">
        <v>6.2949999999999999</v>
      </c>
      <c r="M38" s="46">
        <v>8.1240000000000006</v>
      </c>
      <c r="N38" s="46">
        <v>11.923</v>
      </c>
      <c r="O38" s="46">
        <v>9.1739999999999995</v>
      </c>
      <c r="P38" s="46">
        <v>27.283999999999999</v>
      </c>
      <c r="Q38" s="46">
        <v>21.41</v>
      </c>
      <c r="R38" s="46">
        <v>10.294</v>
      </c>
      <c r="T38" s="83">
        <v>18</v>
      </c>
      <c r="U38" s="49" t="s">
        <v>110</v>
      </c>
      <c r="V38" s="49"/>
      <c r="W38" s="49"/>
      <c r="X38" s="49"/>
      <c r="Y38" s="27">
        <v>45543.832999999999</v>
      </c>
      <c r="Z38" s="27"/>
      <c r="AA38" s="40" t="s">
        <v>4</v>
      </c>
      <c r="AB38" s="27">
        <v>8827.741</v>
      </c>
      <c r="AC38" s="27" t="s">
        <v>277</v>
      </c>
      <c r="AD38" s="46">
        <v>13.161</v>
      </c>
      <c r="AE38" s="46">
        <v>4.3440000000000003</v>
      </c>
      <c r="AF38" s="46">
        <v>6.7190000000000003</v>
      </c>
      <c r="AG38" s="46">
        <v>12.571999999999999</v>
      </c>
      <c r="AH38" s="46">
        <v>11.952999999999999</v>
      </c>
      <c r="AI38" s="46">
        <v>25.835000000000001</v>
      </c>
      <c r="AJ38" s="46">
        <v>14.807</v>
      </c>
      <c r="AK38" s="46">
        <v>10.609</v>
      </c>
    </row>
    <row r="39" spans="1:37" ht="11.25" customHeight="1" x14ac:dyDescent="0.25">
      <c r="A39" s="83"/>
      <c r="B39" s="323" t="s">
        <v>506</v>
      </c>
      <c r="C39" s="49"/>
      <c r="D39" s="49"/>
      <c r="E39" s="49"/>
      <c r="F39" s="27">
        <v>397.73700000000002</v>
      </c>
      <c r="G39" s="27" t="s">
        <v>277</v>
      </c>
      <c r="H39" s="40" t="s">
        <v>4</v>
      </c>
      <c r="I39" s="27">
        <v>302.56599999999997</v>
      </c>
      <c r="J39" s="27" t="s">
        <v>277</v>
      </c>
      <c r="K39" s="46">
        <v>1.911</v>
      </c>
      <c r="L39" s="46">
        <v>14.432</v>
      </c>
      <c r="M39" s="46">
        <v>14.182</v>
      </c>
      <c r="N39" s="46">
        <v>31.780999999999999</v>
      </c>
      <c r="O39" s="46">
        <v>5.2670000000000003</v>
      </c>
      <c r="P39" s="46">
        <v>31.556999999999999</v>
      </c>
      <c r="Q39" s="46">
        <v>0.87</v>
      </c>
      <c r="R39" s="46" t="s">
        <v>276</v>
      </c>
      <c r="T39" s="83"/>
      <c r="U39" s="323" t="s">
        <v>506</v>
      </c>
      <c r="V39" s="49"/>
      <c r="W39" s="49"/>
      <c r="X39" s="49"/>
      <c r="Y39" s="27">
        <v>5221.93</v>
      </c>
      <c r="Z39" s="27"/>
      <c r="AA39" s="40" t="s">
        <v>4</v>
      </c>
      <c r="AB39" s="27">
        <v>7368.107</v>
      </c>
      <c r="AC39" s="27" t="s">
        <v>277</v>
      </c>
      <c r="AD39" s="46">
        <v>78.56</v>
      </c>
      <c r="AE39" s="46">
        <v>5.29</v>
      </c>
      <c r="AF39" s="46">
        <v>2.7730000000000001</v>
      </c>
      <c r="AG39" s="46">
        <v>3.379</v>
      </c>
      <c r="AH39" s="46">
        <v>1.3009999999999999</v>
      </c>
      <c r="AI39" s="46">
        <v>6.2770000000000001</v>
      </c>
      <c r="AJ39" s="46">
        <v>1.9330000000000001</v>
      </c>
      <c r="AK39" s="46">
        <v>0.48699999999999999</v>
      </c>
    </row>
    <row r="40" spans="1:37" ht="11.25" customHeight="1" x14ac:dyDescent="0.25">
      <c r="A40" s="83"/>
      <c r="B40" s="54" t="s">
        <v>504</v>
      </c>
      <c r="C40" s="49"/>
      <c r="D40" s="49"/>
      <c r="E40" s="49"/>
      <c r="F40" s="27">
        <v>37293.273000000001</v>
      </c>
      <c r="G40" s="27" t="s">
        <v>277</v>
      </c>
      <c r="H40" s="40" t="s">
        <v>4</v>
      </c>
      <c r="I40" s="27">
        <v>4190.4690000000001</v>
      </c>
      <c r="J40" s="27" t="s">
        <v>277</v>
      </c>
      <c r="K40" s="46">
        <v>4.8780000000000001</v>
      </c>
      <c r="L40" s="46">
        <v>5.2050000000000001</v>
      </c>
      <c r="M40" s="46">
        <v>7.3460000000000001</v>
      </c>
      <c r="N40" s="46">
        <v>10.877000000000001</v>
      </c>
      <c r="O40" s="46">
        <v>9.4369999999999994</v>
      </c>
      <c r="P40" s="46">
        <v>27.998999999999999</v>
      </c>
      <c r="Q40" s="46">
        <v>23.048999999999999</v>
      </c>
      <c r="R40" s="46">
        <v>11.21</v>
      </c>
      <c r="T40" s="83"/>
      <c r="U40" s="54" t="s">
        <v>504</v>
      </c>
      <c r="V40" s="49"/>
      <c r="W40" s="49"/>
      <c r="X40" s="49"/>
      <c r="Y40" s="27">
        <v>37497.216</v>
      </c>
      <c r="Z40" s="27"/>
      <c r="AA40" s="40" t="s">
        <v>4</v>
      </c>
      <c r="AB40" s="27">
        <v>4678.2460000000001</v>
      </c>
      <c r="AC40" s="27" t="s">
        <v>277</v>
      </c>
      <c r="AD40" s="46">
        <v>4.4870000000000001</v>
      </c>
      <c r="AE40" s="46">
        <v>3.5</v>
      </c>
      <c r="AF40" s="46">
        <v>5.9509999999999996</v>
      </c>
      <c r="AG40" s="46">
        <v>13.685</v>
      </c>
      <c r="AH40" s="46">
        <v>13.865</v>
      </c>
      <c r="AI40" s="46">
        <v>29.591000000000001</v>
      </c>
      <c r="AJ40" s="46">
        <v>16.405000000000001</v>
      </c>
      <c r="AK40" s="46">
        <v>12.516</v>
      </c>
    </row>
    <row r="41" spans="1:37" ht="11.25" customHeight="1" x14ac:dyDescent="0.25">
      <c r="A41" s="83">
        <v>19</v>
      </c>
      <c r="B41" s="49" t="s">
        <v>114</v>
      </c>
      <c r="C41" s="49"/>
      <c r="D41" s="49"/>
      <c r="E41" s="49"/>
      <c r="F41" s="27">
        <v>2408.6509999999998</v>
      </c>
      <c r="G41" s="27" t="s">
        <v>277</v>
      </c>
      <c r="H41" s="40" t="s">
        <v>4</v>
      </c>
      <c r="I41" s="27">
        <v>1112.624</v>
      </c>
      <c r="J41" s="27" t="s">
        <v>277</v>
      </c>
      <c r="K41" s="46">
        <v>5.0359999999999996</v>
      </c>
      <c r="L41" s="46">
        <v>7.4630000000000001</v>
      </c>
      <c r="M41" s="46">
        <v>10.91</v>
      </c>
      <c r="N41" s="46">
        <v>22.306999999999999</v>
      </c>
      <c r="O41" s="46">
        <v>17.402999999999999</v>
      </c>
      <c r="P41" s="46">
        <v>23.045000000000002</v>
      </c>
      <c r="Q41" s="46">
        <v>11.723000000000001</v>
      </c>
      <c r="R41" s="46">
        <v>2.113</v>
      </c>
      <c r="T41" s="83">
        <v>19</v>
      </c>
      <c r="U41" s="49" t="s">
        <v>114</v>
      </c>
      <c r="V41" s="49"/>
      <c r="W41" s="49"/>
      <c r="X41" s="49"/>
      <c r="Y41" s="27">
        <v>1872.4829999999999</v>
      </c>
      <c r="Z41" s="27"/>
      <c r="AA41" s="40" t="s">
        <v>4</v>
      </c>
      <c r="AB41" s="27">
        <v>670.85299999999995</v>
      </c>
      <c r="AC41" s="27" t="s">
        <v>277</v>
      </c>
      <c r="AD41" s="46">
        <v>5.54</v>
      </c>
      <c r="AE41" s="46">
        <v>6.1210000000000004</v>
      </c>
      <c r="AF41" s="46">
        <v>8.6999999999999993</v>
      </c>
      <c r="AG41" s="46">
        <v>21.992999999999999</v>
      </c>
      <c r="AH41" s="46">
        <v>24.314</v>
      </c>
      <c r="AI41" s="46">
        <v>25.45</v>
      </c>
      <c r="AJ41" s="46">
        <v>6.1340000000000003</v>
      </c>
      <c r="AK41" s="46">
        <v>1.7490000000000001</v>
      </c>
    </row>
    <row r="42" spans="1:37" ht="11.25" customHeight="1" x14ac:dyDescent="0.25">
      <c r="A42" s="83"/>
      <c r="B42" s="323" t="s">
        <v>506</v>
      </c>
      <c r="C42" s="49"/>
      <c r="D42" s="49"/>
      <c r="E42" s="49"/>
      <c r="F42" s="27">
        <v>60.792999999999999</v>
      </c>
      <c r="G42" s="381"/>
      <c r="H42" s="40" t="s">
        <v>4</v>
      </c>
      <c r="I42" s="27">
        <v>118.991</v>
      </c>
      <c r="J42" s="27" t="s">
        <v>277</v>
      </c>
      <c r="K42" s="46" t="s">
        <v>276</v>
      </c>
      <c r="L42" s="46">
        <v>8.8810000000000002</v>
      </c>
      <c r="M42" s="46" t="s">
        <v>276</v>
      </c>
      <c r="N42" s="46">
        <v>84.858000000000004</v>
      </c>
      <c r="O42" s="46">
        <v>6.2610000000000001</v>
      </c>
      <c r="P42" s="46" t="s">
        <v>276</v>
      </c>
      <c r="Q42" s="46" t="s">
        <v>276</v>
      </c>
      <c r="R42" s="46" t="s">
        <v>276</v>
      </c>
      <c r="T42" s="83"/>
      <c r="U42" s="323" t="s">
        <v>506</v>
      </c>
      <c r="V42" s="49"/>
      <c r="W42" s="49"/>
      <c r="X42" s="49"/>
      <c r="Y42" s="27" t="s">
        <v>276</v>
      </c>
      <c r="Z42" s="27"/>
      <c r="AA42" s="40" t="s">
        <v>4</v>
      </c>
      <c r="AB42" s="27" t="s">
        <v>276</v>
      </c>
      <c r="AC42" s="27" t="s">
        <v>277</v>
      </c>
      <c r="AD42" s="46" t="s">
        <v>277</v>
      </c>
      <c r="AE42" s="46" t="s">
        <v>277</v>
      </c>
      <c r="AF42" s="46" t="s">
        <v>277</v>
      </c>
      <c r="AG42" s="46" t="s">
        <v>277</v>
      </c>
      <c r="AH42" s="46" t="s">
        <v>277</v>
      </c>
      <c r="AI42" s="46" t="s">
        <v>277</v>
      </c>
      <c r="AJ42" s="46" t="s">
        <v>277</v>
      </c>
      <c r="AK42" s="46" t="s">
        <v>277</v>
      </c>
    </row>
    <row r="43" spans="1:37" ht="11.25" customHeight="1" x14ac:dyDescent="0.25">
      <c r="A43" s="83"/>
      <c r="B43" s="54" t="s">
        <v>504</v>
      </c>
      <c r="C43" s="49"/>
      <c r="D43" s="49"/>
      <c r="E43" s="49"/>
      <c r="F43" s="27">
        <v>2112.7179999999998</v>
      </c>
      <c r="G43" s="27" t="s">
        <v>277</v>
      </c>
      <c r="H43" s="40" t="s">
        <v>4</v>
      </c>
      <c r="I43" s="27">
        <v>1014.463</v>
      </c>
      <c r="J43" s="27" t="s">
        <v>277</v>
      </c>
      <c r="K43" s="46">
        <v>2.605</v>
      </c>
      <c r="L43" s="46">
        <v>4.1760000000000002</v>
      </c>
      <c r="M43" s="46">
        <v>8.9879999999999995</v>
      </c>
      <c r="N43" s="46">
        <v>22.99</v>
      </c>
      <c r="O43" s="46">
        <v>19.66</v>
      </c>
      <c r="P43" s="46">
        <v>26.273</v>
      </c>
      <c r="Q43" s="46">
        <v>12.898999999999999</v>
      </c>
      <c r="R43" s="46">
        <v>2.4089999999999998</v>
      </c>
      <c r="T43" s="83"/>
      <c r="U43" s="54" t="s">
        <v>504</v>
      </c>
      <c r="V43" s="49"/>
      <c r="W43" s="49"/>
      <c r="X43" s="49"/>
      <c r="Y43" s="27">
        <v>1704.68</v>
      </c>
      <c r="Z43" s="27"/>
      <c r="AA43" s="40" t="s">
        <v>4</v>
      </c>
      <c r="AB43" s="27">
        <v>620.40300000000002</v>
      </c>
      <c r="AC43" s="27" t="s">
        <v>277</v>
      </c>
      <c r="AD43" s="46">
        <v>2.2229999999999999</v>
      </c>
      <c r="AE43" s="46">
        <v>6.7240000000000002</v>
      </c>
      <c r="AF43" s="46">
        <v>6.1630000000000003</v>
      </c>
      <c r="AG43" s="46">
        <v>23.582000000000001</v>
      </c>
      <c r="AH43" s="46">
        <v>26.132000000000001</v>
      </c>
      <c r="AI43" s="46">
        <v>26.803999999999998</v>
      </c>
      <c r="AJ43" s="46">
        <v>6.45</v>
      </c>
      <c r="AK43" s="46">
        <v>1.921</v>
      </c>
    </row>
    <row r="44" spans="1:37" ht="11.25" customHeight="1" x14ac:dyDescent="0.25">
      <c r="A44" s="83">
        <v>20</v>
      </c>
      <c r="B44" s="49" t="s">
        <v>111</v>
      </c>
      <c r="C44" s="49"/>
      <c r="D44" s="49"/>
      <c r="E44" s="49"/>
      <c r="F44" s="27">
        <v>5666.5929999999998</v>
      </c>
      <c r="G44" s="27" t="s">
        <v>277</v>
      </c>
      <c r="H44" s="40" t="s">
        <v>4</v>
      </c>
      <c r="I44" s="27">
        <v>2392.4319999999998</v>
      </c>
      <c r="J44" s="27" t="s">
        <v>277</v>
      </c>
      <c r="K44" s="46">
        <v>26.027000000000001</v>
      </c>
      <c r="L44" s="46">
        <v>34.176000000000002</v>
      </c>
      <c r="M44" s="46">
        <v>13.76</v>
      </c>
      <c r="N44" s="46">
        <v>6.9930000000000003</v>
      </c>
      <c r="O44" s="46">
        <v>3.7050000000000001</v>
      </c>
      <c r="P44" s="46">
        <v>6.343</v>
      </c>
      <c r="Q44" s="46">
        <v>7.1079999999999997</v>
      </c>
      <c r="R44" s="46">
        <v>1.889</v>
      </c>
      <c r="T44" s="83">
        <v>20</v>
      </c>
      <c r="U44" s="49" t="s">
        <v>111</v>
      </c>
      <c r="V44" s="49"/>
      <c r="W44" s="49"/>
      <c r="X44" s="49"/>
      <c r="Y44" s="27">
        <v>9430.2929999999997</v>
      </c>
      <c r="Z44" s="27"/>
      <c r="AA44" s="40" t="s">
        <v>4</v>
      </c>
      <c r="AB44" s="27">
        <v>4629.3940000000002</v>
      </c>
      <c r="AC44" s="27" t="s">
        <v>277</v>
      </c>
      <c r="AD44" s="46">
        <v>42.927999999999997</v>
      </c>
      <c r="AE44" s="46">
        <v>11.781000000000001</v>
      </c>
      <c r="AF44" s="46">
        <v>10.366</v>
      </c>
      <c r="AG44" s="46">
        <v>12.275</v>
      </c>
      <c r="AH44" s="46">
        <v>4.8079999999999998</v>
      </c>
      <c r="AI44" s="46">
        <v>9.2910000000000004</v>
      </c>
      <c r="AJ44" s="46">
        <v>6.0439999999999996</v>
      </c>
      <c r="AK44" s="46">
        <v>2.508</v>
      </c>
    </row>
    <row r="45" spans="1:37" ht="11.25" customHeight="1" x14ac:dyDescent="0.25">
      <c r="A45" s="83"/>
      <c r="B45" s="54" t="s">
        <v>505</v>
      </c>
      <c r="C45" s="49"/>
      <c r="D45" s="49"/>
      <c r="E45" s="49"/>
      <c r="F45" s="27">
        <v>2775.393</v>
      </c>
      <c r="G45" s="27" t="s">
        <v>277</v>
      </c>
      <c r="H45" s="40" t="s">
        <v>4</v>
      </c>
      <c r="I45" s="27">
        <v>2072.0419999999999</v>
      </c>
      <c r="J45" s="27" t="s">
        <v>277</v>
      </c>
      <c r="K45" s="46">
        <v>26.309000000000001</v>
      </c>
      <c r="L45" s="46">
        <v>39.817</v>
      </c>
      <c r="M45" s="46">
        <v>22.663</v>
      </c>
      <c r="N45" s="46">
        <v>6.9359999999999999</v>
      </c>
      <c r="O45" s="46">
        <v>2.2229999999999999</v>
      </c>
      <c r="P45" s="46">
        <v>0.64900000000000002</v>
      </c>
      <c r="Q45" s="46">
        <v>1.4039999999999999</v>
      </c>
      <c r="R45" s="46" t="s">
        <v>276</v>
      </c>
      <c r="T45" s="83"/>
      <c r="U45" s="54" t="s">
        <v>505</v>
      </c>
      <c r="V45" s="49"/>
      <c r="W45" s="49"/>
      <c r="X45" s="49"/>
      <c r="Y45" s="27">
        <v>5422.8010000000004</v>
      </c>
      <c r="Z45" s="27"/>
      <c r="AA45" s="40" t="s">
        <v>4</v>
      </c>
      <c r="AB45" s="27">
        <v>4333.1729999999998</v>
      </c>
      <c r="AC45" s="27" t="s">
        <v>277</v>
      </c>
      <c r="AD45" s="46">
        <v>53.091999999999999</v>
      </c>
      <c r="AE45" s="46">
        <v>15.464</v>
      </c>
      <c r="AF45" s="46">
        <v>10.516</v>
      </c>
      <c r="AG45" s="46">
        <v>11.802</v>
      </c>
      <c r="AH45" s="46">
        <v>1.367</v>
      </c>
      <c r="AI45" s="46">
        <v>2.6150000000000002</v>
      </c>
      <c r="AJ45" s="46">
        <v>3.9590000000000001</v>
      </c>
      <c r="AK45" s="46">
        <v>1.1850000000000001</v>
      </c>
    </row>
    <row r="46" spans="1:37" ht="11.25" customHeight="1" x14ac:dyDescent="0.25">
      <c r="A46" s="83"/>
      <c r="B46" s="323" t="s">
        <v>506</v>
      </c>
      <c r="C46" s="49"/>
      <c r="D46" s="49"/>
      <c r="E46" s="49"/>
      <c r="F46" s="27">
        <v>895.423</v>
      </c>
      <c r="G46" s="27" t="s">
        <v>277</v>
      </c>
      <c r="H46" s="40" t="s">
        <v>4</v>
      </c>
      <c r="I46" s="27">
        <v>869.97400000000005</v>
      </c>
      <c r="J46" s="27" t="s">
        <v>277</v>
      </c>
      <c r="K46" s="46">
        <v>72.7</v>
      </c>
      <c r="L46" s="46">
        <v>8.2059999999999995</v>
      </c>
      <c r="M46" s="46">
        <v>3.206</v>
      </c>
      <c r="N46" s="46">
        <v>2.44</v>
      </c>
      <c r="O46" s="46">
        <v>2.5739999999999998</v>
      </c>
      <c r="P46" s="46">
        <v>6.9279999999999999</v>
      </c>
      <c r="Q46" s="46">
        <v>0.624</v>
      </c>
      <c r="R46" s="46">
        <v>3.3220000000000001</v>
      </c>
      <c r="T46" s="83"/>
      <c r="U46" s="323" t="s">
        <v>506</v>
      </c>
      <c r="V46" s="49"/>
      <c r="W46" s="49"/>
      <c r="X46" s="49"/>
      <c r="Y46" s="27">
        <v>1519.597</v>
      </c>
      <c r="Z46" s="27"/>
      <c r="AA46" s="40" t="s">
        <v>4</v>
      </c>
      <c r="AB46" s="27">
        <v>1420.019</v>
      </c>
      <c r="AC46" s="27" t="s">
        <v>277</v>
      </c>
      <c r="AD46" s="46">
        <v>46.966000000000001</v>
      </c>
      <c r="AE46" s="46">
        <v>7.1210000000000004</v>
      </c>
      <c r="AF46" s="46">
        <v>16.260999999999999</v>
      </c>
      <c r="AG46" s="46">
        <v>4.952</v>
      </c>
      <c r="AH46" s="46">
        <v>7.4249999999999998</v>
      </c>
      <c r="AI46" s="46">
        <v>16.448</v>
      </c>
      <c r="AJ46" s="46">
        <v>0.82599999999999996</v>
      </c>
      <c r="AK46" s="46" t="s">
        <v>276</v>
      </c>
    </row>
    <row r="47" spans="1:37" ht="11.25" customHeight="1" x14ac:dyDescent="0.25">
      <c r="A47" s="83"/>
      <c r="B47" s="54" t="s">
        <v>504</v>
      </c>
      <c r="C47" s="49"/>
      <c r="D47" s="49"/>
      <c r="E47" s="49"/>
      <c r="F47" s="27">
        <v>735.09900000000005</v>
      </c>
      <c r="G47" s="27" t="s">
        <v>277</v>
      </c>
      <c r="H47" s="40" t="s">
        <v>4</v>
      </c>
      <c r="I47" s="27">
        <v>540.86199999999997</v>
      </c>
      <c r="J47" s="27" t="s">
        <v>277</v>
      </c>
      <c r="K47" s="46">
        <v>2.996</v>
      </c>
      <c r="L47" s="46">
        <v>30.823</v>
      </c>
      <c r="M47" s="46" t="s">
        <v>276</v>
      </c>
      <c r="N47" s="46">
        <v>11.641999999999999</v>
      </c>
      <c r="O47" s="46">
        <v>5.16</v>
      </c>
      <c r="P47" s="46">
        <v>14.487</v>
      </c>
      <c r="Q47" s="46">
        <v>27.780999999999999</v>
      </c>
      <c r="R47" s="46">
        <v>7.1109999999999998</v>
      </c>
      <c r="T47" s="83"/>
      <c r="U47" s="54" t="s">
        <v>504</v>
      </c>
      <c r="V47" s="49"/>
      <c r="W47" s="49"/>
      <c r="X47" s="49"/>
      <c r="Y47" s="27">
        <v>1090.1179999999999</v>
      </c>
      <c r="Z47" s="27"/>
      <c r="AA47" s="40" t="s">
        <v>4</v>
      </c>
      <c r="AB47" s="27">
        <v>539.096</v>
      </c>
      <c r="AC47" s="27" t="s">
        <v>277</v>
      </c>
      <c r="AD47" s="46">
        <v>12.737</v>
      </c>
      <c r="AE47" s="46">
        <v>4.1239999999999997</v>
      </c>
      <c r="AF47" s="46">
        <v>5.2460000000000004</v>
      </c>
      <c r="AG47" s="46">
        <v>12.411</v>
      </c>
      <c r="AH47" s="46">
        <v>2.871</v>
      </c>
      <c r="AI47" s="46">
        <v>28.565999999999999</v>
      </c>
      <c r="AJ47" s="46">
        <v>23.335999999999999</v>
      </c>
      <c r="AK47" s="46">
        <v>10.71</v>
      </c>
    </row>
    <row r="48" spans="1:37" ht="12" customHeight="1" thickBot="1" x14ac:dyDescent="0.3">
      <c r="A48" s="43"/>
      <c r="B48" s="43"/>
      <c r="C48" s="43"/>
      <c r="D48" s="43"/>
      <c r="E48" s="43"/>
      <c r="F48" s="93"/>
      <c r="G48" s="93"/>
      <c r="H48" s="94"/>
      <c r="I48" s="93"/>
      <c r="J48" s="93"/>
      <c r="K48" s="95"/>
      <c r="L48" s="95"/>
      <c r="M48" s="95"/>
      <c r="N48" s="95"/>
      <c r="O48" s="93"/>
      <c r="P48" s="51"/>
      <c r="Q48" s="95"/>
      <c r="R48" s="95"/>
      <c r="T48" s="43"/>
      <c r="U48" s="43"/>
      <c r="V48" s="43"/>
      <c r="W48" s="43"/>
      <c r="X48" s="43"/>
      <c r="Y48" s="93"/>
      <c r="Z48" s="93"/>
      <c r="AA48" s="94"/>
      <c r="AB48" s="93"/>
      <c r="AC48" s="93"/>
      <c r="AD48" s="95"/>
      <c r="AE48" s="95"/>
      <c r="AF48" s="95"/>
      <c r="AG48" s="95"/>
      <c r="AH48" s="93"/>
      <c r="AI48" s="51"/>
      <c r="AJ48" s="95"/>
      <c r="AK48" s="95"/>
    </row>
    <row r="49" spans="1:27" ht="12.75" customHeight="1" x14ac:dyDescent="0.25">
      <c r="A49" s="375" t="s">
        <v>536</v>
      </c>
      <c r="B49" s="8"/>
      <c r="C49" s="8"/>
      <c r="D49" s="8"/>
      <c r="E49" s="8"/>
      <c r="H49" s="33"/>
      <c r="T49" s="375"/>
      <c r="U49" s="8"/>
      <c r="V49" s="8"/>
      <c r="W49" s="8"/>
      <c r="X49" s="8"/>
      <c r="AA49" s="33"/>
    </row>
  </sheetData>
  <sheetProtection formatCells="0" formatColumns="0" formatRows="0"/>
  <mergeCells count="8">
    <mergeCell ref="AD8:AK8"/>
    <mergeCell ref="AA9:AB9"/>
    <mergeCell ref="T13:U13"/>
    <mergeCell ref="A13:B13"/>
    <mergeCell ref="K8:R8"/>
    <mergeCell ref="F8:I8"/>
    <mergeCell ref="H9:I9"/>
    <mergeCell ref="Y8:AB8"/>
  </mergeCells>
  <phoneticPr fontId="14" type="noConversion"/>
  <pageMargins left="0.75" right="0.75" top="1" bottom="1" header="0.5" footer="0.5"/>
  <pageSetup paperSize="9" scale="94"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6"/>
  <dimension ref="A2:AK49"/>
  <sheetViews>
    <sheetView zoomScaleNormal="100" workbookViewId="0"/>
  </sheetViews>
  <sheetFormatPr defaultColWidth="9.21875" defaultRowHeight="13.2" x14ac:dyDescent="0.25"/>
  <cols>
    <col min="1" max="1" width="3.77734375" style="1" customWidth="1"/>
    <col min="2" max="2" width="63.5546875" style="1" customWidth="1"/>
    <col min="3" max="5" width="63.5546875" style="1" hidden="1" customWidth="1"/>
    <col min="6" max="6" width="7.21875" style="1" customWidth="1"/>
    <col min="7" max="7" width="2" style="1" customWidth="1"/>
    <col min="8" max="8" width="1.77734375" style="1" bestFit="1" customWidth="1"/>
    <col min="9" max="9" width="5.77734375" style="1" bestFit="1" customWidth="1"/>
    <col min="10" max="10" width="1.44140625" style="1" customWidth="1"/>
    <col min="11" max="11" width="4.21875" style="1" customWidth="1"/>
    <col min="12" max="14" width="5.21875" style="1" bestFit="1" customWidth="1"/>
    <col min="15" max="15" width="6.77734375" style="1" customWidth="1"/>
    <col min="16" max="16" width="7.21875" style="1" customWidth="1"/>
    <col min="17" max="17" width="7" style="1" customWidth="1"/>
    <col min="18" max="18" width="5" style="1" customWidth="1"/>
    <col min="19" max="19" width="9.21875" style="1"/>
    <col min="20" max="20" width="3.77734375" style="1" customWidth="1"/>
    <col min="21" max="21" width="63.5546875" style="1" customWidth="1"/>
    <col min="22" max="24" width="63.5546875" style="1" hidden="1" customWidth="1"/>
    <col min="25" max="25" width="7.21875" style="1" customWidth="1"/>
    <col min="26" max="26" width="2" style="1" customWidth="1"/>
    <col min="27" max="27" width="1.77734375" style="1" bestFit="1" customWidth="1"/>
    <col min="28" max="28" width="5.77734375" style="1" bestFit="1" customWidth="1"/>
    <col min="29" max="29" width="1.44140625" style="1" customWidth="1"/>
    <col min="30" max="30" width="4.21875" style="1" customWidth="1"/>
    <col min="31" max="33" width="5.21875" style="1" bestFit="1" customWidth="1"/>
    <col min="34" max="34" width="6.77734375" style="1" customWidth="1"/>
    <col min="35" max="35" width="7.21875" style="1" customWidth="1"/>
    <col min="36" max="36" width="7" style="1" customWidth="1"/>
    <col min="37" max="37" width="5" style="1" customWidth="1"/>
    <col min="38" max="16384" width="9.21875" style="1"/>
  </cols>
  <sheetData>
    <row r="2" spans="1:37" ht="15" customHeight="1" x14ac:dyDescent="0.25">
      <c r="A2" s="24" t="s">
        <v>590</v>
      </c>
      <c r="T2" s="24"/>
    </row>
    <row r="3" spans="1:37" ht="15" hidden="1" customHeight="1" x14ac:dyDescent="0.25">
      <c r="A3" s="77"/>
      <c r="T3" s="77"/>
    </row>
    <row r="4" spans="1:37" ht="15" customHeight="1" thickBot="1" x14ac:dyDescent="0.3">
      <c r="A4" s="243" t="s">
        <v>591</v>
      </c>
      <c r="B4" s="35"/>
      <c r="C4" s="35"/>
      <c r="D4" s="35"/>
      <c r="E4" s="35"/>
      <c r="F4" s="35"/>
      <c r="G4" s="35"/>
      <c r="H4" s="35"/>
      <c r="I4" s="35"/>
      <c r="J4" s="35"/>
      <c r="T4" s="378"/>
    </row>
    <row r="5" spans="1:37" ht="15.75" hidden="1" customHeight="1" thickBot="1" x14ac:dyDescent="0.3">
      <c r="A5" s="36"/>
      <c r="B5" s="35"/>
      <c r="C5" s="35"/>
      <c r="D5" s="35"/>
      <c r="E5" s="35"/>
      <c r="F5" s="35"/>
      <c r="G5" s="35"/>
      <c r="H5" s="35"/>
      <c r="I5" s="35"/>
      <c r="J5" s="35"/>
      <c r="T5" s="24"/>
    </row>
    <row r="6" spans="1:37" x14ac:dyDescent="0.25">
      <c r="A6" s="378"/>
      <c r="J6" s="379"/>
      <c r="K6" s="379"/>
      <c r="L6" s="379"/>
      <c r="M6" s="379"/>
      <c r="N6" s="379"/>
      <c r="O6" s="379"/>
      <c r="P6" s="379"/>
      <c r="Q6" s="379"/>
      <c r="R6" s="379"/>
      <c r="T6" s="378"/>
    </row>
    <row r="7" spans="1:37" ht="13.8" thickBot="1" x14ac:dyDescent="0.3">
      <c r="A7" s="243"/>
      <c r="B7" s="35"/>
      <c r="C7" s="35"/>
      <c r="D7" s="35"/>
      <c r="E7" s="35"/>
      <c r="F7" s="377">
        <v>2024</v>
      </c>
      <c r="G7" s="377"/>
      <c r="H7" s="35"/>
      <c r="I7" s="35"/>
      <c r="J7" s="35"/>
      <c r="T7" s="243"/>
      <c r="U7" s="35"/>
      <c r="V7" s="35"/>
      <c r="W7" s="35"/>
      <c r="X7" s="35"/>
      <c r="Y7" s="377">
        <v>2023</v>
      </c>
      <c r="Z7" s="377"/>
      <c r="AA7" s="35"/>
      <c r="AB7" s="35"/>
      <c r="AC7" s="35"/>
    </row>
    <row r="8" spans="1:37" ht="25.2" customHeight="1" x14ac:dyDescent="0.25">
      <c r="A8" s="26" t="s">
        <v>54</v>
      </c>
      <c r="B8" s="26" t="s">
        <v>138</v>
      </c>
      <c r="C8" s="26"/>
      <c r="D8" s="26"/>
      <c r="E8" s="26"/>
      <c r="F8" s="459" t="s">
        <v>273</v>
      </c>
      <c r="G8" s="459"/>
      <c r="H8" s="459"/>
      <c r="I8" s="459"/>
      <c r="J8" s="48"/>
      <c r="K8" s="460" t="s">
        <v>63</v>
      </c>
      <c r="L8" s="461"/>
      <c r="M8" s="461"/>
      <c r="N8" s="461"/>
      <c r="O8" s="461"/>
      <c r="P8" s="461"/>
      <c r="Q8" s="461"/>
      <c r="R8" s="461"/>
      <c r="T8" s="26" t="s">
        <v>54</v>
      </c>
      <c r="U8" s="26" t="s">
        <v>138</v>
      </c>
      <c r="V8" s="26"/>
      <c r="W8" s="26"/>
      <c r="X8" s="26"/>
      <c r="Y8" s="459" t="s">
        <v>273</v>
      </c>
      <c r="Z8" s="459"/>
      <c r="AA8" s="459"/>
      <c r="AB8" s="459"/>
      <c r="AC8" s="48"/>
      <c r="AD8" s="460" t="s">
        <v>63</v>
      </c>
      <c r="AE8" s="461"/>
      <c r="AF8" s="461"/>
      <c r="AG8" s="461"/>
      <c r="AH8" s="461"/>
      <c r="AI8" s="461"/>
      <c r="AJ8" s="461"/>
      <c r="AK8" s="461"/>
    </row>
    <row r="9" spans="1:37" ht="14.25" customHeight="1" thickBot="1" x14ac:dyDescent="0.3">
      <c r="A9" s="43"/>
      <c r="B9" s="43"/>
      <c r="C9" s="43"/>
      <c r="D9" s="43"/>
      <c r="E9" s="43"/>
      <c r="F9" s="21" t="s">
        <v>22</v>
      </c>
      <c r="G9" s="21"/>
      <c r="H9" s="458" t="s">
        <v>124</v>
      </c>
      <c r="I9" s="458"/>
      <c r="J9" s="84"/>
      <c r="K9" s="21" t="s">
        <v>55</v>
      </c>
      <c r="L9" s="21" t="s">
        <v>56</v>
      </c>
      <c r="M9" s="21" t="s">
        <v>57</v>
      </c>
      <c r="N9" s="21" t="s">
        <v>58</v>
      </c>
      <c r="O9" s="21" t="s">
        <v>59</v>
      </c>
      <c r="P9" s="21" t="s">
        <v>60</v>
      </c>
      <c r="Q9" s="21" t="s">
        <v>61</v>
      </c>
      <c r="R9" s="21" t="s">
        <v>62</v>
      </c>
      <c r="T9" s="43"/>
      <c r="U9" s="43"/>
      <c r="V9" s="43"/>
      <c r="W9" s="43"/>
      <c r="X9" s="43"/>
      <c r="Y9" s="21" t="s">
        <v>22</v>
      </c>
      <c r="Z9" s="21"/>
      <c r="AA9" s="458" t="s">
        <v>124</v>
      </c>
      <c r="AB9" s="458"/>
      <c r="AC9" s="84"/>
      <c r="AD9" s="21" t="s">
        <v>55</v>
      </c>
      <c r="AE9" s="21" t="s">
        <v>56</v>
      </c>
      <c r="AF9" s="21" t="s">
        <v>57</v>
      </c>
      <c r="AG9" s="21" t="s">
        <v>58</v>
      </c>
      <c r="AH9" s="21" t="s">
        <v>59</v>
      </c>
      <c r="AI9" s="21" t="s">
        <v>60</v>
      </c>
      <c r="AJ9" s="21" t="s">
        <v>61</v>
      </c>
      <c r="AK9" s="21" t="s">
        <v>62</v>
      </c>
    </row>
    <row r="10" spans="1:37" ht="12" customHeight="1" x14ac:dyDescent="0.25">
      <c r="A10" s="49"/>
      <c r="B10" s="49"/>
      <c r="C10" s="49"/>
      <c r="D10" s="49"/>
      <c r="E10" s="49"/>
      <c r="F10" s="48"/>
      <c r="G10" s="48"/>
      <c r="H10" s="48"/>
      <c r="I10" s="48"/>
      <c r="J10" s="48"/>
      <c r="K10" s="48"/>
      <c r="L10" s="48"/>
      <c r="M10" s="48"/>
      <c r="N10" s="48"/>
      <c r="O10" s="48"/>
      <c r="P10" s="48"/>
      <c r="Q10" s="48"/>
      <c r="R10" s="48"/>
      <c r="T10" s="49"/>
      <c r="U10" s="49"/>
      <c r="V10" s="49"/>
      <c r="W10" s="49"/>
      <c r="X10" s="49"/>
      <c r="Y10" s="48"/>
      <c r="Z10" s="48"/>
      <c r="AA10" s="48"/>
      <c r="AB10" s="48"/>
      <c r="AC10" s="48"/>
      <c r="AD10" s="48"/>
      <c r="AE10" s="48"/>
      <c r="AF10" s="48"/>
      <c r="AG10" s="48"/>
      <c r="AH10" s="48"/>
      <c r="AI10" s="48"/>
      <c r="AJ10" s="48"/>
      <c r="AK10" s="48"/>
    </row>
    <row r="11" spans="1:37" ht="12" hidden="1" customHeight="1" x14ac:dyDescent="0.25">
      <c r="A11" s="49"/>
      <c r="B11" s="49"/>
      <c r="C11" s="49"/>
      <c r="D11" s="49"/>
      <c r="E11" s="49"/>
      <c r="F11" s="48"/>
      <c r="G11" s="48"/>
      <c r="H11" s="48"/>
      <c r="I11" s="48"/>
      <c r="J11" s="48"/>
      <c r="K11" s="48"/>
      <c r="L11" s="48"/>
      <c r="M11" s="48"/>
      <c r="N11" s="48"/>
      <c r="O11" s="48"/>
      <c r="P11" s="48"/>
      <c r="Q11" s="48"/>
      <c r="R11" s="48"/>
      <c r="T11" s="49"/>
      <c r="U11" s="49"/>
      <c r="V11" s="49"/>
      <c r="W11" s="49"/>
      <c r="X11" s="49"/>
      <c r="Y11" s="48"/>
      <c r="Z11" s="48"/>
      <c r="AA11" s="48"/>
      <c r="AB11" s="48"/>
      <c r="AC11" s="48"/>
      <c r="AD11" s="48"/>
      <c r="AE11" s="48"/>
      <c r="AF11" s="48"/>
      <c r="AG11" s="48"/>
      <c r="AH11" s="48"/>
      <c r="AI11" s="48"/>
      <c r="AJ11" s="48"/>
      <c r="AK11" s="48"/>
    </row>
    <row r="12" spans="1:37" ht="12" hidden="1" customHeight="1" x14ac:dyDescent="0.25">
      <c r="A12" s="49"/>
      <c r="B12" s="49"/>
      <c r="C12" s="49"/>
      <c r="D12" s="49"/>
      <c r="E12" s="49"/>
      <c r="F12" s="48"/>
      <c r="G12" s="48"/>
      <c r="H12" s="48"/>
      <c r="I12" s="48"/>
      <c r="J12" s="48"/>
      <c r="K12" s="48"/>
      <c r="L12" s="48"/>
      <c r="M12" s="48"/>
      <c r="N12" s="48"/>
      <c r="O12" s="48"/>
      <c r="P12" s="48"/>
      <c r="Q12" s="48"/>
      <c r="R12" s="48"/>
      <c r="T12" s="49"/>
      <c r="U12" s="49"/>
      <c r="V12" s="49"/>
      <c r="W12" s="49"/>
      <c r="X12" s="49"/>
      <c r="Y12" s="48"/>
      <c r="Z12" s="48"/>
      <c r="AA12" s="48"/>
      <c r="AB12" s="48"/>
      <c r="AC12" s="48"/>
      <c r="AD12" s="48"/>
      <c r="AE12" s="48"/>
      <c r="AF12" s="48"/>
      <c r="AG12" s="48"/>
      <c r="AH12" s="48"/>
      <c r="AI12" s="48"/>
      <c r="AJ12" s="48"/>
      <c r="AK12" s="48"/>
    </row>
    <row r="13" spans="1:37" ht="12" customHeight="1" x14ac:dyDescent="0.25">
      <c r="A13" s="456" t="s">
        <v>22</v>
      </c>
      <c r="B13" s="456"/>
      <c r="C13" s="26"/>
      <c r="D13" s="26"/>
      <c r="E13" s="26"/>
      <c r="F13" s="28">
        <v>39042.858999999997</v>
      </c>
      <c r="G13" s="381" t="s">
        <v>277</v>
      </c>
      <c r="H13" s="40" t="s">
        <v>4</v>
      </c>
      <c r="I13" s="28">
        <v>1728.6769999999999</v>
      </c>
      <c r="J13" s="28" t="s">
        <v>277</v>
      </c>
      <c r="K13" s="89">
        <v>0.83</v>
      </c>
      <c r="L13" s="89">
        <v>3.339</v>
      </c>
      <c r="M13" s="89">
        <v>5.5890000000000004</v>
      </c>
      <c r="N13" s="89">
        <v>11.063000000000001</v>
      </c>
      <c r="O13" s="89">
        <v>10.201000000000001</v>
      </c>
      <c r="P13" s="89">
        <v>26.015000000000001</v>
      </c>
      <c r="Q13" s="89">
        <v>23.082000000000001</v>
      </c>
      <c r="R13" s="89">
        <v>19.881</v>
      </c>
      <c r="T13" s="456" t="s">
        <v>22</v>
      </c>
      <c r="U13" s="456"/>
      <c r="V13" s="26"/>
      <c r="W13" s="26"/>
      <c r="X13" s="26"/>
      <c r="Y13" s="28">
        <v>40270.381999999998</v>
      </c>
      <c r="Z13" s="28"/>
      <c r="AA13" s="40" t="s">
        <v>4</v>
      </c>
      <c r="AB13" s="28">
        <v>1831.4169999999999</v>
      </c>
      <c r="AC13" s="28" t="s">
        <v>277</v>
      </c>
      <c r="AD13" s="89">
        <v>0.83</v>
      </c>
      <c r="AE13" s="89">
        <v>3.4750000000000001</v>
      </c>
      <c r="AF13" s="89">
        <v>5.7130000000000001</v>
      </c>
      <c r="AG13" s="89">
        <v>11.282999999999999</v>
      </c>
      <c r="AH13" s="89">
        <v>10.919</v>
      </c>
      <c r="AI13" s="89">
        <v>27.048999999999999</v>
      </c>
      <c r="AJ13" s="89">
        <v>19.658000000000001</v>
      </c>
      <c r="AK13" s="89">
        <v>21.073</v>
      </c>
    </row>
    <row r="14" spans="1:37" ht="12" customHeight="1" x14ac:dyDescent="0.25">
      <c r="A14" s="49"/>
      <c r="B14" s="49"/>
      <c r="C14" s="49"/>
      <c r="D14" s="49"/>
      <c r="E14" s="49"/>
      <c r="F14" s="48"/>
      <c r="G14" s="48"/>
      <c r="H14" s="40"/>
      <c r="I14" s="48"/>
      <c r="J14" s="48"/>
      <c r="K14" s="48"/>
      <c r="L14" s="48"/>
      <c r="M14" s="48"/>
      <c r="N14" s="48"/>
      <c r="O14" s="48"/>
      <c r="P14" s="48"/>
      <c r="Q14" s="48"/>
      <c r="R14" s="48"/>
      <c r="T14" s="49"/>
      <c r="U14" s="49"/>
      <c r="V14" s="49"/>
      <c r="W14" s="49"/>
      <c r="X14" s="49"/>
      <c r="Y14" s="48"/>
      <c r="Z14" s="48"/>
      <c r="AA14" s="40"/>
      <c r="AB14" s="48"/>
      <c r="AC14" s="48"/>
      <c r="AD14" s="48"/>
      <c r="AE14" s="48"/>
      <c r="AF14" s="48"/>
      <c r="AG14" s="48"/>
      <c r="AH14" s="48"/>
      <c r="AI14" s="48"/>
      <c r="AJ14" s="48"/>
      <c r="AK14" s="48"/>
    </row>
    <row r="15" spans="1:37" s="83" customFormat="1" ht="11.25" customHeight="1" x14ac:dyDescent="0.2">
      <c r="A15" s="83">
        <v>1</v>
      </c>
      <c r="B15" s="83" t="s">
        <v>112</v>
      </c>
      <c r="F15" s="27">
        <v>5182.5119999999997</v>
      </c>
      <c r="G15" s="27" t="s">
        <v>277</v>
      </c>
      <c r="H15" s="40" t="s">
        <v>4</v>
      </c>
      <c r="I15" s="27">
        <v>797.33900000000006</v>
      </c>
      <c r="J15" s="79" t="s">
        <v>277</v>
      </c>
      <c r="K15" s="46">
        <v>0.20799999999999999</v>
      </c>
      <c r="L15" s="46">
        <v>1.4630000000000001</v>
      </c>
      <c r="M15" s="46">
        <v>5.7140000000000004</v>
      </c>
      <c r="N15" s="46">
        <v>21.106999999999999</v>
      </c>
      <c r="O15" s="46">
        <v>21.891999999999999</v>
      </c>
      <c r="P15" s="46">
        <v>28.309000000000001</v>
      </c>
      <c r="Q15" s="46">
        <v>12.207000000000001</v>
      </c>
      <c r="R15" s="46">
        <v>9.1020000000000003</v>
      </c>
      <c r="T15" s="83">
        <v>1</v>
      </c>
      <c r="U15" s="83" t="s">
        <v>112</v>
      </c>
      <c r="Y15" s="27">
        <v>5930.9769999999999</v>
      </c>
      <c r="Z15" s="27"/>
      <c r="AA15" s="40" t="s">
        <v>4</v>
      </c>
      <c r="AB15" s="27">
        <v>817.05700000000002</v>
      </c>
      <c r="AC15" s="79" t="s">
        <v>277</v>
      </c>
      <c r="AD15" s="46">
        <v>0.56100000000000005</v>
      </c>
      <c r="AE15" s="46">
        <v>2.3740000000000001</v>
      </c>
      <c r="AF15" s="46">
        <v>6.6280000000000001</v>
      </c>
      <c r="AG15" s="46">
        <v>20.358000000000001</v>
      </c>
      <c r="AH15" s="46">
        <v>21.321999999999999</v>
      </c>
      <c r="AI15" s="46">
        <v>29.277000000000001</v>
      </c>
      <c r="AJ15" s="46">
        <v>9.468</v>
      </c>
      <c r="AK15" s="46">
        <v>10.012</v>
      </c>
    </row>
    <row r="16" spans="1:37" ht="11.25" customHeight="1" x14ac:dyDescent="0.25">
      <c r="A16" s="49"/>
      <c r="B16" s="54" t="s">
        <v>95</v>
      </c>
      <c r="C16" s="54"/>
      <c r="D16" s="54"/>
      <c r="E16" s="54"/>
      <c r="F16" s="27">
        <v>3050.4659999999999</v>
      </c>
      <c r="G16" s="27" t="s">
        <v>277</v>
      </c>
      <c r="H16" s="40" t="s">
        <v>4</v>
      </c>
      <c r="I16" s="27">
        <v>626.06899999999996</v>
      </c>
      <c r="J16" s="27" t="s">
        <v>277</v>
      </c>
      <c r="K16" s="46">
        <v>8.3000000000000004E-2</v>
      </c>
      <c r="L16" s="46">
        <v>0.97199999999999998</v>
      </c>
      <c r="M16" s="46">
        <v>7.4420000000000002</v>
      </c>
      <c r="N16" s="46">
        <v>26.187999999999999</v>
      </c>
      <c r="O16" s="46">
        <v>30.913</v>
      </c>
      <c r="P16" s="46">
        <v>31.661000000000001</v>
      </c>
      <c r="Q16" s="46">
        <v>2.742</v>
      </c>
      <c r="R16" s="46" t="s">
        <v>276</v>
      </c>
      <c r="T16" s="49"/>
      <c r="U16" s="54" t="s">
        <v>95</v>
      </c>
      <c r="V16" s="54"/>
      <c r="W16" s="54"/>
      <c r="X16" s="54"/>
      <c r="Y16" s="27">
        <v>3730.422</v>
      </c>
      <c r="Z16" s="27"/>
      <c r="AA16" s="40" t="s">
        <v>4</v>
      </c>
      <c r="AB16" s="27">
        <v>632.80399999999997</v>
      </c>
      <c r="AC16" s="27" t="s">
        <v>277</v>
      </c>
      <c r="AD16" s="46">
        <v>0.45600000000000002</v>
      </c>
      <c r="AE16" s="46">
        <v>2.532</v>
      </c>
      <c r="AF16" s="46">
        <v>8.0549999999999997</v>
      </c>
      <c r="AG16" s="46">
        <v>25.294</v>
      </c>
      <c r="AH16" s="46">
        <v>25.75</v>
      </c>
      <c r="AI16" s="46">
        <v>32.353000000000002</v>
      </c>
      <c r="AJ16" s="46">
        <v>3.3490000000000002</v>
      </c>
      <c r="AK16" s="46">
        <v>2.2109999999999999</v>
      </c>
    </row>
    <row r="17" spans="1:37" ht="11.25" customHeight="1" x14ac:dyDescent="0.25">
      <c r="A17" s="83">
        <v>2</v>
      </c>
      <c r="B17" s="49" t="s">
        <v>96</v>
      </c>
      <c r="C17" s="49"/>
      <c r="D17" s="49"/>
      <c r="E17" s="49"/>
      <c r="F17" s="27">
        <v>72.802999999999997</v>
      </c>
      <c r="G17" s="27" t="s">
        <v>277</v>
      </c>
      <c r="H17" s="40" t="s">
        <v>4</v>
      </c>
      <c r="I17" s="27">
        <v>73.891999999999996</v>
      </c>
      <c r="J17" s="27" t="s">
        <v>277</v>
      </c>
      <c r="K17" s="46">
        <v>0.124</v>
      </c>
      <c r="L17" s="46">
        <v>0.29399999999999998</v>
      </c>
      <c r="M17" s="46">
        <v>6.8769999999999998</v>
      </c>
      <c r="N17" s="46">
        <v>1.855</v>
      </c>
      <c r="O17" s="46">
        <v>0.38500000000000001</v>
      </c>
      <c r="P17" s="46">
        <v>60.308</v>
      </c>
      <c r="Q17" s="46">
        <v>30.157</v>
      </c>
      <c r="R17" s="46" t="s">
        <v>276</v>
      </c>
      <c r="T17" s="83">
        <v>2</v>
      </c>
      <c r="U17" s="49" t="s">
        <v>96</v>
      </c>
      <c r="V17" s="49"/>
      <c r="W17" s="49"/>
      <c r="X17" s="49"/>
      <c r="Y17" s="27">
        <v>112.17400000000001</v>
      </c>
      <c r="Z17" s="27"/>
      <c r="AA17" s="40" t="s">
        <v>4</v>
      </c>
      <c r="AB17" s="27">
        <v>106.863</v>
      </c>
      <c r="AC17" s="27" t="s">
        <v>277</v>
      </c>
      <c r="AD17" s="46" t="s">
        <v>276</v>
      </c>
      <c r="AE17" s="46">
        <v>0.17599999999999999</v>
      </c>
      <c r="AF17" s="46" t="s">
        <v>276</v>
      </c>
      <c r="AG17" s="46">
        <v>1.409</v>
      </c>
      <c r="AH17" s="46">
        <v>26.152000000000001</v>
      </c>
      <c r="AI17" s="46">
        <v>16.108000000000001</v>
      </c>
      <c r="AJ17" s="46">
        <v>42.151000000000003</v>
      </c>
      <c r="AK17" s="46">
        <v>14.005000000000001</v>
      </c>
    </row>
    <row r="18" spans="1:37" ht="11.25" customHeight="1" x14ac:dyDescent="0.25">
      <c r="A18" s="83">
        <v>3</v>
      </c>
      <c r="B18" s="49" t="s">
        <v>139</v>
      </c>
      <c r="C18" s="49"/>
      <c r="D18" s="49"/>
      <c r="E18" s="49"/>
      <c r="F18" s="27">
        <v>3611.2829999999999</v>
      </c>
      <c r="G18" s="27" t="s">
        <v>277</v>
      </c>
      <c r="H18" s="40" t="s">
        <v>4</v>
      </c>
      <c r="I18" s="27">
        <v>492.32</v>
      </c>
      <c r="J18" s="27" t="s">
        <v>277</v>
      </c>
      <c r="K18" s="46">
        <v>4.9340000000000002</v>
      </c>
      <c r="L18" s="46">
        <v>19.529</v>
      </c>
      <c r="M18" s="46">
        <v>24.045000000000002</v>
      </c>
      <c r="N18" s="46">
        <v>18</v>
      </c>
      <c r="O18" s="46">
        <v>7.883</v>
      </c>
      <c r="P18" s="46">
        <v>15.22</v>
      </c>
      <c r="Q18" s="46">
        <v>7.4459999999999997</v>
      </c>
      <c r="R18" s="46">
        <v>2.9430000000000001</v>
      </c>
      <c r="T18" s="83">
        <v>3</v>
      </c>
      <c r="U18" s="49" t="s">
        <v>139</v>
      </c>
      <c r="V18" s="49"/>
      <c r="W18" s="49"/>
      <c r="X18" s="49"/>
      <c r="Y18" s="27">
        <v>4161.1270000000004</v>
      </c>
      <c r="Z18" s="27"/>
      <c r="AA18" s="40" t="s">
        <v>4</v>
      </c>
      <c r="AB18" s="27">
        <v>573.40300000000002</v>
      </c>
      <c r="AC18" s="27" t="s">
        <v>277</v>
      </c>
      <c r="AD18" s="46">
        <v>3.1619999999999999</v>
      </c>
      <c r="AE18" s="46">
        <v>17.105</v>
      </c>
      <c r="AF18" s="46">
        <v>23.57</v>
      </c>
      <c r="AG18" s="46">
        <v>20.07</v>
      </c>
      <c r="AH18" s="46">
        <v>9.5660000000000007</v>
      </c>
      <c r="AI18" s="46">
        <v>19.454000000000001</v>
      </c>
      <c r="AJ18" s="46">
        <v>4.6029999999999998</v>
      </c>
      <c r="AK18" s="46">
        <v>2.4700000000000002</v>
      </c>
    </row>
    <row r="19" spans="1:37" ht="11.25" customHeight="1" x14ac:dyDescent="0.25">
      <c r="A19" s="83"/>
      <c r="B19" s="54" t="s">
        <v>97</v>
      </c>
      <c r="C19" s="54"/>
      <c r="D19" s="54"/>
      <c r="E19" s="54"/>
      <c r="F19" s="27">
        <v>2934.625</v>
      </c>
      <c r="G19" s="381" t="s">
        <v>277</v>
      </c>
      <c r="H19" s="40" t="s">
        <v>4</v>
      </c>
      <c r="I19" s="27">
        <v>421.36799999999999</v>
      </c>
      <c r="J19" s="27" t="s">
        <v>277</v>
      </c>
      <c r="K19" s="46">
        <v>5.7160000000000002</v>
      </c>
      <c r="L19" s="46">
        <v>23.902000000000001</v>
      </c>
      <c r="M19" s="46">
        <v>29.1</v>
      </c>
      <c r="N19" s="46">
        <v>17.73</v>
      </c>
      <c r="O19" s="46">
        <v>7.5430000000000001</v>
      </c>
      <c r="P19" s="46">
        <v>6.0229999999999997</v>
      </c>
      <c r="Q19" s="46">
        <v>7.2859999999999996</v>
      </c>
      <c r="R19" s="46">
        <v>2.6989999999999998</v>
      </c>
      <c r="T19" s="83"/>
      <c r="U19" s="54" t="s">
        <v>97</v>
      </c>
      <c r="V19" s="54"/>
      <c r="W19" s="54"/>
      <c r="X19" s="54"/>
      <c r="Y19" s="27">
        <v>3223.3449999999998</v>
      </c>
      <c r="Z19" s="27"/>
      <c r="AA19" s="40" t="s">
        <v>4</v>
      </c>
      <c r="AB19" s="27">
        <v>412.197</v>
      </c>
      <c r="AC19" s="27" t="s">
        <v>277</v>
      </c>
      <c r="AD19" s="46">
        <v>3.9620000000000002</v>
      </c>
      <c r="AE19" s="46">
        <v>21.954000000000001</v>
      </c>
      <c r="AF19" s="46">
        <v>30.074999999999999</v>
      </c>
      <c r="AG19" s="46">
        <v>22.297999999999998</v>
      </c>
      <c r="AH19" s="46">
        <v>6.3159999999999998</v>
      </c>
      <c r="AI19" s="46">
        <v>8.2210000000000001</v>
      </c>
      <c r="AJ19" s="46">
        <v>4.181</v>
      </c>
      <c r="AK19" s="46">
        <v>2.9910000000000001</v>
      </c>
    </row>
    <row r="20" spans="1:37" ht="11.25" customHeight="1" x14ac:dyDescent="0.25">
      <c r="A20" s="83">
        <v>4</v>
      </c>
      <c r="B20" s="49" t="s">
        <v>98</v>
      </c>
      <c r="C20" s="49"/>
      <c r="D20" s="49"/>
      <c r="E20" s="49"/>
      <c r="F20" s="27">
        <v>5840.1019999999999</v>
      </c>
      <c r="G20" s="381" t="s">
        <v>277</v>
      </c>
      <c r="H20" s="40" t="s">
        <v>4</v>
      </c>
      <c r="I20" s="27">
        <v>823.91899999999998</v>
      </c>
      <c r="J20" s="27" t="s">
        <v>277</v>
      </c>
      <c r="K20" s="46">
        <v>0.222</v>
      </c>
      <c r="L20" s="46">
        <v>0.5</v>
      </c>
      <c r="M20" s="46">
        <v>1.2949999999999999</v>
      </c>
      <c r="N20" s="46">
        <v>5.0620000000000003</v>
      </c>
      <c r="O20" s="46">
        <v>6.3140000000000001</v>
      </c>
      <c r="P20" s="46">
        <v>21.347999999999999</v>
      </c>
      <c r="Q20" s="46">
        <v>32.182000000000002</v>
      </c>
      <c r="R20" s="46">
        <v>33.076999999999998</v>
      </c>
      <c r="T20" s="83">
        <v>4</v>
      </c>
      <c r="U20" s="49" t="s">
        <v>98</v>
      </c>
      <c r="V20" s="49"/>
      <c r="W20" s="49"/>
      <c r="X20" s="49"/>
      <c r="Y20" s="27">
        <v>6975.8519999999999</v>
      </c>
      <c r="Z20" s="27"/>
      <c r="AA20" s="40" t="s">
        <v>4</v>
      </c>
      <c r="AB20" s="27">
        <v>1047.4059999999999</v>
      </c>
      <c r="AC20" s="27" t="s">
        <v>277</v>
      </c>
      <c r="AD20" s="46">
        <v>0.11899999999999999</v>
      </c>
      <c r="AE20" s="46">
        <v>0.316</v>
      </c>
      <c r="AF20" s="46">
        <v>0.85199999999999998</v>
      </c>
      <c r="AG20" s="46">
        <v>3.5569999999999999</v>
      </c>
      <c r="AH20" s="46">
        <v>4.7430000000000003</v>
      </c>
      <c r="AI20" s="46">
        <v>26.506</v>
      </c>
      <c r="AJ20" s="46">
        <v>25.158000000000001</v>
      </c>
      <c r="AK20" s="46">
        <v>38.75</v>
      </c>
    </row>
    <row r="21" spans="1:37" ht="11.25" customHeight="1" x14ac:dyDescent="0.25">
      <c r="A21" s="83">
        <v>5</v>
      </c>
      <c r="B21" s="49" t="s">
        <v>140</v>
      </c>
      <c r="C21" s="49"/>
      <c r="D21" s="49"/>
      <c r="E21" s="49"/>
      <c r="F21" s="27">
        <v>152.17400000000001</v>
      </c>
      <c r="G21" s="381" t="s">
        <v>277</v>
      </c>
      <c r="H21" s="40" t="s">
        <v>4</v>
      </c>
      <c r="I21" s="27">
        <v>77.986999999999995</v>
      </c>
      <c r="J21" s="27" t="s">
        <v>277</v>
      </c>
      <c r="K21" s="46">
        <v>6.0000000000000001E-3</v>
      </c>
      <c r="L21" s="46">
        <v>0.126</v>
      </c>
      <c r="M21" s="46">
        <v>0.255</v>
      </c>
      <c r="N21" s="46">
        <v>12.871</v>
      </c>
      <c r="O21" s="46">
        <v>44.920999999999999</v>
      </c>
      <c r="P21" s="46">
        <v>24.004999999999999</v>
      </c>
      <c r="Q21" s="46">
        <v>15.61</v>
      </c>
      <c r="R21" s="46">
        <v>2.2069999999999999</v>
      </c>
      <c r="T21" s="83">
        <v>5</v>
      </c>
      <c r="U21" s="49" t="s">
        <v>140</v>
      </c>
      <c r="V21" s="49"/>
      <c r="W21" s="49"/>
      <c r="X21" s="49"/>
      <c r="Y21" s="27">
        <v>114.92100000000001</v>
      </c>
      <c r="Z21" s="27"/>
      <c r="AA21" s="40" t="s">
        <v>4</v>
      </c>
      <c r="AB21" s="27">
        <v>52.063000000000002</v>
      </c>
      <c r="AC21" s="27" t="s">
        <v>277</v>
      </c>
      <c r="AD21" s="46" t="s">
        <v>276</v>
      </c>
      <c r="AE21" s="46">
        <v>0.66500000000000004</v>
      </c>
      <c r="AF21" s="46">
        <v>3.68</v>
      </c>
      <c r="AG21" s="46">
        <v>7.2060000000000004</v>
      </c>
      <c r="AH21" s="46">
        <v>31.952999999999999</v>
      </c>
      <c r="AI21" s="46">
        <v>28.042999999999999</v>
      </c>
      <c r="AJ21" s="46">
        <v>27.672999999999998</v>
      </c>
      <c r="AK21" s="46">
        <v>0.78100000000000003</v>
      </c>
    </row>
    <row r="22" spans="1:37" ht="11.25" customHeight="1" x14ac:dyDescent="0.25">
      <c r="A22" s="83">
        <v>6</v>
      </c>
      <c r="B22" s="49" t="s">
        <v>141</v>
      </c>
      <c r="C22" s="49"/>
      <c r="D22" s="49"/>
      <c r="E22" s="49"/>
      <c r="F22" s="27">
        <v>3624.3809999999999</v>
      </c>
      <c r="G22" s="381" t="s">
        <v>277</v>
      </c>
      <c r="H22" s="40" t="s">
        <v>4</v>
      </c>
      <c r="I22" s="27">
        <v>566.19899999999996</v>
      </c>
      <c r="J22" s="27" t="s">
        <v>277</v>
      </c>
      <c r="K22" s="46">
        <v>0.25</v>
      </c>
      <c r="L22" s="46">
        <v>2.0129999999999999</v>
      </c>
      <c r="M22" s="46">
        <v>2.7040000000000002</v>
      </c>
      <c r="N22" s="46">
        <v>14.49</v>
      </c>
      <c r="O22" s="46">
        <v>11.048</v>
      </c>
      <c r="P22" s="46">
        <v>27.626000000000001</v>
      </c>
      <c r="Q22" s="46">
        <v>23.349</v>
      </c>
      <c r="R22" s="46">
        <v>18.52</v>
      </c>
      <c r="T22" s="83">
        <v>6</v>
      </c>
      <c r="U22" s="49" t="s">
        <v>141</v>
      </c>
      <c r="V22" s="49"/>
      <c r="W22" s="49"/>
      <c r="X22" s="49"/>
      <c r="Y22" s="27">
        <v>3198.0610000000001</v>
      </c>
      <c r="Z22" s="27"/>
      <c r="AA22" s="40" t="s">
        <v>4</v>
      </c>
      <c r="AB22" s="27">
        <v>536.27700000000004</v>
      </c>
      <c r="AC22" s="27" t="s">
        <v>277</v>
      </c>
      <c r="AD22" s="46">
        <v>0.78400000000000003</v>
      </c>
      <c r="AE22" s="46">
        <v>4.7060000000000004</v>
      </c>
      <c r="AF22" s="46">
        <v>4.6980000000000004</v>
      </c>
      <c r="AG22" s="46">
        <v>10.249000000000001</v>
      </c>
      <c r="AH22" s="46">
        <v>17.12</v>
      </c>
      <c r="AI22" s="46">
        <v>25.64</v>
      </c>
      <c r="AJ22" s="46">
        <v>18.408000000000001</v>
      </c>
      <c r="AK22" s="46">
        <v>18.393999999999998</v>
      </c>
    </row>
    <row r="23" spans="1:37" ht="11.25" customHeight="1" x14ac:dyDescent="0.25">
      <c r="A23" s="83"/>
      <c r="B23" s="54" t="s">
        <v>99</v>
      </c>
      <c r="C23" s="54"/>
      <c r="D23" s="54"/>
      <c r="E23" s="54"/>
      <c r="F23" s="27">
        <v>1381.646</v>
      </c>
      <c r="G23" s="381" t="s">
        <v>277</v>
      </c>
      <c r="H23" s="40" t="s">
        <v>4</v>
      </c>
      <c r="I23" s="27">
        <v>350.18400000000003</v>
      </c>
      <c r="J23" s="27" t="s">
        <v>277</v>
      </c>
      <c r="K23" s="46">
        <v>4.5999999999999999E-2</v>
      </c>
      <c r="L23" s="46">
        <v>0.52100000000000002</v>
      </c>
      <c r="M23" s="46">
        <v>2.2669999999999999</v>
      </c>
      <c r="N23" s="46">
        <v>5.5460000000000003</v>
      </c>
      <c r="O23" s="46">
        <v>9.3979999999999997</v>
      </c>
      <c r="P23" s="46">
        <v>34.094000000000001</v>
      </c>
      <c r="Q23" s="46">
        <v>25.292999999999999</v>
      </c>
      <c r="R23" s="46">
        <v>22.835000000000001</v>
      </c>
      <c r="T23" s="83"/>
      <c r="U23" s="54" t="s">
        <v>99</v>
      </c>
      <c r="V23" s="54"/>
      <c r="W23" s="54"/>
      <c r="X23" s="54"/>
      <c r="Y23" s="27">
        <v>1098.0930000000001</v>
      </c>
      <c r="Z23" s="27"/>
      <c r="AA23" s="40" t="s">
        <v>4</v>
      </c>
      <c r="AB23" s="27">
        <v>280.197</v>
      </c>
      <c r="AC23" s="27" t="s">
        <v>277</v>
      </c>
      <c r="AD23" s="46">
        <v>0.42899999999999999</v>
      </c>
      <c r="AE23" s="46">
        <v>1.1759999999999999</v>
      </c>
      <c r="AF23" s="46">
        <v>2.5619999999999998</v>
      </c>
      <c r="AG23" s="46">
        <v>6.59</v>
      </c>
      <c r="AH23" s="46">
        <v>15.906000000000001</v>
      </c>
      <c r="AI23" s="46">
        <v>21.972999999999999</v>
      </c>
      <c r="AJ23" s="46">
        <v>17.553999999999998</v>
      </c>
      <c r="AK23" s="46">
        <v>33.811</v>
      </c>
    </row>
    <row r="24" spans="1:37" ht="11.25" customHeight="1" x14ac:dyDescent="0.25">
      <c r="A24" s="83"/>
      <c r="B24" s="54" t="s">
        <v>100</v>
      </c>
      <c r="C24" s="54"/>
      <c r="D24" s="54"/>
      <c r="E24" s="54"/>
      <c r="F24" s="27">
        <v>1134.3330000000001</v>
      </c>
      <c r="G24" s="27" t="s">
        <v>277</v>
      </c>
      <c r="H24" s="40" t="s">
        <v>4</v>
      </c>
      <c r="I24" s="27">
        <v>333.75700000000001</v>
      </c>
      <c r="J24" s="27" t="s">
        <v>277</v>
      </c>
      <c r="K24" s="46">
        <v>0.40899999999999997</v>
      </c>
      <c r="L24" s="46">
        <v>3.113</v>
      </c>
      <c r="M24" s="46">
        <v>5.3650000000000002</v>
      </c>
      <c r="N24" s="46">
        <v>32.801000000000002</v>
      </c>
      <c r="O24" s="46">
        <v>19.213000000000001</v>
      </c>
      <c r="P24" s="46">
        <v>24.305</v>
      </c>
      <c r="Q24" s="46">
        <v>10.432</v>
      </c>
      <c r="R24" s="46">
        <v>4.3630000000000004</v>
      </c>
      <c r="T24" s="83"/>
      <c r="U24" s="54" t="s">
        <v>100</v>
      </c>
      <c r="V24" s="54"/>
      <c r="W24" s="54"/>
      <c r="X24" s="54"/>
      <c r="Y24" s="27">
        <v>1137.2429999999999</v>
      </c>
      <c r="Z24" s="27"/>
      <c r="AA24" s="40" t="s">
        <v>4</v>
      </c>
      <c r="AB24" s="27">
        <v>350.93200000000002</v>
      </c>
      <c r="AC24" s="27" t="s">
        <v>277</v>
      </c>
      <c r="AD24" s="46">
        <v>0.94499999999999995</v>
      </c>
      <c r="AE24" s="46">
        <v>6.7549999999999999</v>
      </c>
      <c r="AF24" s="46">
        <v>9.0039999999999996</v>
      </c>
      <c r="AG24" s="46">
        <v>19.335000000000001</v>
      </c>
      <c r="AH24" s="46">
        <v>26.800999999999998</v>
      </c>
      <c r="AI24" s="46">
        <v>30.224</v>
      </c>
      <c r="AJ24" s="46">
        <v>6.6710000000000003</v>
      </c>
      <c r="AK24" s="46">
        <v>0.26500000000000001</v>
      </c>
    </row>
    <row r="25" spans="1:37" ht="11.25" customHeight="1" x14ac:dyDescent="0.25">
      <c r="A25" s="83"/>
      <c r="B25" s="54" t="s">
        <v>101</v>
      </c>
      <c r="C25" s="54"/>
      <c r="D25" s="54"/>
      <c r="E25" s="54"/>
      <c r="F25" s="27">
        <v>516.524</v>
      </c>
      <c r="G25" s="381" t="s">
        <v>277</v>
      </c>
      <c r="H25" s="40" t="s">
        <v>4</v>
      </c>
      <c r="I25" s="27">
        <v>195.42</v>
      </c>
      <c r="J25" s="27" t="s">
        <v>277</v>
      </c>
      <c r="K25" s="46">
        <v>0.61099999999999999</v>
      </c>
      <c r="L25" s="46">
        <v>3.742</v>
      </c>
      <c r="M25" s="46">
        <v>0.40200000000000002</v>
      </c>
      <c r="N25" s="46">
        <v>9.3460000000000001</v>
      </c>
      <c r="O25" s="46">
        <v>3.7559999999999998</v>
      </c>
      <c r="P25" s="46">
        <v>20.928000000000001</v>
      </c>
      <c r="Q25" s="46">
        <v>34.831000000000003</v>
      </c>
      <c r="R25" s="46">
        <v>26.382999999999999</v>
      </c>
      <c r="T25" s="83"/>
      <c r="U25" s="54" t="s">
        <v>101</v>
      </c>
      <c r="V25" s="54"/>
      <c r="W25" s="54"/>
      <c r="X25" s="54"/>
      <c r="Y25" s="27">
        <v>396.81799999999998</v>
      </c>
      <c r="Z25" s="27"/>
      <c r="AA25" s="40" t="s">
        <v>4</v>
      </c>
      <c r="AB25" s="27">
        <v>120.187</v>
      </c>
      <c r="AC25" s="27" t="s">
        <v>277</v>
      </c>
      <c r="AD25" s="46">
        <v>2.3090000000000002</v>
      </c>
      <c r="AE25" s="46">
        <v>2.5750000000000002</v>
      </c>
      <c r="AF25" s="46">
        <v>2.5870000000000002</v>
      </c>
      <c r="AG25" s="46">
        <v>2.5870000000000002</v>
      </c>
      <c r="AH25" s="46">
        <v>5.8639999999999999</v>
      </c>
      <c r="AI25" s="46">
        <v>36.718000000000004</v>
      </c>
      <c r="AJ25" s="46">
        <v>41.468000000000004</v>
      </c>
      <c r="AK25" s="46">
        <v>5.8920000000000003</v>
      </c>
    </row>
    <row r="26" spans="1:37" ht="11.25" customHeight="1" x14ac:dyDescent="0.25">
      <c r="A26" s="83">
        <v>7</v>
      </c>
      <c r="B26" s="49" t="s">
        <v>142</v>
      </c>
      <c r="C26" s="49"/>
      <c r="D26" s="49"/>
      <c r="E26" s="49"/>
      <c r="F26" s="27">
        <v>1824.492</v>
      </c>
      <c r="G26" s="27" t="s">
        <v>277</v>
      </c>
      <c r="H26" s="40" t="s">
        <v>4</v>
      </c>
      <c r="I26" s="27">
        <v>426.26299999999998</v>
      </c>
      <c r="J26" s="27" t="s">
        <v>277</v>
      </c>
      <c r="K26" s="46">
        <v>0.24199999999999999</v>
      </c>
      <c r="L26" s="46">
        <v>3.0209999999999999</v>
      </c>
      <c r="M26" s="46">
        <v>6.7960000000000003</v>
      </c>
      <c r="N26" s="46">
        <v>11.494</v>
      </c>
      <c r="O26" s="46">
        <v>8.0050000000000008</v>
      </c>
      <c r="P26" s="46">
        <v>31.125</v>
      </c>
      <c r="Q26" s="46">
        <v>21.753</v>
      </c>
      <c r="R26" s="46">
        <v>17.564</v>
      </c>
      <c r="T26" s="83">
        <v>7</v>
      </c>
      <c r="U26" s="49" t="s">
        <v>142</v>
      </c>
      <c r="V26" s="49"/>
      <c r="W26" s="49"/>
      <c r="X26" s="49"/>
      <c r="Y26" s="27">
        <v>1202.5730000000001</v>
      </c>
      <c r="Z26" s="27"/>
      <c r="AA26" s="40" t="s">
        <v>4</v>
      </c>
      <c r="AB26" s="27">
        <v>354.53</v>
      </c>
      <c r="AC26" s="27" t="s">
        <v>277</v>
      </c>
      <c r="AD26" s="46">
        <v>0.5</v>
      </c>
      <c r="AE26" s="46">
        <v>2.5659999999999998</v>
      </c>
      <c r="AF26" s="46">
        <v>8.1280000000000001</v>
      </c>
      <c r="AG26" s="46">
        <v>12.867000000000001</v>
      </c>
      <c r="AH26" s="46">
        <v>12.002000000000001</v>
      </c>
      <c r="AI26" s="46">
        <v>26.096</v>
      </c>
      <c r="AJ26" s="46">
        <v>25.02</v>
      </c>
      <c r="AK26" s="46">
        <v>12.821</v>
      </c>
    </row>
    <row r="27" spans="1:37" ht="11.25" customHeight="1" x14ac:dyDescent="0.25">
      <c r="A27" s="83"/>
      <c r="B27" s="54" t="s">
        <v>102</v>
      </c>
      <c r="C27" s="54"/>
      <c r="D27" s="54"/>
      <c r="E27" s="54"/>
      <c r="F27" s="27">
        <v>1814.394</v>
      </c>
      <c r="G27" s="27" t="s">
        <v>277</v>
      </c>
      <c r="H27" s="40" t="s">
        <v>4</v>
      </c>
      <c r="I27" s="27">
        <v>425.81099999999998</v>
      </c>
      <c r="J27" s="27" t="s">
        <v>277</v>
      </c>
      <c r="K27" s="46">
        <v>0.24399999999999999</v>
      </c>
      <c r="L27" s="46">
        <v>3.0379999999999998</v>
      </c>
      <c r="M27" s="46">
        <v>6.83</v>
      </c>
      <c r="N27" s="46">
        <v>11.005000000000001</v>
      </c>
      <c r="O27" s="46">
        <v>8.0500000000000007</v>
      </c>
      <c r="P27" s="46">
        <v>31.297999999999998</v>
      </c>
      <c r="Q27" s="46">
        <v>21.873999999999999</v>
      </c>
      <c r="R27" s="46">
        <v>17.661999999999999</v>
      </c>
      <c r="T27" s="83"/>
      <c r="U27" s="54" t="s">
        <v>102</v>
      </c>
      <c r="V27" s="54"/>
      <c r="W27" s="54"/>
      <c r="X27" s="54"/>
      <c r="Y27" s="27">
        <v>1201.1099999999999</v>
      </c>
      <c r="Z27" s="27"/>
      <c r="AA27" s="40" t="s">
        <v>4</v>
      </c>
      <c r="AB27" s="27">
        <v>354.52199999999999</v>
      </c>
      <c r="AC27" s="27" t="s">
        <v>277</v>
      </c>
      <c r="AD27" s="46">
        <v>0.48399999999999999</v>
      </c>
      <c r="AE27" s="46">
        <v>2.57</v>
      </c>
      <c r="AF27" s="46">
        <v>8.1379999999999999</v>
      </c>
      <c r="AG27" s="46">
        <v>12.778</v>
      </c>
      <c r="AH27" s="46">
        <v>12.016</v>
      </c>
      <c r="AI27" s="46">
        <v>26.128</v>
      </c>
      <c r="AJ27" s="46">
        <v>25.05</v>
      </c>
      <c r="AK27" s="46">
        <v>12.836</v>
      </c>
    </row>
    <row r="28" spans="1:37" ht="11.25" customHeight="1" x14ac:dyDescent="0.25">
      <c r="A28" s="83">
        <v>8</v>
      </c>
      <c r="B28" s="49" t="s">
        <v>113</v>
      </c>
      <c r="C28" s="49"/>
      <c r="D28" s="49"/>
      <c r="E28" s="49"/>
      <c r="F28" s="27">
        <v>1385.76</v>
      </c>
      <c r="G28" s="381" t="s">
        <v>277</v>
      </c>
      <c r="H28" s="40" t="s">
        <v>4</v>
      </c>
      <c r="I28" s="27">
        <v>417.73700000000002</v>
      </c>
      <c r="J28" s="27" t="s">
        <v>277</v>
      </c>
      <c r="K28" s="46">
        <v>9.8000000000000004E-2</v>
      </c>
      <c r="L28" s="46">
        <v>0.59499999999999997</v>
      </c>
      <c r="M28" s="46">
        <v>0.71899999999999997</v>
      </c>
      <c r="N28" s="46">
        <v>6.6449999999999996</v>
      </c>
      <c r="O28" s="46">
        <v>13.823</v>
      </c>
      <c r="P28" s="46">
        <v>39.447000000000003</v>
      </c>
      <c r="Q28" s="46">
        <v>21.041</v>
      </c>
      <c r="R28" s="46">
        <v>17.632000000000001</v>
      </c>
      <c r="T28" s="83">
        <v>8</v>
      </c>
      <c r="U28" s="49" t="s">
        <v>113</v>
      </c>
      <c r="V28" s="49"/>
      <c r="W28" s="49"/>
      <c r="X28" s="49"/>
      <c r="Y28" s="27">
        <v>919.33600000000001</v>
      </c>
      <c r="Z28" s="27"/>
      <c r="AA28" s="40" t="s">
        <v>4</v>
      </c>
      <c r="AB28" s="27">
        <v>275.447</v>
      </c>
      <c r="AC28" s="27" t="s">
        <v>277</v>
      </c>
      <c r="AD28" s="46">
        <v>0.76800000000000002</v>
      </c>
      <c r="AE28" s="46">
        <v>1.167</v>
      </c>
      <c r="AF28" s="46">
        <v>1.28</v>
      </c>
      <c r="AG28" s="46">
        <v>11.795999999999999</v>
      </c>
      <c r="AH28" s="46">
        <v>9.1590000000000007</v>
      </c>
      <c r="AI28" s="46">
        <v>43.198</v>
      </c>
      <c r="AJ28" s="46">
        <v>20.242000000000001</v>
      </c>
      <c r="AK28" s="46">
        <v>12.388</v>
      </c>
    </row>
    <row r="29" spans="1:37" ht="11.25" customHeight="1" x14ac:dyDescent="0.25">
      <c r="A29" s="83">
        <v>9</v>
      </c>
      <c r="B29" s="49" t="s">
        <v>103</v>
      </c>
      <c r="C29" s="49"/>
      <c r="D29" s="49"/>
      <c r="E29" s="49"/>
      <c r="F29" s="27">
        <v>1963.6659999999999</v>
      </c>
      <c r="G29" s="27" t="s">
        <v>277</v>
      </c>
      <c r="H29" s="40" t="s">
        <v>4</v>
      </c>
      <c r="I29" s="27">
        <v>429.17399999999998</v>
      </c>
      <c r="J29" s="27" t="s">
        <v>277</v>
      </c>
      <c r="K29" s="46">
        <v>0.61</v>
      </c>
      <c r="L29" s="46">
        <v>3.2850000000000001</v>
      </c>
      <c r="M29" s="46">
        <v>5.9980000000000002</v>
      </c>
      <c r="N29" s="46">
        <v>10.169</v>
      </c>
      <c r="O29" s="46">
        <v>7.9649999999999999</v>
      </c>
      <c r="P29" s="46">
        <v>29.148</v>
      </c>
      <c r="Q29" s="46">
        <v>24.571000000000002</v>
      </c>
      <c r="R29" s="46">
        <v>18.253</v>
      </c>
      <c r="T29" s="83">
        <v>9</v>
      </c>
      <c r="U29" s="49" t="s">
        <v>103</v>
      </c>
      <c r="V29" s="49"/>
      <c r="W29" s="49"/>
      <c r="X29" s="49"/>
      <c r="Y29" s="27">
        <v>1693.1110000000001</v>
      </c>
      <c r="Z29" s="27"/>
      <c r="AA29" s="40" t="s">
        <v>4</v>
      </c>
      <c r="AB29" s="27">
        <v>323.90199999999999</v>
      </c>
      <c r="AC29" s="27" t="s">
        <v>277</v>
      </c>
      <c r="AD29" s="46">
        <v>1.1160000000000001</v>
      </c>
      <c r="AE29" s="46">
        <v>3.98</v>
      </c>
      <c r="AF29" s="46">
        <v>7.516</v>
      </c>
      <c r="AG29" s="46">
        <v>12.71</v>
      </c>
      <c r="AH29" s="46">
        <v>12.472</v>
      </c>
      <c r="AI29" s="46">
        <v>27.236999999999998</v>
      </c>
      <c r="AJ29" s="46">
        <v>23.63</v>
      </c>
      <c r="AK29" s="46">
        <v>11.339</v>
      </c>
    </row>
    <row r="30" spans="1:37" ht="11.25" customHeight="1" x14ac:dyDescent="0.25">
      <c r="A30" s="83">
        <v>10</v>
      </c>
      <c r="B30" s="49" t="s">
        <v>104</v>
      </c>
      <c r="C30" s="49"/>
      <c r="D30" s="49"/>
      <c r="E30" s="49"/>
      <c r="F30" s="27">
        <v>1277.4929999999999</v>
      </c>
      <c r="G30" s="27" t="s">
        <v>277</v>
      </c>
      <c r="H30" s="40" t="s">
        <v>4</v>
      </c>
      <c r="I30" s="27">
        <v>274.03899999999999</v>
      </c>
      <c r="J30" s="27" t="s">
        <v>277</v>
      </c>
      <c r="K30" s="46">
        <v>0.91700000000000004</v>
      </c>
      <c r="L30" s="46">
        <v>0.94</v>
      </c>
      <c r="M30" s="46">
        <v>7.1840000000000002</v>
      </c>
      <c r="N30" s="46">
        <v>6.5640000000000001</v>
      </c>
      <c r="O30" s="46">
        <v>11.045</v>
      </c>
      <c r="P30" s="46">
        <v>30.294</v>
      </c>
      <c r="Q30" s="46">
        <v>23.06</v>
      </c>
      <c r="R30" s="46">
        <v>19.995000000000001</v>
      </c>
      <c r="T30" s="83">
        <v>10</v>
      </c>
      <c r="U30" s="49" t="s">
        <v>104</v>
      </c>
      <c r="V30" s="49"/>
      <c r="W30" s="49"/>
      <c r="X30" s="49"/>
      <c r="Y30" s="27">
        <v>1349.28</v>
      </c>
      <c r="Z30" s="27"/>
      <c r="AA30" s="40" t="s">
        <v>4</v>
      </c>
      <c r="AB30" s="27">
        <v>320.76499999999999</v>
      </c>
      <c r="AC30" s="27" t="s">
        <v>277</v>
      </c>
      <c r="AD30" s="46">
        <v>0.35599999999999998</v>
      </c>
      <c r="AE30" s="46">
        <v>0.505</v>
      </c>
      <c r="AF30" s="46">
        <v>5.8470000000000004</v>
      </c>
      <c r="AG30" s="46">
        <v>8.8010000000000002</v>
      </c>
      <c r="AH30" s="46">
        <v>10.007999999999999</v>
      </c>
      <c r="AI30" s="46">
        <v>20.885000000000002</v>
      </c>
      <c r="AJ30" s="46">
        <v>32.521000000000001</v>
      </c>
      <c r="AK30" s="46">
        <v>21.077999999999999</v>
      </c>
    </row>
    <row r="31" spans="1:37" ht="11.25" customHeight="1" x14ac:dyDescent="0.25">
      <c r="A31" s="83">
        <v>11</v>
      </c>
      <c r="B31" s="49" t="s">
        <v>105</v>
      </c>
      <c r="C31" s="49"/>
      <c r="D31" s="49"/>
      <c r="E31" s="49"/>
      <c r="F31" s="27">
        <v>1216.998</v>
      </c>
      <c r="G31" s="27" t="s">
        <v>277</v>
      </c>
      <c r="H31" s="40" t="s">
        <v>4</v>
      </c>
      <c r="I31" s="27">
        <v>234.42500000000001</v>
      </c>
      <c r="J31" s="27" t="s">
        <v>277</v>
      </c>
      <c r="K31" s="46">
        <v>1.8720000000000001</v>
      </c>
      <c r="L31" s="46">
        <v>2.403</v>
      </c>
      <c r="M31" s="46">
        <v>7.5579999999999998</v>
      </c>
      <c r="N31" s="46">
        <v>13.199</v>
      </c>
      <c r="O31" s="46">
        <v>8.8149999999999995</v>
      </c>
      <c r="P31" s="46">
        <v>30.716000000000001</v>
      </c>
      <c r="Q31" s="46">
        <v>19.638999999999999</v>
      </c>
      <c r="R31" s="46">
        <v>15.798</v>
      </c>
      <c r="T31" s="83">
        <v>11</v>
      </c>
      <c r="U31" s="49" t="s">
        <v>105</v>
      </c>
      <c r="V31" s="49"/>
      <c r="W31" s="49"/>
      <c r="X31" s="49"/>
      <c r="Y31" s="27">
        <v>1245.145</v>
      </c>
      <c r="Z31" s="27"/>
      <c r="AA31" s="40" t="s">
        <v>4</v>
      </c>
      <c r="AB31" s="27">
        <v>263.53399999999999</v>
      </c>
      <c r="AC31" s="27" t="s">
        <v>277</v>
      </c>
      <c r="AD31" s="46">
        <v>0.38400000000000001</v>
      </c>
      <c r="AE31" s="46">
        <v>2.0830000000000002</v>
      </c>
      <c r="AF31" s="46">
        <v>4.0780000000000003</v>
      </c>
      <c r="AG31" s="46">
        <v>8.968</v>
      </c>
      <c r="AH31" s="46">
        <v>7.6369999999999996</v>
      </c>
      <c r="AI31" s="46">
        <v>32.604999999999997</v>
      </c>
      <c r="AJ31" s="46">
        <v>22.635999999999999</v>
      </c>
      <c r="AK31" s="46">
        <v>21.609000000000002</v>
      </c>
    </row>
    <row r="32" spans="1:37" ht="11.25" customHeight="1" x14ac:dyDescent="0.25">
      <c r="A32" s="83">
        <v>12</v>
      </c>
      <c r="B32" s="49" t="s">
        <v>106</v>
      </c>
      <c r="C32" s="49"/>
      <c r="D32" s="49"/>
      <c r="E32" s="49"/>
      <c r="F32" s="27">
        <v>963.69799999999998</v>
      </c>
      <c r="G32" s="381" t="s">
        <v>277</v>
      </c>
      <c r="H32" s="40" t="s">
        <v>4</v>
      </c>
      <c r="I32" s="27">
        <v>262.22399999999999</v>
      </c>
      <c r="J32" s="27" t="s">
        <v>277</v>
      </c>
      <c r="K32" s="46">
        <v>0.61899999999999999</v>
      </c>
      <c r="L32" s="46">
        <v>4.2380000000000004</v>
      </c>
      <c r="M32" s="46">
        <v>1.5940000000000001</v>
      </c>
      <c r="N32" s="46">
        <v>4.9279999999999999</v>
      </c>
      <c r="O32" s="46">
        <v>9.4320000000000004</v>
      </c>
      <c r="P32" s="46">
        <v>19.710999999999999</v>
      </c>
      <c r="Q32" s="46">
        <v>26.596</v>
      </c>
      <c r="R32" s="46">
        <v>32.883000000000003</v>
      </c>
      <c r="T32" s="83">
        <v>12</v>
      </c>
      <c r="U32" s="49" t="s">
        <v>106</v>
      </c>
      <c r="V32" s="49"/>
      <c r="W32" s="49"/>
      <c r="X32" s="49"/>
      <c r="Y32" s="27">
        <v>853.34100000000001</v>
      </c>
      <c r="Z32" s="27"/>
      <c r="AA32" s="40" t="s">
        <v>4</v>
      </c>
      <c r="AB32" s="27">
        <v>284.47399999999999</v>
      </c>
      <c r="AC32" s="27" t="s">
        <v>277</v>
      </c>
      <c r="AD32" s="46">
        <v>0.23100000000000001</v>
      </c>
      <c r="AE32" s="46">
        <v>0.84</v>
      </c>
      <c r="AF32" s="46">
        <v>0.30299999999999999</v>
      </c>
      <c r="AG32" s="46">
        <v>6.3209999999999997</v>
      </c>
      <c r="AH32" s="46">
        <v>4.8609999999999998</v>
      </c>
      <c r="AI32" s="46">
        <v>22.515000000000001</v>
      </c>
      <c r="AJ32" s="46">
        <v>31.716000000000001</v>
      </c>
      <c r="AK32" s="46">
        <v>33.212000000000003</v>
      </c>
    </row>
    <row r="33" spans="1:37" ht="11.25" customHeight="1" x14ac:dyDescent="0.25">
      <c r="A33" s="83">
        <v>13</v>
      </c>
      <c r="B33" s="49" t="s">
        <v>107</v>
      </c>
      <c r="C33" s="49"/>
      <c r="D33" s="49"/>
      <c r="E33" s="49"/>
      <c r="F33" s="27">
        <v>215.29400000000001</v>
      </c>
      <c r="G33" s="27" t="s">
        <v>277</v>
      </c>
      <c r="H33" s="40" t="s">
        <v>4</v>
      </c>
      <c r="I33" s="27">
        <v>85.406000000000006</v>
      </c>
      <c r="J33" s="27" t="s">
        <v>277</v>
      </c>
      <c r="K33" s="46">
        <v>0.38300000000000001</v>
      </c>
      <c r="L33" s="46">
        <v>0.27700000000000002</v>
      </c>
      <c r="M33" s="46">
        <v>0.58699999999999997</v>
      </c>
      <c r="N33" s="46">
        <v>1.25</v>
      </c>
      <c r="O33" s="46">
        <v>13.656000000000001</v>
      </c>
      <c r="P33" s="46">
        <v>19.745999999999999</v>
      </c>
      <c r="Q33" s="46">
        <v>29.207999999999998</v>
      </c>
      <c r="R33" s="46">
        <v>34.892000000000003</v>
      </c>
      <c r="T33" s="83">
        <v>13</v>
      </c>
      <c r="U33" s="49" t="s">
        <v>107</v>
      </c>
      <c r="V33" s="49"/>
      <c r="W33" s="49"/>
      <c r="X33" s="49"/>
      <c r="Y33" s="27">
        <v>300.56299999999999</v>
      </c>
      <c r="Z33" s="27"/>
      <c r="AA33" s="40" t="s">
        <v>4</v>
      </c>
      <c r="AB33" s="27">
        <v>252.90899999999999</v>
      </c>
      <c r="AC33" s="27" t="s">
        <v>277</v>
      </c>
      <c r="AD33" s="46">
        <v>0.222</v>
      </c>
      <c r="AE33" s="46">
        <v>1.147</v>
      </c>
      <c r="AF33" s="46">
        <v>0.57599999999999996</v>
      </c>
      <c r="AG33" s="46">
        <v>6.1719999999999997</v>
      </c>
      <c r="AH33" s="46">
        <v>5.33</v>
      </c>
      <c r="AI33" s="46">
        <v>23.155999999999999</v>
      </c>
      <c r="AJ33" s="46">
        <v>50.317999999999998</v>
      </c>
      <c r="AK33" s="46">
        <v>13.079000000000001</v>
      </c>
    </row>
    <row r="34" spans="1:37" ht="11.25" customHeight="1" x14ac:dyDescent="0.25">
      <c r="A34" s="83">
        <v>14</v>
      </c>
      <c r="B34" s="49" t="s">
        <v>143</v>
      </c>
      <c r="C34" s="49"/>
      <c r="D34" s="49"/>
      <c r="E34" s="49"/>
      <c r="F34" s="27">
        <v>1769.8030000000001</v>
      </c>
      <c r="G34" s="27" t="s">
        <v>277</v>
      </c>
      <c r="H34" s="40" t="s">
        <v>4</v>
      </c>
      <c r="I34" s="27">
        <v>360.60899999999998</v>
      </c>
      <c r="J34" s="27" t="s">
        <v>277</v>
      </c>
      <c r="K34" s="46">
        <v>0.93400000000000005</v>
      </c>
      <c r="L34" s="46">
        <v>3.0350000000000001</v>
      </c>
      <c r="M34" s="46">
        <v>8.23</v>
      </c>
      <c r="N34" s="46">
        <v>23.495000000000001</v>
      </c>
      <c r="O34" s="46">
        <v>17.762</v>
      </c>
      <c r="P34" s="46">
        <v>24.902999999999999</v>
      </c>
      <c r="Q34" s="46">
        <v>10.042999999999999</v>
      </c>
      <c r="R34" s="46">
        <v>11.597</v>
      </c>
      <c r="T34" s="83">
        <v>14</v>
      </c>
      <c r="U34" s="49" t="s">
        <v>143</v>
      </c>
      <c r="V34" s="49"/>
      <c r="W34" s="49"/>
      <c r="X34" s="49"/>
      <c r="Y34" s="27">
        <v>1629.5329999999999</v>
      </c>
      <c r="Z34" s="27"/>
      <c r="AA34" s="40" t="s">
        <v>4</v>
      </c>
      <c r="AB34" s="27">
        <v>339.38099999999997</v>
      </c>
      <c r="AC34" s="27" t="s">
        <v>277</v>
      </c>
      <c r="AD34" s="46">
        <v>0.55600000000000005</v>
      </c>
      <c r="AE34" s="46">
        <v>4.1280000000000001</v>
      </c>
      <c r="AF34" s="46">
        <v>5.4960000000000004</v>
      </c>
      <c r="AG34" s="46">
        <v>23.81</v>
      </c>
      <c r="AH34" s="46">
        <v>12.311999999999999</v>
      </c>
      <c r="AI34" s="46">
        <v>35.686999999999998</v>
      </c>
      <c r="AJ34" s="46">
        <v>14.247999999999999</v>
      </c>
      <c r="AK34" s="46">
        <v>3.762</v>
      </c>
    </row>
    <row r="35" spans="1:37" ht="11.25" customHeight="1" x14ac:dyDescent="0.25">
      <c r="A35" s="83">
        <v>15</v>
      </c>
      <c r="B35" s="49" t="s">
        <v>108</v>
      </c>
      <c r="C35" s="49"/>
      <c r="D35" s="49"/>
      <c r="E35" s="49"/>
      <c r="F35" s="27">
        <v>504.798</v>
      </c>
      <c r="G35" s="381" t="s">
        <v>277</v>
      </c>
      <c r="H35" s="40" t="s">
        <v>4</v>
      </c>
      <c r="I35" s="27">
        <v>216.47200000000001</v>
      </c>
      <c r="J35" s="27" t="s">
        <v>277</v>
      </c>
      <c r="K35" s="46">
        <v>8.3000000000000004E-2</v>
      </c>
      <c r="L35" s="46">
        <v>0.97099999999999997</v>
      </c>
      <c r="M35" s="46">
        <v>3.1989999999999998</v>
      </c>
      <c r="N35" s="46">
        <v>7.0250000000000004</v>
      </c>
      <c r="O35" s="46">
        <v>5.3109999999999999</v>
      </c>
      <c r="P35" s="46">
        <v>47.156999999999996</v>
      </c>
      <c r="Q35" s="46">
        <v>29.95</v>
      </c>
      <c r="R35" s="46">
        <v>6.3040000000000003</v>
      </c>
      <c r="T35" s="83">
        <v>15</v>
      </c>
      <c r="U35" s="49" t="s">
        <v>108</v>
      </c>
      <c r="V35" s="49"/>
      <c r="W35" s="49"/>
      <c r="X35" s="49"/>
      <c r="Y35" s="27">
        <v>489.80700000000002</v>
      </c>
      <c r="Z35" s="27"/>
      <c r="AA35" s="40" t="s">
        <v>4</v>
      </c>
      <c r="AB35" s="27">
        <v>169.52500000000001</v>
      </c>
      <c r="AC35" s="27" t="s">
        <v>277</v>
      </c>
      <c r="AD35" s="46">
        <v>0.49299999999999999</v>
      </c>
      <c r="AE35" s="46">
        <v>2.5649999999999999</v>
      </c>
      <c r="AF35" s="46">
        <v>7.2649999999999997</v>
      </c>
      <c r="AG35" s="46">
        <v>21.023</v>
      </c>
      <c r="AH35" s="46">
        <v>15.538</v>
      </c>
      <c r="AI35" s="46">
        <v>44.231000000000002</v>
      </c>
      <c r="AJ35" s="46">
        <v>6.3579999999999997</v>
      </c>
      <c r="AK35" s="46">
        <v>2.5270000000000001</v>
      </c>
    </row>
    <row r="36" spans="1:37" ht="11.25" customHeight="1" x14ac:dyDescent="0.25">
      <c r="A36" s="83">
        <v>16</v>
      </c>
      <c r="B36" s="49" t="s">
        <v>497</v>
      </c>
      <c r="C36" s="49"/>
      <c r="D36" s="49"/>
      <c r="E36" s="49"/>
      <c r="F36" s="27">
        <v>1012.9880000000001</v>
      </c>
      <c r="G36" s="27" t="s">
        <v>277</v>
      </c>
      <c r="H36" s="40" t="s">
        <v>4</v>
      </c>
      <c r="I36" s="27">
        <v>206.10900000000001</v>
      </c>
      <c r="J36" s="27" t="s">
        <v>277</v>
      </c>
      <c r="K36" s="46">
        <v>1.6910000000000001</v>
      </c>
      <c r="L36" s="46">
        <v>7.4180000000000001</v>
      </c>
      <c r="M36" s="46">
        <v>7.9329999999999998</v>
      </c>
      <c r="N36" s="46">
        <v>11.972</v>
      </c>
      <c r="O36" s="46">
        <v>11.090999999999999</v>
      </c>
      <c r="P36" s="46">
        <v>23.757999999999999</v>
      </c>
      <c r="Q36" s="46">
        <v>22.34</v>
      </c>
      <c r="R36" s="46">
        <v>13.795999999999999</v>
      </c>
      <c r="T36" s="83">
        <v>16</v>
      </c>
      <c r="U36" s="49" t="s">
        <v>497</v>
      </c>
      <c r="V36" s="49"/>
      <c r="W36" s="49"/>
      <c r="X36" s="49"/>
      <c r="Y36" s="27">
        <v>1445.383</v>
      </c>
      <c r="Z36" s="27"/>
      <c r="AA36" s="40" t="s">
        <v>4</v>
      </c>
      <c r="AB36" s="27">
        <v>294.38799999999998</v>
      </c>
      <c r="AC36" s="27" t="s">
        <v>277</v>
      </c>
      <c r="AD36" s="46">
        <v>1.1839999999999999</v>
      </c>
      <c r="AE36" s="46">
        <v>6.048</v>
      </c>
      <c r="AF36" s="46">
        <v>6.82</v>
      </c>
      <c r="AG36" s="46">
        <v>10.581</v>
      </c>
      <c r="AH36" s="46">
        <v>9.0370000000000008</v>
      </c>
      <c r="AI36" s="46">
        <v>28.927</v>
      </c>
      <c r="AJ36" s="46">
        <v>13.013999999999999</v>
      </c>
      <c r="AK36" s="46">
        <v>24.388999999999999</v>
      </c>
    </row>
    <row r="37" spans="1:37" ht="11.25" customHeight="1" x14ac:dyDescent="0.25">
      <c r="A37" s="83">
        <v>17</v>
      </c>
      <c r="B37" s="49" t="s">
        <v>109</v>
      </c>
      <c r="C37" s="49"/>
      <c r="D37" s="49"/>
      <c r="E37" s="49"/>
      <c r="F37" s="27">
        <v>275.64299999999997</v>
      </c>
      <c r="G37" s="27" t="s">
        <v>277</v>
      </c>
      <c r="H37" s="40" t="s">
        <v>4</v>
      </c>
      <c r="I37" s="27">
        <v>346.971</v>
      </c>
      <c r="J37" s="27" t="s">
        <v>277</v>
      </c>
      <c r="K37" s="46">
        <v>0.41399999999999998</v>
      </c>
      <c r="L37" s="46">
        <v>1.579</v>
      </c>
      <c r="M37" s="46">
        <v>3.9409999999999998</v>
      </c>
      <c r="N37" s="46">
        <v>5.4050000000000002</v>
      </c>
      <c r="O37" s="46">
        <v>5.4779999999999998</v>
      </c>
      <c r="P37" s="46">
        <v>69.959999999999994</v>
      </c>
      <c r="Q37" s="46">
        <v>4.0880000000000001</v>
      </c>
      <c r="R37" s="46">
        <v>9.1359999999999992</v>
      </c>
      <c r="T37" s="83">
        <v>17</v>
      </c>
      <c r="U37" s="49" t="s">
        <v>109</v>
      </c>
      <c r="V37" s="49"/>
      <c r="W37" s="49"/>
      <c r="X37" s="49"/>
      <c r="Y37" s="27">
        <v>164.851</v>
      </c>
      <c r="Z37" s="27"/>
      <c r="AA37" s="40" t="s">
        <v>4</v>
      </c>
      <c r="AB37" s="27">
        <v>99.506</v>
      </c>
      <c r="AC37" s="27" t="s">
        <v>277</v>
      </c>
      <c r="AD37" s="46">
        <v>0.69399999999999995</v>
      </c>
      <c r="AE37" s="46">
        <v>2.8410000000000002</v>
      </c>
      <c r="AF37" s="46">
        <v>2.6779999999999999</v>
      </c>
      <c r="AG37" s="46">
        <v>9.3000000000000007</v>
      </c>
      <c r="AH37" s="46">
        <v>9.2769999999999992</v>
      </c>
      <c r="AI37" s="46">
        <v>17.509</v>
      </c>
      <c r="AJ37" s="46">
        <v>39.414000000000001</v>
      </c>
      <c r="AK37" s="46">
        <v>18.288</v>
      </c>
    </row>
    <row r="38" spans="1:37" ht="11.25" customHeight="1" x14ac:dyDescent="0.25">
      <c r="A38" s="83">
        <v>18</v>
      </c>
      <c r="B38" s="49" t="s">
        <v>110</v>
      </c>
      <c r="C38" s="49"/>
      <c r="D38" s="49"/>
      <c r="E38" s="49"/>
      <c r="F38" s="27">
        <v>7441.7910000000002</v>
      </c>
      <c r="G38" s="27" t="s">
        <v>277</v>
      </c>
      <c r="H38" s="40" t="s">
        <v>4</v>
      </c>
      <c r="I38" s="27">
        <v>858.55100000000004</v>
      </c>
      <c r="J38" s="27" t="s">
        <v>277</v>
      </c>
      <c r="K38" s="46">
        <v>0.14299999999999999</v>
      </c>
      <c r="L38" s="46">
        <v>0.56499999999999995</v>
      </c>
      <c r="M38" s="46">
        <v>1.298</v>
      </c>
      <c r="N38" s="46">
        <v>3.8559999999999999</v>
      </c>
      <c r="O38" s="46">
        <v>4.2969999999999997</v>
      </c>
      <c r="P38" s="46">
        <v>24.777999999999999</v>
      </c>
      <c r="Q38" s="46">
        <v>33.933</v>
      </c>
      <c r="R38" s="46">
        <v>31.13</v>
      </c>
      <c r="T38" s="83">
        <v>18</v>
      </c>
      <c r="U38" s="49" t="s">
        <v>110</v>
      </c>
      <c r="V38" s="49"/>
      <c r="W38" s="49"/>
      <c r="X38" s="49"/>
      <c r="Y38" s="27">
        <v>7519.2169999999996</v>
      </c>
      <c r="Z38" s="27"/>
      <c r="AA38" s="40" t="s">
        <v>4</v>
      </c>
      <c r="AB38" s="27">
        <v>922.80200000000002</v>
      </c>
      <c r="AC38" s="27" t="s">
        <v>277</v>
      </c>
      <c r="AD38" s="46">
        <v>0.49199999999999999</v>
      </c>
      <c r="AE38" s="46">
        <v>0.38200000000000001</v>
      </c>
      <c r="AF38" s="46">
        <v>1.06</v>
      </c>
      <c r="AG38" s="46">
        <v>4.9690000000000003</v>
      </c>
      <c r="AH38" s="46">
        <v>7.0090000000000003</v>
      </c>
      <c r="AI38" s="46">
        <v>26.521999999999998</v>
      </c>
      <c r="AJ38" s="46">
        <v>26.091999999999999</v>
      </c>
      <c r="AK38" s="46">
        <v>33.473999999999997</v>
      </c>
    </row>
    <row r="39" spans="1:37" ht="11.25" customHeight="1" x14ac:dyDescent="0.25">
      <c r="A39" s="83"/>
      <c r="B39" s="323" t="s">
        <v>506</v>
      </c>
      <c r="C39" s="49"/>
      <c r="D39" s="49"/>
      <c r="E39" s="49"/>
      <c r="F39" s="27">
        <v>28.931000000000001</v>
      </c>
      <c r="G39" s="27" t="s">
        <v>277</v>
      </c>
      <c r="H39" s="40" t="s">
        <v>4</v>
      </c>
      <c r="I39" s="27">
        <v>25.978999999999999</v>
      </c>
      <c r="J39" s="27" t="s">
        <v>277</v>
      </c>
      <c r="K39" s="46">
        <v>0.17599999999999999</v>
      </c>
      <c r="L39" s="46">
        <v>2.3940000000000001</v>
      </c>
      <c r="M39" s="46">
        <v>5.593</v>
      </c>
      <c r="N39" s="46">
        <v>30.324000000000002</v>
      </c>
      <c r="O39" s="46">
        <v>4.851</v>
      </c>
      <c r="P39" s="46">
        <v>54.305999999999997</v>
      </c>
      <c r="Q39" s="46">
        <v>2.3540000000000001</v>
      </c>
      <c r="R39" s="46" t="s">
        <v>276</v>
      </c>
      <c r="T39" s="83"/>
      <c r="U39" s="323" t="s">
        <v>506</v>
      </c>
      <c r="V39" s="49"/>
      <c r="W39" s="49"/>
      <c r="X39" s="49"/>
      <c r="Y39" s="27">
        <v>143.11199999999999</v>
      </c>
      <c r="Z39" s="27"/>
      <c r="AA39" s="40" t="s">
        <v>4</v>
      </c>
      <c r="AB39" s="27">
        <v>102.861</v>
      </c>
      <c r="AC39" s="27" t="s">
        <v>277</v>
      </c>
      <c r="AD39" s="46">
        <v>19.613</v>
      </c>
      <c r="AE39" s="46">
        <v>2.72</v>
      </c>
      <c r="AF39" s="46">
        <v>3.1030000000000002</v>
      </c>
      <c r="AG39" s="46">
        <v>8.1270000000000007</v>
      </c>
      <c r="AH39" s="46">
        <v>4.3890000000000002</v>
      </c>
      <c r="AI39" s="46">
        <v>36.293999999999997</v>
      </c>
      <c r="AJ39" s="46">
        <v>20.420000000000002</v>
      </c>
      <c r="AK39" s="46">
        <v>5.3339999999999996</v>
      </c>
    </row>
    <row r="40" spans="1:37" ht="11.25" customHeight="1" x14ac:dyDescent="0.25">
      <c r="A40" s="83"/>
      <c r="B40" s="54" t="s">
        <v>504</v>
      </c>
      <c r="C40" s="49"/>
      <c r="D40" s="49"/>
      <c r="E40" s="49"/>
      <c r="F40" s="27">
        <v>7144.299</v>
      </c>
      <c r="G40" s="27" t="s">
        <v>277</v>
      </c>
      <c r="H40" s="40" t="s">
        <v>4</v>
      </c>
      <c r="I40" s="27">
        <v>845.80200000000002</v>
      </c>
      <c r="J40" s="27" t="s">
        <v>277</v>
      </c>
      <c r="K40" s="46">
        <v>0.11</v>
      </c>
      <c r="L40" s="46">
        <v>0.43</v>
      </c>
      <c r="M40" s="46">
        <v>1.105</v>
      </c>
      <c r="N40" s="46">
        <v>3.3290000000000002</v>
      </c>
      <c r="O40" s="46">
        <v>4.157</v>
      </c>
      <c r="P40" s="46">
        <v>24.15</v>
      </c>
      <c r="Q40" s="46">
        <v>34.6</v>
      </c>
      <c r="R40" s="46">
        <v>32.118000000000002</v>
      </c>
      <c r="T40" s="83"/>
      <c r="U40" s="54" t="s">
        <v>504</v>
      </c>
      <c r="V40" s="49"/>
      <c r="W40" s="49"/>
      <c r="X40" s="49"/>
      <c r="Y40" s="27">
        <v>7037.1080000000002</v>
      </c>
      <c r="Z40" s="27"/>
      <c r="AA40" s="40" t="s">
        <v>4</v>
      </c>
      <c r="AB40" s="27">
        <v>890.06</v>
      </c>
      <c r="AC40" s="27" t="s">
        <v>277</v>
      </c>
      <c r="AD40" s="46">
        <v>0.109</v>
      </c>
      <c r="AE40" s="46">
        <v>0.27100000000000002</v>
      </c>
      <c r="AF40" s="46">
        <v>0.8</v>
      </c>
      <c r="AG40" s="46">
        <v>4.8049999999999997</v>
      </c>
      <c r="AH40" s="46">
        <v>7.2110000000000003</v>
      </c>
      <c r="AI40" s="46">
        <v>26.997</v>
      </c>
      <c r="AJ40" s="46">
        <v>25.478999999999999</v>
      </c>
      <c r="AK40" s="46">
        <v>34.326999999999998</v>
      </c>
    </row>
    <row r="41" spans="1:37" ht="11.25" customHeight="1" x14ac:dyDescent="0.25">
      <c r="A41" s="83">
        <v>19</v>
      </c>
      <c r="B41" s="49" t="s">
        <v>114</v>
      </c>
      <c r="C41" s="49"/>
      <c r="D41" s="49"/>
      <c r="E41" s="49"/>
      <c r="F41" s="27">
        <v>334.185</v>
      </c>
      <c r="G41" s="27" t="s">
        <v>277</v>
      </c>
      <c r="H41" s="40" t="s">
        <v>4</v>
      </c>
      <c r="I41" s="27">
        <v>145.12100000000001</v>
      </c>
      <c r="J41" s="27" t="s">
        <v>277</v>
      </c>
      <c r="K41" s="46">
        <v>0.20599999999999999</v>
      </c>
      <c r="L41" s="46">
        <v>0.89200000000000002</v>
      </c>
      <c r="M41" s="46">
        <v>2.8820000000000001</v>
      </c>
      <c r="N41" s="46">
        <v>12.185</v>
      </c>
      <c r="O41" s="46">
        <v>15.548999999999999</v>
      </c>
      <c r="P41" s="46">
        <v>33.963999999999999</v>
      </c>
      <c r="Q41" s="46">
        <v>25.135999999999999</v>
      </c>
      <c r="R41" s="46">
        <v>9.1869999999999994</v>
      </c>
      <c r="T41" s="83">
        <v>19</v>
      </c>
      <c r="U41" s="49" t="s">
        <v>114</v>
      </c>
      <c r="V41" s="49"/>
      <c r="W41" s="49"/>
      <c r="X41" s="49"/>
      <c r="Y41" s="27">
        <v>253.59899999999999</v>
      </c>
      <c r="Z41" s="27"/>
      <c r="AA41" s="40" t="s">
        <v>4</v>
      </c>
      <c r="AB41" s="27">
        <v>89.811000000000007</v>
      </c>
      <c r="AC41" s="27" t="s">
        <v>277</v>
      </c>
      <c r="AD41" s="46">
        <v>0.20200000000000001</v>
      </c>
      <c r="AE41" s="46">
        <v>0.77400000000000002</v>
      </c>
      <c r="AF41" s="46">
        <v>2.4079999999999999</v>
      </c>
      <c r="AG41" s="46">
        <v>11.55</v>
      </c>
      <c r="AH41" s="46">
        <v>22.617000000000001</v>
      </c>
      <c r="AI41" s="46">
        <v>38.701999999999998</v>
      </c>
      <c r="AJ41" s="46">
        <v>15.717000000000001</v>
      </c>
      <c r="AK41" s="46">
        <v>8.0289999999999999</v>
      </c>
    </row>
    <row r="42" spans="1:37" ht="11.25" customHeight="1" x14ac:dyDescent="0.25">
      <c r="A42" s="83"/>
      <c r="B42" s="323" t="s">
        <v>506</v>
      </c>
      <c r="C42" s="49"/>
      <c r="D42" s="49"/>
      <c r="E42" s="49"/>
      <c r="F42" s="27">
        <v>4.8620000000000001</v>
      </c>
      <c r="G42" s="27" t="s">
        <v>277</v>
      </c>
      <c r="H42" s="40" t="s">
        <v>4</v>
      </c>
      <c r="I42" s="27">
        <v>9.516</v>
      </c>
      <c r="J42" s="27" t="s">
        <v>277</v>
      </c>
      <c r="K42" s="46" t="s">
        <v>276</v>
      </c>
      <c r="L42" s="46">
        <v>2.4430000000000001</v>
      </c>
      <c r="M42" s="46" t="s">
        <v>276</v>
      </c>
      <c r="N42" s="46">
        <v>87.456999999999994</v>
      </c>
      <c r="O42" s="46">
        <v>10.1</v>
      </c>
      <c r="P42" s="46" t="s">
        <v>276</v>
      </c>
      <c r="Q42" s="46" t="s">
        <v>276</v>
      </c>
      <c r="R42" s="46" t="s">
        <v>276</v>
      </c>
      <c r="T42" s="83"/>
      <c r="U42" s="323" t="s">
        <v>506</v>
      </c>
      <c r="V42" s="49"/>
      <c r="W42" s="49"/>
      <c r="X42" s="49"/>
      <c r="Y42" s="27" t="s">
        <v>276</v>
      </c>
      <c r="Z42" s="27"/>
      <c r="AA42" s="40" t="s">
        <v>4</v>
      </c>
      <c r="AB42" s="27" t="s">
        <v>276</v>
      </c>
      <c r="AC42" s="27" t="s">
        <v>277</v>
      </c>
      <c r="AD42" s="46" t="s">
        <v>277</v>
      </c>
      <c r="AE42" s="46" t="s">
        <v>277</v>
      </c>
      <c r="AF42" s="46" t="s">
        <v>277</v>
      </c>
      <c r="AG42" s="46" t="s">
        <v>277</v>
      </c>
      <c r="AH42" s="46" t="s">
        <v>277</v>
      </c>
      <c r="AI42" s="46" t="s">
        <v>277</v>
      </c>
      <c r="AJ42" s="46" t="s">
        <v>277</v>
      </c>
      <c r="AK42" s="46" t="s">
        <v>277</v>
      </c>
    </row>
    <row r="43" spans="1:37" ht="11.25" customHeight="1" x14ac:dyDescent="0.25">
      <c r="A43" s="83"/>
      <c r="B43" s="54" t="s">
        <v>504</v>
      </c>
      <c r="C43" s="49"/>
      <c r="D43" s="49"/>
      <c r="E43" s="49"/>
      <c r="F43" s="27">
        <v>320.33199999999999</v>
      </c>
      <c r="G43" s="27" t="s">
        <v>277</v>
      </c>
      <c r="H43" s="40" t="s">
        <v>4</v>
      </c>
      <c r="I43" s="27">
        <v>144.273</v>
      </c>
      <c r="J43" s="27" t="s">
        <v>277</v>
      </c>
      <c r="K43" s="46">
        <v>9.7000000000000003E-2</v>
      </c>
      <c r="L43" s="46">
        <v>0.45300000000000001</v>
      </c>
      <c r="M43" s="46">
        <v>2.1970000000000001</v>
      </c>
      <c r="N43" s="46">
        <v>11.385</v>
      </c>
      <c r="O43" s="46">
        <v>16.068000000000001</v>
      </c>
      <c r="P43" s="46">
        <v>35.433</v>
      </c>
      <c r="Q43" s="46">
        <v>24.783000000000001</v>
      </c>
      <c r="R43" s="46">
        <v>9.5839999999999996</v>
      </c>
      <c r="T43" s="83"/>
      <c r="U43" s="54" t="s">
        <v>504</v>
      </c>
      <c r="V43" s="49"/>
      <c r="W43" s="49"/>
      <c r="X43" s="49"/>
      <c r="Y43" s="27">
        <v>243.18</v>
      </c>
      <c r="Z43" s="27"/>
      <c r="AA43" s="40" t="s">
        <v>4</v>
      </c>
      <c r="AB43" s="27">
        <v>88.462999999999994</v>
      </c>
      <c r="AC43" s="27" t="s">
        <v>277</v>
      </c>
      <c r="AD43" s="46">
        <v>0.108</v>
      </c>
      <c r="AE43" s="46">
        <v>0.80700000000000005</v>
      </c>
      <c r="AF43" s="46">
        <v>1.617</v>
      </c>
      <c r="AG43" s="46">
        <v>11.715999999999999</v>
      </c>
      <c r="AH43" s="46">
        <v>23.065999999999999</v>
      </c>
      <c r="AI43" s="46">
        <v>38.749000000000002</v>
      </c>
      <c r="AJ43" s="46">
        <v>15.564</v>
      </c>
      <c r="AK43" s="46">
        <v>8.3729999999999993</v>
      </c>
    </row>
    <row r="44" spans="1:37" ht="11.25" customHeight="1" x14ac:dyDescent="0.25">
      <c r="A44" s="83">
        <v>20</v>
      </c>
      <c r="B44" s="49" t="s">
        <v>111</v>
      </c>
      <c r="C44" s="49"/>
      <c r="D44" s="49"/>
      <c r="E44" s="49"/>
      <c r="F44" s="27">
        <v>372.99400000000003</v>
      </c>
      <c r="G44" s="27" t="s">
        <v>277</v>
      </c>
      <c r="H44" s="40" t="s">
        <v>4</v>
      </c>
      <c r="I44" s="27">
        <v>128.09299999999999</v>
      </c>
      <c r="J44" s="27" t="s">
        <v>277</v>
      </c>
      <c r="K44" s="46">
        <v>1.9970000000000001</v>
      </c>
      <c r="L44" s="46">
        <v>7.056</v>
      </c>
      <c r="M44" s="46">
        <v>7.2809999999999997</v>
      </c>
      <c r="N44" s="46">
        <v>5.9619999999999997</v>
      </c>
      <c r="O44" s="46">
        <v>6.0990000000000002</v>
      </c>
      <c r="P44" s="46">
        <v>16.565999999999999</v>
      </c>
      <c r="Q44" s="46">
        <v>37.429000000000002</v>
      </c>
      <c r="R44" s="46">
        <v>17.611000000000001</v>
      </c>
      <c r="T44" s="83">
        <v>20</v>
      </c>
      <c r="U44" s="49" t="s">
        <v>111</v>
      </c>
      <c r="V44" s="49"/>
      <c r="W44" s="49"/>
      <c r="X44" s="49"/>
      <c r="Y44" s="27">
        <v>711.53300000000002</v>
      </c>
      <c r="Z44" s="27"/>
      <c r="AA44" s="40" t="s">
        <v>4</v>
      </c>
      <c r="AB44" s="27">
        <v>251.74799999999999</v>
      </c>
      <c r="AC44" s="27" t="s">
        <v>277</v>
      </c>
      <c r="AD44" s="46">
        <v>3.4620000000000002</v>
      </c>
      <c r="AE44" s="46">
        <v>2.5590000000000002</v>
      </c>
      <c r="AF44" s="46">
        <v>3.9460000000000002</v>
      </c>
      <c r="AG44" s="46">
        <v>10.129</v>
      </c>
      <c r="AH44" s="46">
        <v>7.8079999999999998</v>
      </c>
      <c r="AI44" s="46">
        <v>23.683</v>
      </c>
      <c r="AJ44" s="46">
        <v>27.091000000000001</v>
      </c>
      <c r="AK44" s="46">
        <v>21.321000000000002</v>
      </c>
    </row>
    <row r="45" spans="1:37" ht="11.25" customHeight="1" x14ac:dyDescent="0.25">
      <c r="A45" s="83"/>
      <c r="B45" s="54" t="s">
        <v>505</v>
      </c>
      <c r="C45" s="49"/>
      <c r="D45" s="49"/>
      <c r="E45" s="49"/>
      <c r="F45" s="27">
        <v>69.561000000000007</v>
      </c>
      <c r="G45" s="27" t="s">
        <v>277</v>
      </c>
      <c r="H45" s="40" t="s">
        <v>4</v>
      </c>
      <c r="I45" s="27">
        <v>57.639000000000003</v>
      </c>
      <c r="J45" s="27" t="s">
        <v>277</v>
      </c>
      <c r="K45" s="46">
        <v>5.3929999999999998</v>
      </c>
      <c r="L45" s="46">
        <v>19.559000000000001</v>
      </c>
      <c r="M45" s="46">
        <v>31.646999999999998</v>
      </c>
      <c r="N45" s="46">
        <v>15.707000000000001</v>
      </c>
      <c r="O45" s="46">
        <v>9.1590000000000007</v>
      </c>
      <c r="P45" s="46">
        <v>2.4249999999999998</v>
      </c>
      <c r="Q45" s="46">
        <v>16.11</v>
      </c>
      <c r="R45" s="46" t="s">
        <v>276</v>
      </c>
      <c r="T45" s="83"/>
      <c r="U45" s="54" t="s">
        <v>505</v>
      </c>
      <c r="V45" s="49"/>
      <c r="W45" s="49"/>
      <c r="X45" s="49"/>
      <c r="Y45" s="27">
        <v>261.87099999999998</v>
      </c>
      <c r="Z45" s="27"/>
      <c r="AA45" s="40" t="s">
        <v>4</v>
      </c>
      <c r="AB45" s="27">
        <v>194.12100000000001</v>
      </c>
      <c r="AC45" s="27" t="s">
        <v>277</v>
      </c>
      <c r="AD45" s="46">
        <v>7.2690000000000001</v>
      </c>
      <c r="AE45" s="46">
        <v>5.2649999999999997</v>
      </c>
      <c r="AF45" s="46">
        <v>5.8049999999999997</v>
      </c>
      <c r="AG45" s="46">
        <v>14.89</v>
      </c>
      <c r="AH45" s="46">
        <v>3.6760000000000002</v>
      </c>
      <c r="AI45" s="46">
        <v>10.959</v>
      </c>
      <c r="AJ45" s="46">
        <v>31.658999999999999</v>
      </c>
      <c r="AK45" s="46">
        <v>20.477</v>
      </c>
    </row>
    <row r="46" spans="1:37" ht="11.25" customHeight="1" x14ac:dyDescent="0.25">
      <c r="A46" s="83"/>
      <c r="B46" s="323" t="s">
        <v>506</v>
      </c>
      <c r="C46" s="49"/>
      <c r="D46" s="49"/>
      <c r="E46" s="49"/>
      <c r="F46" s="27">
        <v>43.393999999999998</v>
      </c>
      <c r="G46" s="27" t="s">
        <v>277</v>
      </c>
      <c r="H46" s="40" t="s">
        <v>4</v>
      </c>
      <c r="I46" s="27">
        <v>45.323</v>
      </c>
      <c r="J46" s="27" t="s">
        <v>277</v>
      </c>
      <c r="K46" s="46">
        <v>7.5380000000000003</v>
      </c>
      <c r="L46" s="46">
        <v>3.0649999999999999</v>
      </c>
      <c r="M46" s="46">
        <v>1.661</v>
      </c>
      <c r="N46" s="46">
        <v>4.165</v>
      </c>
      <c r="O46" s="46">
        <v>6.7450000000000001</v>
      </c>
      <c r="P46" s="46">
        <v>22.262</v>
      </c>
      <c r="Q46" s="46">
        <v>5.2809999999999997</v>
      </c>
      <c r="R46" s="46">
        <v>49.283000000000001</v>
      </c>
      <c r="T46" s="83"/>
      <c r="U46" s="323" t="s">
        <v>506</v>
      </c>
      <c r="V46" s="49"/>
      <c r="W46" s="49"/>
      <c r="X46" s="49"/>
      <c r="Y46" s="27">
        <v>81.790000000000006</v>
      </c>
      <c r="Z46" s="27"/>
      <c r="AA46" s="40" t="s">
        <v>4</v>
      </c>
      <c r="AB46" s="27">
        <v>70.724000000000004</v>
      </c>
      <c r="AC46" s="27" t="s">
        <v>277</v>
      </c>
      <c r="AD46" s="46">
        <v>5.1159999999999997</v>
      </c>
      <c r="AE46" s="46">
        <v>1.974</v>
      </c>
      <c r="AF46" s="46">
        <v>9.3209999999999997</v>
      </c>
      <c r="AG46" s="46">
        <v>5.6470000000000002</v>
      </c>
      <c r="AH46" s="46">
        <v>18.003</v>
      </c>
      <c r="AI46" s="46">
        <v>56.091999999999999</v>
      </c>
      <c r="AJ46" s="46">
        <v>3.8479999999999999</v>
      </c>
      <c r="AK46" s="46" t="s">
        <v>276</v>
      </c>
    </row>
    <row r="47" spans="1:37" ht="11.25" customHeight="1" x14ac:dyDescent="0.25">
      <c r="A47" s="83"/>
      <c r="B47" s="54" t="s">
        <v>504</v>
      </c>
      <c r="C47" s="49"/>
      <c r="D47" s="49"/>
      <c r="E47" s="49"/>
      <c r="F47" s="27">
        <v>129.886</v>
      </c>
      <c r="G47" s="27" t="s">
        <v>277</v>
      </c>
      <c r="H47" s="40" t="s">
        <v>4</v>
      </c>
      <c r="I47" s="27">
        <v>81.692999999999998</v>
      </c>
      <c r="J47" s="27" t="s">
        <v>277</v>
      </c>
      <c r="K47" s="46">
        <v>0.13800000000000001</v>
      </c>
      <c r="L47" s="46">
        <v>2.758</v>
      </c>
      <c r="M47" s="46" t="s">
        <v>276</v>
      </c>
      <c r="N47" s="46">
        <v>1.911</v>
      </c>
      <c r="O47" s="46">
        <v>3.2269999999999999</v>
      </c>
      <c r="P47" s="46">
        <v>17.196999999999999</v>
      </c>
      <c r="Q47" s="46">
        <v>51.726999999999997</v>
      </c>
      <c r="R47" s="46">
        <v>23.042000000000002</v>
      </c>
      <c r="T47" s="83"/>
      <c r="U47" s="54" t="s">
        <v>504</v>
      </c>
      <c r="V47" s="49"/>
      <c r="W47" s="49"/>
      <c r="X47" s="49"/>
      <c r="Y47" s="27">
        <v>194.71199999999999</v>
      </c>
      <c r="Z47" s="27"/>
      <c r="AA47" s="40" t="s">
        <v>4</v>
      </c>
      <c r="AB47" s="27">
        <v>108.21299999999999</v>
      </c>
      <c r="AC47" s="27" t="s">
        <v>277</v>
      </c>
      <c r="AD47" s="46">
        <v>0.128</v>
      </c>
      <c r="AE47" s="46">
        <v>0.377</v>
      </c>
      <c r="AF47" s="46">
        <v>0.96899999999999997</v>
      </c>
      <c r="AG47" s="46">
        <v>4.3970000000000002</v>
      </c>
      <c r="AH47" s="46">
        <v>1.9830000000000001</v>
      </c>
      <c r="AI47" s="46">
        <v>29.456</v>
      </c>
      <c r="AJ47" s="46">
        <v>37.262999999999998</v>
      </c>
      <c r="AK47" s="46">
        <v>25.428000000000001</v>
      </c>
    </row>
    <row r="48" spans="1:37" ht="12" customHeight="1" thickBot="1" x14ac:dyDescent="0.3">
      <c r="A48" s="43"/>
      <c r="B48" s="43"/>
      <c r="C48" s="43"/>
      <c r="D48" s="43"/>
      <c r="E48" s="43"/>
      <c r="F48" s="93"/>
      <c r="G48" s="93"/>
      <c r="H48" s="94"/>
      <c r="I48" s="93"/>
      <c r="J48" s="93"/>
      <c r="K48" s="95"/>
      <c r="L48" s="95"/>
      <c r="M48" s="95"/>
      <c r="N48" s="95"/>
      <c r="O48" s="93"/>
      <c r="P48" s="51"/>
      <c r="Q48" s="95"/>
      <c r="R48" s="95"/>
      <c r="T48" s="43"/>
      <c r="U48" s="43"/>
      <c r="V48" s="43"/>
      <c r="W48" s="43"/>
      <c r="X48" s="43"/>
      <c r="Y48" s="93"/>
      <c r="Z48" s="93"/>
      <c r="AA48" s="94"/>
      <c r="AB48" s="93"/>
      <c r="AC48" s="93"/>
      <c r="AD48" s="95"/>
      <c r="AE48" s="95"/>
      <c r="AF48" s="95"/>
      <c r="AG48" s="95"/>
      <c r="AH48" s="93"/>
      <c r="AI48" s="51"/>
      <c r="AJ48" s="95"/>
      <c r="AK48" s="95"/>
    </row>
    <row r="49" spans="1:20" ht="12.75" customHeight="1" x14ac:dyDescent="0.25">
      <c r="A49" s="375"/>
      <c r="T49" s="375"/>
    </row>
  </sheetData>
  <sheetProtection formatCells="0" formatColumns="0" formatRows="0"/>
  <mergeCells count="8">
    <mergeCell ref="AD8:AK8"/>
    <mergeCell ref="AA9:AB9"/>
    <mergeCell ref="T13:U13"/>
    <mergeCell ref="A13:B13"/>
    <mergeCell ref="K8:R8"/>
    <mergeCell ref="F8:I8"/>
    <mergeCell ref="H9:I9"/>
    <mergeCell ref="Y8:AB8"/>
  </mergeCells>
  <phoneticPr fontId="6" type="noConversion"/>
  <pageMargins left="0.75" right="0.75" top="1" bottom="1" header="0.5" footer="0.5"/>
  <pageSetup paperSize="9" scale="9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61"/>
  <dimension ref="A1:S38"/>
  <sheetViews>
    <sheetView topLeftCell="G1" zoomScaleNormal="100" workbookViewId="0">
      <selection activeCell="F1" sqref="F1:S1"/>
    </sheetView>
  </sheetViews>
  <sheetFormatPr defaultColWidth="9.21875" defaultRowHeight="13.2" x14ac:dyDescent="0.25"/>
  <cols>
    <col min="1" max="1" width="6.77734375" style="151" hidden="1" customWidth="1"/>
    <col min="2" max="2" width="6.21875" style="151" hidden="1" customWidth="1"/>
    <col min="3" max="3" width="5" style="151" hidden="1" customWidth="1"/>
    <col min="4" max="4" width="111.21875" style="151" hidden="1" customWidth="1"/>
    <col min="5" max="5" width="255.44140625" style="151" hidden="1" customWidth="1"/>
    <col min="6" max="6" width="4.21875" style="151" hidden="1" customWidth="1"/>
    <col min="7" max="7" width="11" style="151" customWidth="1"/>
    <col min="8" max="8" width="31.21875" style="151" customWidth="1"/>
    <col min="9" max="9" width="10" style="151" customWidth="1"/>
    <col min="10" max="10" width="36.5546875" style="151" customWidth="1"/>
    <col min="11" max="11" width="1.77734375" style="151" customWidth="1"/>
    <col min="12" max="13" width="9.21875" style="151"/>
    <col min="14" max="19" width="9.21875" style="151" customWidth="1"/>
    <col min="20" max="16384" width="9.21875" style="151"/>
  </cols>
  <sheetData>
    <row r="1" spans="1:19" ht="30" customHeight="1" x14ac:dyDescent="0.25">
      <c r="F1" s="394" t="s">
        <v>503</v>
      </c>
      <c r="G1" s="394"/>
      <c r="H1" s="394"/>
      <c r="I1" s="394"/>
      <c r="J1" s="394"/>
      <c r="K1" s="394"/>
      <c r="L1" s="394"/>
      <c r="M1" s="394"/>
      <c r="N1" s="394"/>
      <c r="O1" s="394"/>
      <c r="P1" s="394"/>
      <c r="Q1" s="394"/>
      <c r="R1" s="394"/>
      <c r="S1" s="394"/>
    </row>
    <row r="3" spans="1:19" x14ac:dyDescent="0.25">
      <c r="A3" s="396" t="s">
        <v>209</v>
      </c>
      <c r="B3" s="396" t="s">
        <v>210</v>
      </c>
      <c r="C3" s="396" t="s">
        <v>211</v>
      </c>
      <c r="D3" s="396" t="s">
        <v>216</v>
      </c>
      <c r="E3" s="396" t="s">
        <v>217</v>
      </c>
      <c r="F3" s="154"/>
      <c r="G3" s="157" t="s">
        <v>207</v>
      </c>
      <c r="H3" s="157"/>
      <c r="I3" s="157" t="s">
        <v>208</v>
      </c>
      <c r="J3" s="157"/>
    </row>
    <row r="4" spans="1:19" ht="9" customHeight="1" x14ac:dyDescent="0.25">
      <c r="A4" s="396"/>
      <c r="B4" s="396"/>
      <c r="C4" s="396"/>
      <c r="D4" s="396"/>
      <c r="E4" s="396"/>
      <c r="F4" s="154"/>
      <c r="G4" s="158"/>
      <c r="H4" s="158"/>
      <c r="I4" s="158"/>
      <c r="J4" s="158"/>
    </row>
    <row r="5" spans="1:19" ht="13.5" customHeight="1" x14ac:dyDescent="0.25">
      <c r="A5" s="211"/>
      <c r="B5" s="211"/>
      <c r="C5" s="211"/>
      <c r="D5" s="211"/>
      <c r="E5" s="211"/>
      <c r="F5" s="154"/>
      <c r="G5" s="158" t="s">
        <v>234</v>
      </c>
      <c r="H5" s="158"/>
      <c r="I5" s="158" t="s">
        <v>235</v>
      </c>
      <c r="J5" s="158"/>
    </row>
    <row r="6" spans="1:19" ht="41.25" customHeight="1" x14ac:dyDescent="0.25">
      <c r="A6" s="152" t="s">
        <v>209</v>
      </c>
      <c r="B6" s="152" t="s">
        <v>210</v>
      </c>
      <c r="C6" s="152">
        <v>1</v>
      </c>
      <c r="D6" s="152" t="str">
        <f>CONCATENATE('Tabell 1'!$A2," ",'Tabell 1'!$A3)</f>
        <v xml:space="preserve">Tabell 1. Svenska lastbilars godstransporter under 2024 och 2023. </v>
      </c>
      <c r="E6" s="152" t="str">
        <f>CONCATENATE('Tabell 1'!$A$4," ",'Tabell 1'!$A$5)</f>
        <v xml:space="preserve">Table 1. Transport of goods by road by Swedish registered lorries, 2024 and 2023. </v>
      </c>
      <c r="F6" s="155" t="s">
        <v>115</v>
      </c>
      <c r="G6" s="239" t="str">
        <f>A6 &amp; " " &amp; C6 &amp; ". "</f>
        <v xml:space="preserve">Tabell 1. </v>
      </c>
      <c r="H6" s="240" t="str">
        <f>MID(D6,11,200)</f>
        <v xml:space="preserve">Svenska lastbilars godstransporter under 2024 och 2023. </v>
      </c>
      <c r="I6" s="239" t="str">
        <f>B6 &amp; " " &amp; C6 &amp; ". "</f>
        <v xml:space="preserve">Table 1. </v>
      </c>
      <c r="J6" s="240" t="str">
        <f>MID(E6,10,300)</f>
        <v xml:space="preserve">Transport of goods by road by Swedish registered lorries, 2024 and 2023. </v>
      </c>
    </row>
    <row r="7" spans="1:19" ht="85.5" customHeight="1" x14ac:dyDescent="0.25">
      <c r="A7" s="152" t="s">
        <v>209</v>
      </c>
      <c r="B7" s="152" t="s">
        <v>210</v>
      </c>
      <c r="C7" s="152">
        <v>2</v>
      </c>
      <c r="D7" s="152" t="str">
        <f>CONCATENATE('Tabell 2'!$A$2," ",'Tabell 2'!$A$3)</f>
        <v>Tabell 2. Inrikes godstransporter med svenska lastbilar fördelat på ekipagets totalvikt,  maximilastvikt, antal axlar samt fordonets ålder, 2024.</v>
      </c>
      <c r="E7" s="152" t="str">
        <f>CONCATENATE('Tabell 2'!$A$4," ",'Tabell 2'!$A$5)</f>
        <v>Table 2. National road goods transport with Swedish registered lorries by maximum permissible weight,  load capacity, axle configuration of the vehicle combination and the age of the vehicle, 2024.</v>
      </c>
      <c r="F7" s="155" t="s">
        <v>115</v>
      </c>
      <c r="G7" s="239" t="str">
        <f>A7 &amp; " " &amp; C7 &amp; ". "</f>
        <v xml:space="preserve">Tabell 2. </v>
      </c>
      <c r="H7" s="240" t="str">
        <f>MID(D7,11,200)</f>
        <v>Inrikes godstransporter med svenska lastbilar fördelat på ekipagets totalvikt,  maximilastvikt, antal axlar samt fordonets ålder, 2024.</v>
      </c>
      <c r="I7" s="239" t="str">
        <f t="shared" ref="I7:I34" si="0">B7 &amp; " " &amp; C7 &amp; ". "</f>
        <v xml:space="preserve">Table 2. </v>
      </c>
      <c r="J7" s="240" t="str">
        <f>MID(E7,9,400)</f>
        <v xml:space="preserve"> National road goods transport with Swedish registered lorries by maximum permissible weight,  load capacity, axle configuration of the vehicle combination and the age of the vehicle, 2024.</v>
      </c>
    </row>
    <row r="8" spans="1:19" ht="76.5" customHeight="1" x14ac:dyDescent="0.25">
      <c r="A8" s="152" t="s">
        <v>209</v>
      </c>
      <c r="B8" s="152" t="s">
        <v>210</v>
      </c>
      <c r="C8" s="152">
        <v>3</v>
      </c>
      <c r="D8" s="152" t="str">
        <f>CONCATENATE('Tabell 3'!$A$2," ",'Tabell 3'!$A$3)</f>
        <v>Tabell 3. Inrikes godstransporter med svenska lastbilar fördelat på antal transporter, körda kilometer, godsmängd och transportarbete efter ekipagets antal axlar, 2024.</v>
      </c>
      <c r="E8" s="152" t="str">
        <f>CONCATENATE('Tabell 3'!$A$4," ",'Tabell 3'!$A$5)</f>
        <v>Table 3. National road goods transport with Swedish registered lorries by number of haulages, kilometres driven, tonnes, tonne-kilometres. Division by axle configuration, 2024.</v>
      </c>
      <c r="F8" s="155" t="s">
        <v>115</v>
      </c>
      <c r="G8" s="239" t="str">
        <f t="shared" ref="G8:G22" si="1">A8 &amp; " " &amp; C8 &amp; ". "</f>
        <v xml:space="preserve">Tabell 3. </v>
      </c>
      <c r="H8" s="240" t="str">
        <f>MID(D8,11,200)</f>
        <v>Inrikes godstransporter med svenska lastbilar fördelat på antal transporter, körda kilometer, godsmängd och transportarbete efter ekipagets antal axlar, 2024.</v>
      </c>
      <c r="I8" s="239" t="str">
        <f t="shared" si="0"/>
        <v xml:space="preserve">Table 3. </v>
      </c>
      <c r="J8" s="240" t="str">
        <f>MID(E8,10,300)</f>
        <v>National road goods transport with Swedish registered lorries by number of haulages, kilometres driven, tonnes, tonne-kilometres. Division by axle configuration, 2024.</v>
      </c>
    </row>
    <row r="9" spans="1:19" ht="77.25" customHeight="1" x14ac:dyDescent="0.25">
      <c r="A9" s="152" t="s">
        <v>209</v>
      </c>
      <c r="B9" s="152" t="s">
        <v>210</v>
      </c>
      <c r="C9" s="152" t="s">
        <v>218</v>
      </c>
      <c r="D9" s="152" t="str">
        <f>CONCATENATE('Tabell 4A'!$A$2," ",'Tabell 4A'!$A$3)</f>
        <v>Tabell 4A. Inrikes godstransporter med last med svenska lastbilar avseende antal transporter (1 000-tal) efter transportavstånd och varugrupp (NST2007), 2024.</v>
      </c>
      <c r="E9" s="152" t="str">
        <f>CONCATENATE('Tabell 4A'!$A$4," ",'Tabell 4A'!$A$5)</f>
        <v>Table 4A. National road goods transport with load by Swedish registered lorries regarding number of transports (in 1 000s) divided by length of haul and commodity group (NST2007), 2024.</v>
      </c>
      <c r="F9" s="155" t="s">
        <v>115</v>
      </c>
      <c r="G9" s="239" t="str">
        <f t="shared" si="1"/>
        <v xml:space="preserve">Tabell 4A. </v>
      </c>
      <c r="H9" s="240" t="str">
        <f>MID(D9,12,200)</f>
        <v>Inrikes godstransporter med last med svenska lastbilar avseende antal transporter (1 000-tal) efter transportavstånd och varugrupp (NST2007), 2024.</v>
      </c>
      <c r="I9" s="239" t="str">
        <f t="shared" si="0"/>
        <v xml:space="preserve">Table 4A. </v>
      </c>
      <c r="J9" s="240" t="str">
        <f>MID(E9,11,300)</f>
        <v>National road goods transport with load by Swedish registered lorries regarding number of transports (in 1 000s) divided by length of haul and commodity group (NST2007), 2024.</v>
      </c>
    </row>
    <row r="10" spans="1:19" ht="79.5" customHeight="1" x14ac:dyDescent="0.25">
      <c r="A10" s="152" t="s">
        <v>209</v>
      </c>
      <c r="B10" s="152" t="s">
        <v>210</v>
      </c>
      <c r="C10" s="152" t="s">
        <v>219</v>
      </c>
      <c r="D10" s="152" t="str">
        <f>CONCATENATE('Tabell 4B'!$A$2," ",'Tabell 4B'!$A$3)</f>
        <v>Tabell 4B. Inrikes godstransporter med last med svenska lastbilar avseende antal körda kilometer (1 000-tal km)  efter transportavstånd och varugrupp (NST2007), 2024.</v>
      </c>
      <c r="E10" s="152" t="str">
        <f>CONCATENATE('Tabell 4B'!$A$4," ",'Tabell 4B'!$A$5)</f>
        <v>Table 4B. National road goods transport with load by Swedish registered lorries regarding kilometres driven (in 1 000s of kilometers)  divided by length of haul and commodity group (NST2007), 2024.</v>
      </c>
      <c r="F10" s="155" t="s">
        <v>115</v>
      </c>
      <c r="G10" s="239" t="str">
        <f t="shared" si="1"/>
        <v xml:space="preserve">Tabell 4B. </v>
      </c>
      <c r="H10" s="240" t="str">
        <f>MID(D10,12,200)</f>
        <v>Inrikes godstransporter med last med svenska lastbilar avseende antal körda kilometer (1 000-tal km)  efter transportavstånd och varugrupp (NST2007), 2024.</v>
      </c>
      <c r="I10" s="239" t="str">
        <f t="shared" si="0"/>
        <v xml:space="preserve">Table 4B. </v>
      </c>
      <c r="J10" s="240" t="str">
        <f>MID(E10,11,300)</f>
        <v>National road goods transport with load by Swedish registered lorries regarding kilometres driven (in 1 000s of kilometers)  divided by length of haul and commodity group (NST2007), 2024.</v>
      </c>
    </row>
    <row r="11" spans="1:19" ht="75.75" customHeight="1" x14ac:dyDescent="0.25">
      <c r="A11" s="152" t="s">
        <v>209</v>
      </c>
      <c r="B11" s="152" t="s">
        <v>210</v>
      </c>
      <c r="C11" s="152" t="s">
        <v>268</v>
      </c>
      <c r="D11" s="152" t="str">
        <f>CONCATENATE('Tabell 4C'!$A$2," ",'Tabell 4C'!$A$3)</f>
        <v>Tabell 4C. Inrikes godstransporter med last med svenska lastbilar avseende transporterad godsmängd (1 000-tal ton) efter transportavstånd och varugrupp (NST2007), 2024.</v>
      </c>
      <c r="E11" s="152" t="str">
        <f>CONCATENATE('Tabell 4C'!$A$4," ",'Tabell 4C'!$A$5)</f>
        <v>Table 4C. National road goods transport with load by Swedish registered lorries (in 1 000s of tonnes) divided by length of haul and commodity group (NST2007), 2024.</v>
      </c>
      <c r="F11" s="155"/>
      <c r="G11" s="239" t="str">
        <f t="shared" si="1"/>
        <v xml:space="preserve">Tabell 4C. </v>
      </c>
      <c r="H11" s="240" t="str">
        <f>MID(D11,12,200)</f>
        <v>Inrikes godstransporter med last med svenska lastbilar avseende transporterad godsmängd (1 000-tal ton) efter transportavstånd och varugrupp (NST2007), 2024.</v>
      </c>
      <c r="I11" s="239" t="str">
        <f>B11 &amp; " " &amp; C11 &amp; ". "</f>
        <v xml:space="preserve">Table 4C. </v>
      </c>
      <c r="J11" s="240" t="str">
        <f>MID(E11,11,300)</f>
        <v>National road goods transport with load by Swedish registered lorries (in 1 000s of tonnes) divided by length of haul and commodity group (NST2007), 2024.</v>
      </c>
      <c r="K11" s="235"/>
    </row>
    <row r="12" spans="1:19" ht="80.25" customHeight="1" x14ac:dyDescent="0.25">
      <c r="A12" s="152" t="s">
        <v>209</v>
      </c>
      <c r="B12" s="152" t="s">
        <v>210</v>
      </c>
      <c r="C12" s="152" t="s">
        <v>269</v>
      </c>
      <c r="D12" s="152" t="str">
        <f>CONCATENATE('Tabell 4D'!$A$2," ",'Tabell 4D'!$A$3)</f>
        <v>Tabell 4D. Inrikes godstransporter med last med svenska lastbilar avseende transportarbete (miljoner ton-km) efter transportavstånd och varugrupp (NST2007), 2024.</v>
      </c>
      <c r="E12" s="152" t="str">
        <f>CONCATENATE('Tabell 4D'!$A$4," ",'Tabell 4D'!$A$5)</f>
        <v>Table 4D. National road goods transport with load by Swedish registered lorries regarding tonne-kilometres performed (in millions of tonne-kilometers) divided by length of haul and commodity group (NST2007), 2024.</v>
      </c>
      <c r="F12" s="155"/>
      <c r="G12" s="239" t="str">
        <f t="shared" si="1"/>
        <v xml:space="preserve">Tabell 4D. </v>
      </c>
      <c r="H12" s="240" t="str">
        <f>MID(D12,12,200)</f>
        <v>Inrikes godstransporter med last med svenska lastbilar avseende transportarbete (miljoner ton-km) efter transportavstånd och varugrupp (NST2007), 2024.</v>
      </c>
      <c r="I12" s="239" t="str">
        <f>B12 &amp; " " &amp; C12 &amp; ". "</f>
        <v xml:space="preserve">Table 4D. </v>
      </c>
      <c r="J12" s="240" t="str">
        <f>MID(E12,11,300)</f>
        <v>National road goods transport with load by Swedish registered lorries regarding tonne-kilometres performed (in millions of tonne-kilometers) divided by length of haul and commodity group (NST2007), 2024.</v>
      </c>
    </row>
    <row r="13" spans="1:19" ht="65.25" customHeight="1" x14ac:dyDescent="0.25">
      <c r="A13" s="152" t="s">
        <v>209</v>
      </c>
      <c r="B13" s="152" t="s">
        <v>210</v>
      </c>
      <c r="C13" s="152">
        <v>5</v>
      </c>
      <c r="D13" s="152" t="str">
        <f>CONCATENATE('Tabell 5'!$A$2," ",'Tabell 5'!$A$3)</f>
        <v xml:space="preserve">Tabell 5. Inrikes godstransporter med svenska lastbilar i transporterad godsmängd och transportarbete efter transportavstånd, 2024. </v>
      </c>
      <c r="E13" s="152" t="str">
        <f>CONCATENATE('Tabell 5'!$A$4," ",'Tabell 5'!$A$5)</f>
        <v xml:space="preserve">Table 5. National road goods transport by Swedish registered lorries, in goods carried and tonnes-kilometres performed, by length of haul, 2024. </v>
      </c>
      <c r="F13" s="155" t="s">
        <v>115</v>
      </c>
      <c r="G13" s="239" t="str">
        <f t="shared" si="1"/>
        <v xml:space="preserve">Tabell 5. </v>
      </c>
      <c r="H13" s="240" t="str">
        <f>MID(D13,11,200)</f>
        <v xml:space="preserve">Inrikes godstransporter med svenska lastbilar i transporterad godsmängd och transportarbete efter transportavstånd, 2024. </v>
      </c>
      <c r="I13" s="239" t="str">
        <f t="shared" si="0"/>
        <v xml:space="preserve">Table 5. </v>
      </c>
      <c r="J13" s="240" t="str">
        <f>MID(E13,10,300)</f>
        <v xml:space="preserve">National road goods transport by Swedish registered lorries, in goods carried and tonnes-kilometres performed, by length of haul, 2024. </v>
      </c>
    </row>
    <row r="14" spans="1:19" ht="76.5" customHeight="1" x14ac:dyDescent="0.25">
      <c r="A14" s="152" t="s">
        <v>209</v>
      </c>
      <c r="B14" s="152" t="s">
        <v>210</v>
      </c>
      <c r="C14" s="152" t="s">
        <v>220</v>
      </c>
      <c r="D14" s="152" t="str">
        <f>CONCATENATE('Tabell 6A'!$A$2," ",'Tabell 6A'!$A$3)</f>
        <v>Tabell 6A. Inrikes godstransporter med svenska lastbilar. Lastade och lossade godsmängder efter län samt efter destination respektive ursprung, 2024 och 2023.</v>
      </c>
      <c r="E14" s="152" t="str">
        <f>CONCATENATE('Tabell 6A'!$A$4," ",'Tabell 6A'!$A$5)</f>
        <v>Table 6A. National road goods transport with Swedish registered lorries. Loaded and unloaded goods by county and some city areas, by destination and origin of the haulages respectively, 2024 and 2023.</v>
      </c>
      <c r="F14" s="155" t="s">
        <v>115</v>
      </c>
      <c r="G14" s="239" t="str">
        <f t="shared" si="1"/>
        <v xml:space="preserve">Tabell 6A. </v>
      </c>
      <c r="H14" s="240" t="str">
        <f>MID(D14,12,200)</f>
        <v>Inrikes godstransporter med svenska lastbilar. Lastade och lossade godsmängder efter län samt efter destination respektive ursprung, 2024 och 2023.</v>
      </c>
      <c r="I14" s="239" t="str">
        <f t="shared" si="0"/>
        <v xml:space="preserve">Table 6A. </v>
      </c>
      <c r="J14" s="240" t="str">
        <f t="shared" ref="J14:J20" si="2">MID(E14,11,300)</f>
        <v>National road goods transport with Swedish registered lorries. Loaded and unloaded goods by county and some city areas, by destination and origin of the haulages respectively, 2024 and 2023.</v>
      </c>
    </row>
    <row r="15" spans="1:19" ht="52.5" customHeight="1" x14ac:dyDescent="0.25">
      <c r="A15" s="152" t="s">
        <v>209</v>
      </c>
      <c r="B15" s="152" t="s">
        <v>210</v>
      </c>
      <c r="C15" s="152" t="s">
        <v>221</v>
      </c>
      <c r="D15" s="152" t="str">
        <f>CONCATENATE('Tabell 6B'!$A$2," ",'Tabell 6B'!$A$3)</f>
        <v xml:space="preserve">Tabell 6B. Inrikes godstransporter med svenska lastbilar (1 000-tal ton) fördelat på län, 2024. </v>
      </c>
      <c r="E15" s="152" t="str">
        <f>CONCATENATE('Tabell 6B'!$A$4," ",'Tabell 6B'!$A$5)</f>
        <v xml:space="preserve">Table 6B. National road goods transport with Swedish registered lorries (in 1 000s of tonnes) by county, 2024. </v>
      </c>
      <c r="F15" s="155" t="s">
        <v>115</v>
      </c>
      <c r="G15" s="239" t="str">
        <f t="shared" si="1"/>
        <v xml:space="preserve">Tabell 6B. </v>
      </c>
      <c r="H15" s="240" t="str">
        <f t="shared" ref="H15:H20" si="3">MID(D15,12,200)</f>
        <v xml:space="preserve">Inrikes godstransporter med svenska lastbilar (1 000-tal ton) fördelat på län, 2024. </v>
      </c>
      <c r="I15" s="239" t="str">
        <f t="shared" si="0"/>
        <v xml:space="preserve">Table 6B. </v>
      </c>
      <c r="J15" s="240" t="str">
        <f t="shared" si="2"/>
        <v xml:space="preserve">National road goods transport with Swedish registered lorries (in 1 000s of tonnes) by county, 2024. </v>
      </c>
    </row>
    <row r="16" spans="1:19" ht="57" customHeight="1" x14ac:dyDescent="0.25">
      <c r="A16" s="152" t="s">
        <v>209</v>
      </c>
      <c r="B16" s="152" t="s">
        <v>210</v>
      </c>
      <c r="C16" s="152" t="s">
        <v>222</v>
      </c>
      <c r="D16" s="152" t="str">
        <f>CONCATENATE('Tabell 6C'!$A$2," ",'Tabell 6C'!$A$3)</f>
        <v xml:space="preserve">Tabell 6C. Inrikes godstransporter med svenska lastbilar (miljoner ton-km) fördelat på län, 2024. </v>
      </c>
      <c r="E16" s="152" t="str">
        <f>CONCATENATE('Tabell 6C'!$A$4," ",'Tabell 6C'!$A$5)</f>
        <v xml:space="preserve">Table 6C. National road goods transport with Swedish registered lorries (in millions of tonne-kilometres) by county, 2024. </v>
      </c>
      <c r="F16" s="155" t="s">
        <v>115</v>
      </c>
      <c r="G16" s="239" t="str">
        <f t="shared" si="1"/>
        <v xml:space="preserve">Tabell 6C. </v>
      </c>
      <c r="H16" s="240" t="str">
        <f t="shared" si="3"/>
        <v xml:space="preserve">Inrikes godstransporter med svenska lastbilar (miljoner ton-km) fördelat på län, 2024. </v>
      </c>
      <c r="I16" s="239" t="str">
        <f t="shared" si="0"/>
        <v xml:space="preserve">Table 6C. </v>
      </c>
      <c r="J16" s="240" t="str">
        <f t="shared" si="2"/>
        <v xml:space="preserve">National road goods transport with Swedish registered lorries (in millions of tonne-kilometres) by county, 2024. </v>
      </c>
    </row>
    <row r="17" spans="1:11" ht="69" customHeight="1" x14ac:dyDescent="0.25">
      <c r="A17" s="152" t="s">
        <v>209</v>
      </c>
      <c r="B17" s="152" t="s">
        <v>210</v>
      </c>
      <c r="C17" s="152" t="s">
        <v>223</v>
      </c>
      <c r="D17" s="152" t="str">
        <f>CONCATENATE('Tabell 7A'!$A$2," ",'Tabell 7A'!$A$3)</f>
        <v xml:space="preserve">Tabell 7A. Inrikes godstransporter med svenska lastbilar (1 000-tal ton) fördelat på varugrupper (NST2007) och transportavstånd, 2024 och 2023. </v>
      </c>
      <c r="E17" s="152" t="str">
        <f>CONCATENATE('Tabell 7A'!$A$4," ",'Tabell 7A'!$A$5)</f>
        <v xml:space="preserve">Table 7A. National road goods transport with Swedish registered lorries (in 1 000s of tonnes) by commodity group (NST2007) and length of haul, 2024 and 2023. </v>
      </c>
      <c r="F17" s="155" t="s">
        <v>115</v>
      </c>
      <c r="G17" s="239" t="str">
        <f t="shared" si="1"/>
        <v xml:space="preserve">Tabell 7A. </v>
      </c>
      <c r="H17" s="240" t="str">
        <f t="shared" si="3"/>
        <v xml:space="preserve">Inrikes godstransporter med svenska lastbilar (1 000-tal ton) fördelat på varugrupper (NST2007) och transportavstånd, 2024 och 2023. </v>
      </c>
      <c r="I17" s="239" t="str">
        <f t="shared" si="0"/>
        <v xml:space="preserve">Table 7A. </v>
      </c>
      <c r="J17" s="240" t="str">
        <f t="shared" si="2"/>
        <v xml:space="preserve">National road goods transport with Swedish registered lorries (in 1 000s of tonnes) by commodity group (NST2007) and length of haul, 2024 and 2023. </v>
      </c>
      <c r="K17" s="236"/>
    </row>
    <row r="18" spans="1:11" ht="66.75" customHeight="1" x14ac:dyDescent="0.25">
      <c r="A18" s="152" t="s">
        <v>209</v>
      </c>
      <c r="B18" s="152" t="s">
        <v>210</v>
      </c>
      <c r="C18" s="152" t="s">
        <v>224</v>
      </c>
      <c r="D18" s="152" t="str">
        <f>CONCATENATE('Tabell 7B'!$A$2," ",'Tabell 7B'!$A$3)</f>
        <v xml:space="preserve">Tabell 7B. Inrikes godstransporter med svenska lastbilar (miljoner ton-km) fördelat på varugrupper (NST2007) och transportavstånd, 2024 och 2023. </v>
      </c>
      <c r="E18" s="152" t="str">
        <f>CONCATENATE('Tabell 7B'!$A$4," ",'Tabell 7B'!$A$5)</f>
        <v xml:space="preserve">Table 7B. National road goods transport with Swedish registered lorries (in millions of tonne-kilometres) by commodity group (NST2007) and length of haul, 2024 and 2023. </v>
      </c>
      <c r="F18" s="155" t="s">
        <v>115</v>
      </c>
      <c r="G18" s="239" t="str">
        <f t="shared" si="1"/>
        <v xml:space="preserve">Tabell 7B. </v>
      </c>
      <c r="H18" s="240" t="str">
        <f t="shared" si="3"/>
        <v xml:space="preserve">Inrikes godstransporter med svenska lastbilar (miljoner ton-km) fördelat på varugrupper (NST2007) och transportavstånd, 2024 och 2023. </v>
      </c>
      <c r="I18" s="239" t="str">
        <f t="shared" si="0"/>
        <v xml:space="preserve">Table 7B. </v>
      </c>
      <c r="J18" s="240" t="str">
        <f t="shared" si="2"/>
        <v xml:space="preserve">National road goods transport with Swedish registered lorries (in millions of tonne-kilometres) by commodity group (NST2007) and length of haul, 2024 and 2023. </v>
      </c>
    </row>
    <row r="19" spans="1:11" ht="65.25" customHeight="1" x14ac:dyDescent="0.25">
      <c r="A19" s="152" t="s">
        <v>209</v>
      </c>
      <c r="B19" s="152" t="s">
        <v>210</v>
      </c>
      <c r="C19" s="152" t="s">
        <v>225</v>
      </c>
      <c r="D19" s="152" t="str">
        <f>CONCATENATE('Tabell 7C'!$A$2," ",'Tabell 7C'!$A$3)</f>
        <v xml:space="preserve">Tabell 7C. Inrikes godstransporter med svenska lastbilar (1 000-tal km) fördelat på varugrupper (NST2007), 2024 och 2023. </v>
      </c>
      <c r="E19" s="152" t="str">
        <f>CONCATENATE('Tabell 7C'!$A$4," ",'Tabell 7C'!$A$5)</f>
        <v xml:space="preserve">Table 7C. National road goods transport with Swedish registered lorries (in 1 000s of kilometres) by commodity group (NST2007), 2024 and 2023. </v>
      </c>
      <c r="F19" s="155" t="s">
        <v>115</v>
      </c>
      <c r="G19" s="239" t="str">
        <f t="shared" si="1"/>
        <v xml:space="preserve">Tabell 7C. </v>
      </c>
      <c r="H19" s="240" t="str">
        <f t="shared" si="3"/>
        <v xml:space="preserve">Inrikes godstransporter med svenska lastbilar (1 000-tal km) fördelat på varugrupper (NST2007), 2024 och 2023. </v>
      </c>
      <c r="I19" s="239" t="str">
        <f t="shared" si="0"/>
        <v xml:space="preserve">Table 7C. </v>
      </c>
      <c r="J19" s="397" t="str">
        <f t="shared" si="2"/>
        <v xml:space="preserve">National road goods transport with Swedish registered lorries (in 1 000s of kilometres) by commodity group (NST2007), 2024 and 2023. </v>
      </c>
      <c r="K19" s="397"/>
    </row>
    <row r="20" spans="1:11" ht="60.75" customHeight="1" x14ac:dyDescent="0.25">
      <c r="A20" s="152" t="s">
        <v>209</v>
      </c>
      <c r="B20" s="152" t="s">
        <v>210</v>
      </c>
      <c r="C20" s="152" t="s">
        <v>226</v>
      </c>
      <c r="D20" s="152" t="str">
        <f>CONCATENATE('Tabell 7D'!$A$2," ",'Tabell 7D'!$A$3)</f>
        <v xml:space="preserve">Tabell 7D. Inrikes godstransporter med svenska lastbilar (1 000-tal) fördelat på varugrupper (NST2007), 2024 och 2023. </v>
      </c>
      <c r="E20" s="152" t="str">
        <f>CONCATENATE('Tabell 7D'!$A$4," ",'Tabell 7D'!$A$5)</f>
        <v xml:space="preserve">Table 7D. National road goods transport with Swedish registered lorries (in 1 000s) by commodity group (NST2007), 2024 and 2023. </v>
      </c>
      <c r="F20" s="155" t="s">
        <v>115</v>
      </c>
      <c r="G20" s="239" t="str">
        <f t="shared" si="1"/>
        <v xml:space="preserve">Tabell 7D. </v>
      </c>
      <c r="H20" s="240" t="str">
        <f t="shared" si="3"/>
        <v xml:space="preserve">Inrikes godstransporter med svenska lastbilar (1 000-tal) fördelat på varugrupper (NST2007), 2024 och 2023. </v>
      </c>
      <c r="I20" s="239" t="str">
        <f t="shared" si="0"/>
        <v xml:space="preserve">Table 7D. </v>
      </c>
      <c r="J20" s="240" t="str">
        <f t="shared" si="2"/>
        <v xml:space="preserve">National road goods transport with Swedish registered lorries (in 1 000s) by commodity group (NST2007), 2024 and 2023. </v>
      </c>
    </row>
    <row r="21" spans="1:11" ht="75" customHeight="1" x14ac:dyDescent="0.25">
      <c r="A21" s="152" t="s">
        <v>209</v>
      </c>
      <c r="B21" s="152" t="s">
        <v>210</v>
      </c>
      <c r="C21" s="152">
        <v>8</v>
      </c>
      <c r="D21" s="152" t="str">
        <f>CONCATENATE('Tabell 8'!$A$2," ",'Tabell 8'!$A$3)</f>
        <v>Tabell 8. Inrikes godstransporter med svenska lastbilar fördelat på ADR/ADR-S-klassificering.  Antal transporter, körda kilometer, transporterad godsmängd och transportarbete, 2024.</v>
      </c>
      <c r="E21" s="152" t="str">
        <f>CONCATENATE('Tabell 8'!$A$4," ",'Tabell 8'!$A$5)</f>
        <v>Table 8. National road goods transport with Swedish registered lorries according to ADR/ADR-S.  Number of haulages, kilometres driven, goods carried and tonne-kilometres performed, 2024.</v>
      </c>
      <c r="F21" s="155" t="s">
        <v>115</v>
      </c>
      <c r="G21" s="239" t="str">
        <f t="shared" si="1"/>
        <v xml:space="preserve">Tabell 8. </v>
      </c>
      <c r="H21" s="240" t="str">
        <f>MID(D21,11,200)</f>
        <v>Inrikes godstransporter med svenska lastbilar fördelat på ADR/ADR-S-klassificering.  Antal transporter, körda kilometer, transporterad godsmängd och transportarbete, 2024.</v>
      </c>
      <c r="I21" s="239" t="str">
        <f t="shared" si="0"/>
        <v xml:space="preserve">Table 8. </v>
      </c>
      <c r="J21" s="240" t="str">
        <f>MID(E21,10,300)</f>
        <v>National road goods transport with Swedish registered lorries according to ADR/ADR-S.  Number of haulages, kilometres driven, goods carried and tonne-kilometres performed, 2024.</v>
      </c>
    </row>
    <row r="22" spans="1:11" ht="61.5" customHeight="1" x14ac:dyDescent="0.25">
      <c r="A22" s="152" t="s">
        <v>209</v>
      </c>
      <c r="B22" s="152" t="s">
        <v>210</v>
      </c>
      <c r="C22" s="152">
        <v>9</v>
      </c>
      <c r="D22" s="152" t="str">
        <f>CONCATENATE('Tabell 9'!$A$2," ",'Tabell 9'!$A$3)</f>
        <v>Tabell 9. Inrikes godstransporter med svenska lastbilar. Transporterad godsmängd, transportarbete  och körda kilometer med last efter lasttyp, 2024.</v>
      </c>
      <c r="E22" s="152" t="str">
        <f>CONCATENATE('Tabell 9'!$A$4," ",'Tabell 9'!$A$5)</f>
        <v>Table 9. National road goods transport with Swedish registered lorries. Goods carried, tonne-kilometres performed and kilometres driven with load, 2024.</v>
      </c>
      <c r="F22" s="155" t="s">
        <v>115</v>
      </c>
      <c r="G22" s="239" t="str">
        <f t="shared" si="1"/>
        <v xml:space="preserve">Tabell 9. </v>
      </c>
      <c r="H22" s="240" t="str">
        <f>MID(D22,11,200)</f>
        <v>Inrikes godstransporter med svenska lastbilar. Transporterad godsmängd, transportarbete  och körda kilometer med last efter lasttyp, 2024.</v>
      </c>
      <c r="I22" s="239" t="str">
        <f t="shared" si="0"/>
        <v xml:space="preserve">Table 9. </v>
      </c>
      <c r="J22" s="240" t="str">
        <f>MID(E22,10,300)</f>
        <v>National road goods transport with Swedish registered lorries. Goods carried, tonne-kilometres performed and kilometres driven with load, 2024.</v>
      </c>
    </row>
    <row r="23" spans="1:11" ht="19.5" customHeight="1" x14ac:dyDescent="0.25">
      <c r="A23" s="152"/>
      <c r="B23" s="152"/>
      <c r="C23" s="152"/>
      <c r="D23" s="152"/>
      <c r="E23" s="152"/>
      <c r="F23" s="155"/>
      <c r="G23" s="212" t="s">
        <v>232</v>
      </c>
      <c r="H23" s="213"/>
      <c r="I23" s="212" t="s">
        <v>233</v>
      </c>
      <c r="J23" s="213"/>
    </row>
    <row r="24" spans="1:11" ht="88.5" customHeight="1" x14ac:dyDescent="0.25">
      <c r="A24" s="152" t="s">
        <v>209</v>
      </c>
      <c r="B24" s="152" t="s">
        <v>210</v>
      </c>
      <c r="C24" s="152">
        <v>10</v>
      </c>
      <c r="D24" s="152" t="str">
        <f>CONCATENATE('Tabell 10'!$A$2," ",'Tabell 10'!$A$3)</f>
        <v>Tabell 10. Utrikes godstransporter med svenska lastbilar fördelat på ekipagets totalvikt,  maximilastvikt, antal axlar samt fordonets ålder, 2024.</v>
      </c>
      <c r="E24" s="152" t="str">
        <f>CONCATENATE('Tabell 10'!$A$4," ",'Tabell 10'!$A$5)</f>
        <v>Table 10. International road goods transport with Swedish registered lorries by gross vehicle weight,  load capacity, axle configuration of the vehicle combination and the age of the vehicle, 2024.</v>
      </c>
      <c r="F24" s="155" t="s">
        <v>115</v>
      </c>
      <c r="G24" s="239" t="str">
        <f>A24 &amp; " " &amp; C24 &amp; ". "</f>
        <v xml:space="preserve">Tabell 10. </v>
      </c>
      <c r="H24" s="240" t="str">
        <f>MID(D24,12,200)</f>
        <v>Utrikes godstransporter med svenska lastbilar fördelat på ekipagets totalvikt,  maximilastvikt, antal axlar samt fordonets ålder, 2024.</v>
      </c>
      <c r="I24" s="239" t="str">
        <f t="shared" si="0"/>
        <v xml:space="preserve">Table 10. </v>
      </c>
      <c r="J24" s="240" t="str">
        <f>MID(E24,11,300)</f>
        <v>International road goods transport with Swedish registered lorries by gross vehicle weight,  load capacity, axle configuration of the vehicle combination and the age of the vehicle, 2024.</v>
      </c>
    </row>
    <row r="25" spans="1:11" ht="76.5" customHeight="1" x14ac:dyDescent="0.25">
      <c r="A25" s="152" t="s">
        <v>209</v>
      </c>
      <c r="B25" s="152" t="s">
        <v>210</v>
      </c>
      <c r="C25" s="152">
        <v>11</v>
      </c>
      <c r="D25" s="152" t="str">
        <f>CONCATENATE('Tabell 11'!$A$2," ",'Tabell 11'!$A$3)</f>
        <v>Tabell 11. Utrikes godstransporter med svenska lastbilar fördelat på import- och exportländer. Antal transporter, körda kilometer, transporterad godsmängd och transportarbete, 2024.</v>
      </c>
      <c r="E25" s="152" t="str">
        <f>CONCATENATE('Tabell 11'!$A$4," ",'Tabell 11'!$A$5)</f>
        <v>Table 11. International road goods transport with Swedish registered lorries according to import- and export- countries. Number of haulages, kilometres driven, goods carried and tonne-kilometres performed, 2024.</v>
      </c>
      <c r="F25" s="155" t="s">
        <v>115</v>
      </c>
      <c r="G25" s="239" t="str">
        <f t="shared" ref="G25:G34" si="4">A25 &amp; " " &amp; C25 &amp; ". "</f>
        <v xml:space="preserve">Tabell 11. </v>
      </c>
      <c r="H25" s="240" t="str">
        <f t="shared" ref="H25:H34" si="5">MID(D25,12,200)</f>
        <v>Utrikes godstransporter med svenska lastbilar fördelat på import- och exportländer. Antal transporter, körda kilometer, transporterad godsmängd och transportarbete, 2024.</v>
      </c>
      <c r="I25" s="239" t="str">
        <f t="shared" si="0"/>
        <v xml:space="preserve">Table 11. </v>
      </c>
      <c r="J25" s="240" t="str">
        <f>MID(E25,11,300)</f>
        <v>International road goods transport with Swedish registered lorries according to import- and export- countries. Number of haulages, kilometres driven, goods carried and tonne-kilometres performed, 2024.</v>
      </c>
    </row>
    <row r="26" spans="1:11" ht="75" customHeight="1" x14ac:dyDescent="0.25">
      <c r="A26" s="152" t="s">
        <v>209</v>
      </c>
      <c r="B26" s="152" t="s">
        <v>210</v>
      </c>
      <c r="C26" s="152">
        <v>12</v>
      </c>
      <c r="D26" s="152" t="str">
        <f>CONCATENATE('Tabell 12'!$A$2," ",'Tabell 12'!$A$3)</f>
        <v>Tabell 12. Utrikes godstransporter med svenska lastbilar fördelat på transportavstånd. Antal transporter, körda kilometer, transporterad godsmängd och transportarbete, 2024.</v>
      </c>
      <c r="E26" s="152" t="str">
        <f>CONCATENATE('Tabell 12'!$A$4," ",'Tabell 12'!$A$5)</f>
        <v>Table 12. International road goods transport with Swedish registered lorries according to length of haul.  Number of haulages, kilometres driven, goods carried and tonne-kilometres performed, 2024.</v>
      </c>
      <c r="F26" s="155" t="s">
        <v>115</v>
      </c>
      <c r="G26" s="239" t="str">
        <f t="shared" si="4"/>
        <v xml:space="preserve">Tabell 12. </v>
      </c>
      <c r="H26" s="240" t="str">
        <f t="shared" si="5"/>
        <v>Utrikes godstransporter med svenska lastbilar fördelat på transportavstånd. Antal transporter, körda kilometer, transporterad godsmängd och transportarbete, 2024.</v>
      </c>
      <c r="I26" s="239" t="str">
        <f t="shared" si="0"/>
        <v xml:space="preserve">Table 12. </v>
      </c>
      <c r="J26" s="240" t="str">
        <f>MID(E26,10,300)</f>
        <v xml:space="preserve"> International road goods transport with Swedish registered lorries according to length of haul.  Number of haulages, kilometres driven, goods carried and tonne-kilometres performed, 2024.</v>
      </c>
    </row>
    <row r="27" spans="1:11" ht="88.5" customHeight="1" x14ac:dyDescent="0.25">
      <c r="A27" s="152" t="s">
        <v>209</v>
      </c>
      <c r="B27" s="152" t="s">
        <v>210</v>
      </c>
      <c r="C27" s="152">
        <v>13</v>
      </c>
      <c r="D27" s="152" t="str">
        <f>CONCATENATE('Tabell 13'!$A$2," ",'Tabell 13'!$A$3)</f>
        <v>Tabell 13. Utrikes godstransporter med svenska lastbilar fördelat på varugrupper (NST2007). Från Sverige till utlandet och från utlandet till Sverige (1 000-tal ton och miljoner ton-km), 2024.</v>
      </c>
      <c r="E27" s="152" t="str">
        <f>CONCATENATE('Tabell 13'!$A$4," ",'Tabell 13'!$A$5)</f>
        <v>Table 13. International road goods transport with Swedish registered lorries by commodity group (NST2007). From Sweden to abroad and from abroad to Sweden (in 1 000 of tonnes and millions of tonne-kilometres), 2024.</v>
      </c>
      <c r="F27" s="155" t="s">
        <v>115</v>
      </c>
      <c r="G27" s="239" t="str">
        <f t="shared" si="4"/>
        <v xml:space="preserve">Tabell 13. </v>
      </c>
      <c r="H27" s="240" t="str">
        <f t="shared" si="5"/>
        <v>Utrikes godstransporter med svenska lastbilar fördelat på varugrupper (NST2007). Från Sverige till utlandet och från utlandet till Sverige (1 000-tal ton och miljoner ton-km), 2024.</v>
      </c>
      <c r="I27" s="239" t="str">
        <f t="shared" si="0"/>
        <v xml:space="preserve">Table 13. </v>
      </c>
      <c r="J27" s="240" t="str">
        <f t="shared" ref="J27:J34" si="6">MID(E27,11,300)</f>
        <v>International road goods transport with Swedish registered lorries by commodity group (NST2007). From Sweden to abroad and from abroad to Sweden (in 1 000 of tonnes and millions of tonne-kilometres), 2024.</v>
      </c>
    </row>
    <row r="28" spans="1:11" ht="105" customHeight="1" x14ac:dyDescent="0.25">
      <c r="A28" s="152" t="s">
        <v>209</v>
      </c>
      <c r="B28" s="152" t="s">
        <v>210</v>
      </c>
      <c r="C28" s="152" t="s">
        <v>416</v>
      </c>
      <c r="D28" s="152" t="str">
        <f>CONCATENATE('Tabell 14A'!$A$2," ",'Tabell 14A'!$A$3)</f>
        <v>Tabell 14A. Utrikes godstransporter med svenska lastbilar. Godsmängd (1 000-tal ton) fördelat efter avsändarland och avlastningsregion i Sverige, 2024.</v>
      </c>
      <c r="E28" s="152" t="str">
        <f>CONCATENATE('Tabell 14A'!$A$4," ",'Tabell 14A'!$A$5)</f>
        <v>Table 14A. International road goods transport with Swedish registered lorries. Goods carried (in 1 000s of tonnes) divided by dispatching country and import region in Sweden, 2024.</v>
      </c>
      <c r="G28" s="239" t="str">
        <f t="shared" si="4"/>
        <v xml:space="preserve">Tabell 14A. </v>
      </c>
      <c r="H28" s="240" t="str">
        <f>MID(D28,12,300)</f>
        <v xml:space="preserve"> Utrikes godstransporter med svenska lastbilar. Godsmängd (1 000-tal ton) fördelat efter avsändarland och avlastningsregion i Sverige, 2024.</v>
      </c>
      <c r="I28" s="239" t="str">
        <f t="shared" si="0"/>
        <v xml:space="preserve">Table 14A. </v>
      </c>
      <c r="J28" s="240" t="str">
        <f t="shared" si="6"/>
        <v xml:space="preserve"> International road goods transport with Swedish registered lorries. Goods carried (in 1 000s of tonnes) divided by dispatching country and import region in Sweden, 2024.</v>
      </c>
    </row>
    <row r="29" spans="1:11" ht="105" customHeight="1" x14ac:dyDescent="0.25">
      <c r="A29" s="152" t="s">
        <v>209</v>
      </c>
      <c r="B29" s="152" t="s">
        <v>210</v>
      </c>
      <c r="C29" s="152" t="s">
        <v>417</v>
      </c>
      <c r="D29" s="152" t="str">
        <f>CONCATENATE('Tabell 14B'!$A$2," ",'Tabell 14B'!$A$3)</f>
        <v>Tabell 14B. Utrikes godstransporter med svenska lastbilar. Godsmängd (1 000-tal ton) fördelat efter pålastningsregion i Sverige och mottagarland, 2024.</v>
      </c>
      <c r="E29" s="152" t="str">
        <f>CONCATENATE('Tabell 14B'!$A$4," ",'Tabell 14B'!$A$5)</f>
        <v>Table 14B. International road goods transport with Swedish registered lorries. Goods carried (in 1 000s of tonnes) divided by dispatching country and import region in Sweden, 2024.</v>
      </c>
      <c r="G29" s="239" t="str">
        <f>A29 &amp; " " &amp; C29 &amp; ". "</f>
        <v xml:space="preserve">Tabell 14B. </v>
      </c>
      <c r="H29" s="240" t="str">
        <f>MID(D29,12,300)</f>
        <v xml:space="preserve"> Utrikes godstransporter med svenska lastbilar. Godsmängd (1 000-tal ton) fördelat efter pålastningsregion i Sverige och mottagarland, 2024.</v>
      </c>
      <c r="I29" s="239" t="str">
        <f>B29 &amp; " " &amp; C29 &amp; ". "</f>
        <v xml:space="preserve">Table 14B. </v>
      </c>
      <c r="J29" s="240" t="str">
        <f>MID(E29,11,300)</f>
        <v xml:space="preserve"> International road goods transport with Swedish registered lorries. Goods carried (in 1 000s of tonnes) divided by dispatching country and import region in Sweden, 2024.</v>
      </c>
    </row>
    <row r="30" spans="1:11" ht="101.25" customHeight="1" x14ac:dyDescent="0.25">
      <c r="A30" s="152" t="s">
        <v>209</v>
      </c>
      <c r="B30" s="152" t="s">
        <v>210</v>
      </c>
      <c r="C30" s="152" t="s">
        <v>418</v>
      </c>
      <c r="D30" s="152" t="str">
        <f>CONCATENATE('Tabell 15A'!$A$2," ",'Tabell 15A'!$A$3)</f>
        <v>Tabell 15A. Utrikes godstransporter med svenska lastbilar. Transportarbete (miljoner ton-km) fördelat efter avsändarland och avlastningsregion i Sverige, 2024.</v>
      </c>
      <c r="E30" s="152" t="str">
        <f>CONCATENATE('Tabell 15A'!$A$4," ",'Tabell 15A'!$A$5)</f>
        <v>Table 15A. International road goods transport with Swedish registered lorries. Tonne-kilometres performed (in millions of tonne-kilometres) divided by  dispatching country and import region in Sweden, 2024.</v>
      </c>
      <c r="G30" s="239" t="str">
        <f t="shared" si="4"/>
        <v xml:space="preserve">Tabell 15A. </v>
      </c>
      <c r="H30" s="240" t="str">
        <f t="shared" si="5"/>
        <v xml:space="preserve"> Utrikes godstransporter med svenska lastbilar. Transportarbete (miljoner ton-km) fördelat efter avsändarland och avlastningsregion i Sverige, 2024.</v>
      </c>
      <c r="I30" s="239" t="str">
        <f t="shared" si="0"/>
        <v xml:space="preserve">Table 15A. </v>
      </c>
      <c r="J30" s="240" t="str">
        <f t="shared" si="6"/>
        <v xml:space="preserve"> International road goods transport with Swedish registered lorries. Tonne-kilometres performed (in millions of tonne-kilometres) divided by  dispatching country and import region in Sweden, 2024.</v>
      </c>
    </row>
    <row r="31" spans="1:11" ht="101.25" customHeight="1" x14ac:dyDescent="0.25">
      <c r="A31" s="152" t="s">
        <v>209</v>
      </c>
      <c r="B31" s="152" t="s">
        <v>210</v>
      </c>
      <c r="C31" s="152" t="s">
        <v>419</v>
      </c>
      <c r="D31" s="152" t="str">
        <f>CONCATENATE('Tabell 15B'!$A$2," ",'Tabell 15B'!$A$3)</f>
        <v>Tabell 15B. Utrikes godstransporter med svenska lastbilar. Transportarbete (miljoner ton-km) fördelat efter pålastningsregion i Sverige och mottagarland, 2024.</v>
      </c>
      <c r="E31" s="152" t="str">
        <f>CONCATENATE('Tabell 15B'!$A$4," ",'Tabell 15B'!$A$5)</f>
        <v>Table 15B. International road goods transport with Swedish registered lorries. Tonne-kilometres performed (in millions of tonne-kilometres) divided by   export region in Sweden and receiving country, 2024.</v>
      </c>
      <c r="G31" s="239" t="str">
        <f>A31 &amp; " " &amp; C31 &amp; ". "</f>
        <v xml:space="preserve">Tabell 15B. </v>
      </c>
      <c r="H31" s="240" t="str">
        <f>MID(D31,12,200)</f>
        <v xml:space="preserve"> Utrikes godstransporter med svenska lastbilar. Transportarbete (miljoner ton-km) fördelat efter pålastningsregion i Sverige och mottagarland, 2024.</v>
      </c>
      <c r="I31" s="239" t="str">
        <f>B31 &amp; " " &amp; C31 &amp; ". "</f>
        <v xml:space="preserve">Table 15B. </v>
      </c>
      <c r="J31" s="240" t="str">
        <f>MID(E31,11,300)</f>
        <v xml:space="preserve"> International road goods transport with Swedish registered lorries. Tonne-kilometres performed (in millions of tonne-kilometres) divided by   export region in Sweden and receiving country, 2024.</v>
      </c>
    </row>
    <row r="32" spans="1:11" ht="87.75" customHeight="1" x14ac:dyDescent="0.25">
      <c r="A32" s="152" t="s">
        <v>209</v>
      </c>
      <c r="B32" s="152" t="s">
        <v>210</v>
      </c>
      <c r="C32" s="152">
        <v>16</v>
      </c>
      <c r="D32" s="152" t="str">
        <f>CONCATENATE('Tabell 16'!$A$2," ",'Tabell 16'!$A$3)</f>
        <v>Tabell 16. Utrikes godstransporter med svenska lastbilar. Godsmängd (1 000-tals ton) fördelat efter  avsändarland/mottagarland och varugrupp (NST2007), 2024.</v>
      </c>
      <c r="E32" s="152" t="str">
        <f>CONCATENATE('Tabell 16'!$A$4," ",'Tabell 16'!$A$5)</f>
        <v>Table 16. International road goods transport with Swedish registered lorries. Goods carried (in 1 000s of tonnes)  to/from Sweden divided according to dispatching/receiving country and commodity group (NST2007), 2024.</v>
      </c>
      <c r="G32" s="239" t="str">
        <f t="shared" si="4"/>
        <v xml:space="preserve">Tabell 16. </v>
      </c>
      <c r="H32" s="240" t="str">
        <f t="shared" si="5"/>
        <v>Utrikes godstransporter med svenska lastbilar. Godsmängd (1 000-tals ton) fördelat efter  avsändarland/mottagarland och varugrupp (NST2007), 2024.</v>
      </c>
      <c r="I32" s="239" t="str">
        <f t="shared" si="0"/>
        <v xml:space="preserve">Table 16. </v>
      </c>
      <c r="J32" s="240" t="str">
        <f t="shared" si="6"/>
        <v>International road goods transport with Swedish registered lorries. Goods carried (in 1 000s of tonnes)  to/from Sweden divided according to dispatching/receiving country and commodity group (NST2007), 2024.</v>
      </c>
    </row>
    <row r="33" spans="1:11" ht="87.75" customHeight="1" x14ac:dyDescent="0.25">
      <c r="A33" s="152" t="s">
        <v>209</v>
      </c>
      <c r="B33" s="152" t="s">
        <v>210</v>
      </c>
      <c r="C33" s="152">
        <v>17</v>
      </c>
      <c r="D33" s="152" t="str">
        <f>CONCATENATE('Tabell 17'!$A$2," ",'Tabell 17'!$A$3)</f>
        <v>Tabell 17. Utrikes godstransporter med svenska lastbilar. Transportarbete (miljoner ton-km) fördelat efter  avsändarland/mottagarland och varugrupp (NST2007), 2024.</v>
      </c>
      <c r="E33" s="152" t="str">
        <f>CONCATENATE('Tabell 17'!$A$4," ",'Tabell 17'!$A$5)</f>
        <v>Table 17. International road goods transport with Swedish registered lorries. Tonne-kilometres performed (in millions  of tonne-kilometres) to/from Sweden divided according to dispatching/receiving country and commodity group (NST2007), 2024.</v>
      </c>
      <c r="G33" s="239" t="str">
        <f t="shared" si="4"/>
        <v xml:space="preserve">Tabell 17. </v>
      </c>
      <c r="H33" s="240" t="str">
        <f t="shared" si="5"/>
        <v>Utrikes godstransporter med svenska lastbilar. Transportarbete (miljoner ton-km) fördelat efter  avsändarland/mottagarland och varugrupp (NST2007), 2024.</v>
      </c>
      <c r="I33" s="239" t="str">
        <f t="shared" si="0"/>
        <v xml:space="preserve">Table 17. </v>
      </c>
      <c r="J33" s="240" t="str">
        <f t="shared" si="6"/>
        <v>International road goods transport with Swedish registered lorries. Tonne-kilometres performed (in millions  of tonne-kilometres) to/from Sweden divided according to dispatching/receiving country and commodity group (NST2007), 2024.</v>
      </c>
    </row>
    <row r="34" spans="1:11" ht="90" customHeight="1" x14ac:dyDescent="0.25">
      <c r="A34" s="152" t="s">
        <v>209</v>
      </c>
      <c r="B34" s="152" t="s">
        <v>210</v>
      </c>
      <c r="C34" s="152">
        <v>18</v>
      </c>
      <c r="D34" s="152" t="str">
        <f>CONCATENATE('Tabell 18'!$A$2," ",'Tabell 18'!$A$3)</f>
        <v>Tabell 18. Godsmängd och antal transporter fördelad på de av svenska lastbilar mest använda  färjelinjerna (1 000-tal och 1000-tal ton), 2024.</v>
      </c>
      <c r="E34" s="152" t="str">
        <f>CONCATENATE('Tabell 18'!$A$4," ",'Tabell 18'!$A$5)</f>
        <v>Table 18. Goods transport with Swedish registered lorries, the most important ferry lines used by Swedish lorries to/from Sweden or in/between other countries, (in 1 000s and 1 000s of tonnes), 2024.</v>
      </c>
      <c r="G34" s="239" t="str">
        <f t="shared" si="4"/>
        <v xml:space="preserve">Tabell 18. </v>
      </c>
      <c r="H34" s="240" t="str">
        <f t="shared" si="5"/>
        <v>Godsmängd och antal transporter fördelad på de av svenska lastbilar mest använda  färjelinjerna (1 000-tal och 1000-tal ton), 2024.</v>
      </c>
      <c r="I34" s="239" t="str">
        <f t="shared" si="0"/>
        <v xml:space="preserve">Table 18. </v>
      </c>
      <c r="J34" s="395" t="str">
        <f t="shared" si="6"/>
        <v>Goods transport with Swedish registered lorries, the most important ferry lines used by Swedish lorries to/from Sweden or in/between other countries, (in 1 000s and 1 000s of tonnes), 2024.</v>
      </c>
      <c r="K34" s="395"/>
    </row>
    <row r="35" spans="1:11" ht="19.5" customHeight="1" x14ac:dyDescent="0.25">
      <c r="A35" s="152"/>
      <c r="B35" s="152"/>
      <c r="C35" s="152"/>
      <c r="D35" s="152"/>
      <c r="E35" s="152"/>
      <c r="F35" s="155"/>
      <c r="G35" s="212" t="s">
        <v>357</v>
      </c>
      <c r="H35" s="213"/>
      <c r="I35" s="212" t="s">
        <v>358</v>
      </c>
      <c r="J35" s="213"/>
    </row>
    <row r="36" spans="1:11" ht="93" customHeight="1" x14ac:dyDescent="0.25">
      <c r="A36" s="152" t="s">
        <v>209</v>
      </c>
      <c r="B36" s="152" t="s">
        <v>210</v>
      </c>
      <c r="C36" s="152">
        <v>19</v>
      </c>
      <c r="D36" s="152" t="str">
        <f>CONCATENATE('Tabell 19'!$A$2," ",'Tabell 19'!$A$3)</f>
        <v xml:space="preserve">Tabell 19. Lastbilstransporter i inrikes- och utrikestrafik. Antal transporter (1 000-tal), körda kilometer (1 000-tal km), lastad godsmängd (1 000-tals ton) och transportarbete (1 000-tals ton-km), per kvartal och per år, 2012 - 2024.    </v>
      </c>
      <c r="E36" s="152" t="str">
        <f>CONCATENATE('Tabell 19'!$A$4," ",'Tabell 19'!$A$5)</f>
        <v xml:space="preserve">Table 19. Road goods transport in domestic and international traffic. Number of haulages (in 1000s), kilometres driven (in 1 000s of kilometers), goods carried (in 1 000s of tonnes) and tonne- kilometres performed (in 1 000s of tonne-kilometres), per year and per quarter, 2012 - 2024.        </v>
      </c>
      <c r="G36" s="239" t="str">
        <f>A36 &amp; " " &amp; C36 &amp; ". "</f>
        <v xml:space="preserve">Tabell 19. </v>
      </c>
      <c r="H36" s="240" t="str">
        <f>MID(D36,12,300)</f>
        <v xml:space="preserve">Lastbilstransporter i inrikes- och utrikestrafik. Antal transporter (1 000-tal), körda kilometer (1 000-tal km), lastad godsmängd (1 000-tals ton) och transportarbete (1 000-tals ton-km), per kvartal och per år, 2012 - 2024.    </v>
      </c>
      <c r="I36" s="239" t="str">
        <f>B36 &amp; " " &amp; C36 &amp; ". "</f>
        <v xml:space="preserve">Table 19. </v>
      </c>
      <c r="J36" s="240" t="str">
        <f>MID(E36,11,300)</f>
        <v xml:space="preserve">Road goods transport in domestic and international traffic. Number of haulages (in 1000s), kilometres driven (in 1 000s of kilometers), goods carried (in 1 000s of tonnes) and tonne- kilometres performed (in 1 000s of tonne-kilometres), per year and per quarter, 2012 - 2024.        </v>
      </c>
      <c r="K36" s="240"/>
    </row>
    <row r="37" spans="1:11" ht="90.75" customHeight="1" x14ac:dyDescent="0.25">
      <c r="A37" s="152" t="s">
        <v>209</v>
      </c>
      <c r="B37" s="152" t="s">
        <v>210</v>
      </c>
      <c r="C37" s="152">
        <v>20</v>
      </c>
      <c r="D37" s="152" t="str">
        <f>CONCATENATE('Tabell 20'!$A$2," ",'Tabell 20'!$A$3)</f>
        <v>Tabell 20. Lastbilstransporter i inrikestrafik. Antal transporter (1 000-tal), körda kilometer (1 000-tal km), lastad godsmängd (1 000-tals ton) och transportarbete  (1 000-tals ton-km), per kvartal och per år, 2012 - 2024</v>
      </c>
      <c r="E37" s="152" t="str">
        <f>CONCATENATE('Tabell 20'!$A$4," ",'Tabell 20'!$A$5)</f>
        <v xml:space="preserve">Table 20. Road goods transport in domestic traffic. Number of haulages (in 1 000s), kilometres driven (in 1 000s of kilometers), goods carried (in 1 000s of tonnes) and tonne-kilometres  performed (in 1 000s of tonne-kilometres), per year and per quarter, 2012 - 2024.                   </v>
      </c>
      <c r="G37" s="239" t="str">
        <f>A37 &amp; " " &amp; C37 &amp; ". "</f>
        <v xml:space="preserve">Tabell 20. </v>
      </c>
      <c r="H37" s="388" t="str">
        <f>MID(D37,12,300)</f>
        <v>Lastbilstransporter i inrikestrafik. Antal transporter (1 000-tal), körda kilometer (1 000-tal km), lastad godsmängd (1 000-tals ton) och transportarbete  (1 000-tals ton-km), per kvartal och per år, 2012 - 2024</v>
      </c>
      <c r="I37" s="239" t="str">
        <f>B37 &amp; " " &amp; C37 &amp; ". "</f>
        <v xml:space="preserve">Table 20. </v>
      </c>
      <c r="J37" s="240" t="str">
        <f>MID(E37,11,300)</f>
        <v xml:space="preserve">Road goods transport in domestic traffic. Number of haulages (in 1 000s), kilometres driven (in 1 000s of kilometers), goods carried (in 1 000s of tonnes) and tonne-kilometres  performed (in 1 000s of tonne-kilometres), per year and per quarter, 2012 - 2024.                   </v>
      </c>
      <c r="K37" s="240"/>
    </row>
    <row r="38" spans="1:11" ht="102.75" customHeight="1" x14ac:dyDescent="0.25">
      <c r="A38" s="152" t="s">
        <v>209</v>
      </c>
      <c r="B38" s="152" t="s">
        <v>210</v>
      </c>
      <c r="C38" s="152">
        <v>21</v>
      </c>
      <c r="D38" s="152" t="str">
        <f>CONCATENATE('Tabell 21'!$A$2," ",'Tabell 21'!$A$3)</f>
        <v>Tabell 21. Lastbilstransporter i utrikestrafik. Antal transporter (1 000-tal), körda kilometer (1 000-tal km), lastad godsmängd (1 000-tals ton) och transportarbete  (1 000-tals ton-km), per kvartal och per år, 2012 - 2024</v>
      </c>
      <c r="E38" s="152" t="str">
        <f>CONCATENATE('Tabell 21'!$A$4," ",'Tabell 21'!$A$5)</f>
        <v xml:space="preserve">Table 21. Road goods transport in international traffic. Number of haulages (in 1 000s), kilometres driven (in 1 000s of kilometers), goods carried (in 1 000s of tonnes) and tonne-kilometres  performed (in 1 000s of tonne-kilometres), per year and per quarter, 2012 - 2024.                   </v>
      </c>
      <c r="G38" s="239" t="str">
        <f>A38 &amp; " " &amp; C38 &amp; ". "</f>
        <v xml:space="preserve">Tabell 21. </v>
      </c>
      <c r="H38" s="240" t="str">
        <f>MID(D38,12,300)</f>
        <v>Lastbilstransporter i utrikestrafik. Antal transporter (1 000-tal), körda kilometer (1 000-tal km), lastad godsmängd (1 000-tals ton) och transportarbete  (1 000-tals ton-km), per kvartal och per år, 2012 - 2024</v>
      </c>
      <c r="I38" s="239" t="str">
        <f>B38 &amp; " " &amp; C38 &amp; ". "</f>
        <v xml:space="preserve">Table 21. </v>
      </c>
      <c r="J38" s="240" t="str">
        <f>MID(E38,11,300)</f>
        <v xml:space="preserve">Road goods transport in international traffic. Number of haulages (in 1 000s), kilometres driven (in 1 000s of kilometers), goods carried (in 1 000s of tonnes) and tonne-kilometres  performed (in 1 000s of tonne-kilometres), per year and per quarter, 2012 - 2024.                   </v>
      </c>
      <c r="K38" s="240"/>
    </row>
  </sheetData>
  <mergeCells count="8">
    <mergeCell ref="F1:S1"/>
    <mergeCell ref="J34:K34"/>
    <mergeCell ref="D3:D4"/>
    <mergeCell ref="E3:E4"/>
    <mergeCell ref="A3:A4"/>
    <mergeCell ref="B3:B4"/>
    <mergeCell ref="C3:C4"/>
    <mergeCell ref="J19:K19"/>
  </mergeCells>
  <phoneticPr fontId="30" type="noConversion"/>
  <hyperlinks>
    <hyperlink ref="G6:J6" location="'Tabell 1'!A1" display="'Tabell 1'!A1" xr:uid="{00000000-0004-0000-0100-000000000000}"/>
    <hyperlink ref="G8:J8" location="'Tabell 3'!A1" display="'Tabell 3'!A1" xr:uid="{00000000-0004-0000-0100-000001000000}"/>
    <hyperlink ref="G9:J9" location="'Tabell 4A'!A1" display="'Tabell 4A'!A1" xr:uid="{00000000-0004-0000-0100-000002000000}"/>
    <hyperlink ref="G10:J10" location="'Tabell 4B'!A1" display="'Tabell 4B'!A1" xr:uid="{00000000-0004-0000-0100-000003000000}"/>
    <hyperlink ref="G11:J11" location="'Tabell 4C'!A1" display="'Tabell 4C'!A1" xr:uid="{00000000-0004-0000-0100-000004000000}"/>
    <hyperlink ref="G12:J12" location="'Tabell 4D'!A1" display="'Tabell 4D'!A1" xr:uid="{00000000-0004-0000-0100-000005000000}"/>
    <hyperlink ref="G13:J13" location="'Tabell 5'!A1" display="'Tabell 5'!A1" xr:uid="{00000000-0004-0000-0100-000006000000}"/>
    <hyperlink ref="G14:J14" location="'Tabell 6A'!A1" display="'Tabell 6A'!A1" xr:uid="{00000000-0004-0000-0100-000007000000}"/>
    <hyperlink ref="G15:J15" location="'Tabell 6B'!A1" display="'Tabell 6B'!A1" xr:uid="{00000000-0004-0000-0100-000008000000}"/>
    <hyperlink ref="G16:J16" location="'Tabell 6C'!A1" display="'Tabell 6C'!A1" xr:uid="{00000000-0004-0000-0100-000009000000}"/>
    <hyperlink ref="G17:J17" location="'Tabell 7A'!A1" display="'Tabell 7A'!A1" xr:uid="{00000000-0004-0000-0100-00000A000000}"/>
    <hyperlink ref="G18:J18" location="'Tabell 7B'!A1" display="'Tabell 7B'!A1" xr:uid="{00000000-0004-0000-0100-00000B000000}"/>
    <hyperlink ref="G19:K19" location="'Tabell 7C'!A1" display="'Tabell 7C'!A1" xr:uid="{00000000-0004-0000-0100-00000C000000}"/>
    <hyperlink ref="G20:J20" location="'Tabell 7D'!A1" display="'Tabell 7D'!A1" xr:uid="{00000000-0004-0000-0100-00000D000000}"/>
    <hyperlink ref="G21:J21" location="'Tabell 8'!A1" display="'Tabell 8'!A1" xr:uid="{00000000-0004-0000-0100-00000E000000}"/>
    <hyperlink ref="G22:J22" location="'Tabell 9'!A1" display="'Tabell 9'!A1" xr:uid="{00000000-0004-0000-0100-00000F000000}"/>
    <hyperlink ref="G24:J24" location="'Tabell 10'!A1" display="'Tabell 10'!A1" xr:uid="{00000000-0004-0000-0100-000010000000}"/>
    <hyperlink ref="G25:J25" location="'Tabell 11'!A1" display="'Tabell 11'!A1" xr:uid="{00000000-0004-0000-0100-000011000000}"/>
    <hyperlink ref="G26:J26" location="'Tabell 12'!A1" display="'Tabell 12'!A1" xr:uid="{00000000-0004-0000-0100-000012000000}"/>
    <hyperlink ref="G27:J27" location="'Tabell 13'!A1" display="'Tabell 13'!A1" xr:uid="{00000000-0004-0000-0100-000013000000}"/>
    <hyperlink ref="G28:J28" location="'Tabell 14'!A1" display="'Tabell 14'!A1" xr:uid="{00000000-0004-0000-0100-000014000000}"/>
    <hyperlink ref="G30:J30" location="'Tabell 15'!A1" display="'Tabell 15'!A1" xr:uid="{00000000-0004-0000-0100-000015000000}"/>
    <hyperlink ref="G32:J32" location="'Tabell 16'!A1" display="'Tabell 16'!A1" xr:uid="{00000000-0004-0000-0100-000016000000}"/>
    <hyperlink ref="G33:J33" location="'Tabell 17'!A1" display="'Tabell 17'!A1" xr:uid="{00000000-0004-0000-0100-000017000000}"/>
    <hyperlink ref="G34:K34" location="'Tabell 18'!A1" display="'Tabell 18'!A1" xr:uid="{00000000-0004-0000-0100-000018000000}"/>
    <hyperlink ref="G36:K36" location="'Tabell 18'!A1" display="'Tabell 18'!A1" xr:uid="{00000000-0004-0000-0100-000019000000}"/>
    <hyperlink ref="G37:K37" location="'Tabell 18'!A1" display="'Tabell 18'!A1" xr:uid="{00000000-0004-0000-0100-00001A000000}"/>
    <hyperlink ref="G38:K38" location="'Tabell 18'!A1" display="'Tabell 18'!A1" xr:uid="{00000000-0004-0000-0100-00001B000000}"/>
    <hyperlink ref="G7" location="'Tabell 2'!_Toc524335857" display="'Tabell 2'!_Toc524335857" xr:uid="{00000000-0004-0000-0100-00001C000000}"/>
    <hyperlink ref="G8" location="'Tabell 1'!A1" display="'Tabell 1'!A1" xr:uid="{00000000-0004-0000-0100-00001D000000}"/>
    <hyperlink ref="G10" location="'Tabell 4B'!_Toc524335861" display="'Tabell 4B'!_Toc524335861" xr:uid="{00000000-0004-0000-0100-00001E000000}"/>
    <hyperlink ref="G12" location="'Tabell 4D'!_Toc524335861" display="'Tabell 4D'!_Toc524335861" xr:uid="{00000000-0004-0000-0100-00001F000000}"/>
    <hyperlink ref="G14" location="'Tabell 6A'!Utskriftsområde" display="'Tabell 6A'!Utskriftsområde" xr:uid="{00000000-0004-0000-0100-000020000000}"/>
    <hyperlink ref="G16" location="'Tabell 6C'!_Toc524335865" display="'Tabell 6C'!_Toc524335865" xr:uid="{00000000-0004-0000-0100-000021000000}"/>
    <hyperlink ref="G18" location="'Tabell 7B'!_Toc524335869" display="'Tabell 7B'!_Toc524335869" xr:uid="{00000000-0004-0000-0100-000022000000}"/>
    <hyperlink ref="G20" location="'Tabell 7D'!_Toc524335869" display="'Tabell 7D'!_Toc524335869" xr:uid="{00000000-0004-0000-0100-000023000000}"/>
    <hyperlink ref="G22" location="'Tabell 9'!Utskriftsområde" display="'Tabell 9'!Utskriftsområde" xr:uid="{00000000-0004-0000-0100-000024000000}"/>
    <hyperlink ref="G9" location="'Tabell 4A'!_Toc524335861" display="'Tabell 4A'!_Toc524335861" xr:uid="{00000000-0004-0000-0100-000025000000}"/>
    <hyperlink ref="G11" location="'Tabell 4C'!_Toc524335861" display="'Tabell 4C'!_Toc524335861" xr:uid="{00000000-0004-0000-0100-000026000000}"/>
    <hyperlink ref="G13" location="'Tabell 5'!_Toc524335861" display="'Tabell 5'!_Toc524335861" xr:uid="{00000000-0004-0000-0100-000027000000}"/>
    <hyperlink ref="G15" location="'Tabell 6B'!_Toc524335865" display="'Tabell 6B'!_Toc524335865" xr:uid="{00000000-0004-0000-0100-000028000000}"/>
    <hyperlink ref="G17" location="'Tabell 7A'!_Toc524335869" display="'Tabell 7A'!_Toc524335869" xr:uid="{00000000-0004-0000-0100-000029000000}"/>
    <hyperlink ref="G19" location="'Tabell 7C'!_Toc524335869" display="'Tabell 7C'!_Toc524335869" xr:uid="{00000000-0004-0000-0100-00002A000000}"/>
    <hyperlink ref="G21" location="'Tabell 8'!Utskriftsområde" display="'Tabell 8'!Utskriftsområde" xr:uid="{00000000-0004-0000-0100-00002B000000}"/>
    <hyperlink ref="G25:G34" location="'Tabell 10'!A1" display="'Tabell 10'!A1" xr:uid="{00000000-0004-0000-0100-00002C000000}"/>
    <hyperlink ref="G29:J29" location="'Tabell 14'!A1" display="'Tabell 14'!A1" xr:uid="{00000000-0004-0000-0100-00002D000000}"/>
    <hyperlink ref="G28" location="'Tabell 14A'!Utskriftsområde" display="'Tabell 14A'!Utskriftsområde" xr:uid="{00000000-0004-0000-0100-00002E000000}"/>
    <hyperlink ref="H28" location="'Tabell 14A'!Utskriftsområde" display="'Tabell 14A'!Utskriftsområde" xr:uid="{00000000-0004-0000-0100-00002F000000}"/>
    <hyperlink ref="I28" location="'Tabell 14A'!Utskriftsområde" display="'Tabell 14A'!Utskriftsområde" xr:uid="{00000000-0004-0000-0100-000030000000}"/>
    <hyperlink ref="J28" location="'Tabell 14A'!Utskriftsområde" display="'Tabell 14A'!Utskriftsområde" xr:uid="{00000000-0004-0000-0100-000031000000}"/>
    <hyperlink ref="G27" location="'Tabell 13'!_Toc524335869" display="'Tabell 13'!_Toc524335869" xr:uid="{00000000-0004-0000-0100-000032000000}"/>
    <hyperlink ref="G26" location="'Tabell 12'!Utskriftsområde" display="'Tabell 12'!Utskriftsområde" xr:uid="{00000000-0004-0000-0100-000033000000}"/>
    <hyperlink ref="G25" location="'Tabell 11'!Utskriftsområde" display="'Tabell 11'!Utskriftsområde" xr:uid="{00000000-0004-0000-0100-000034000000}"/>
    <hyperlink ref="G30" location="'Tabell 15A'!Utskriftsområde" display="'Tabell 15A'!Utskriftsområde" xr:uid="{00000000-0004-0000-0100-000035000000}"/>
    <hyperlink ref="H30" location="'Tabell 15A'!Utskriftsområde" display="'Tabell 15A'!Utskriftsområde" xr:uid="{00000000-0004-0000-0100-000036000000}"/>
    <hyperlink ref="I30" location="'Tabell 15A'!Utskriftsområde" display="'Tabell 15A'!Utskriftsområde" xr:uid="{00000000-0004-0000-0100-000037000000}"/>
    <hyperlink ref="J30" location="'Tabell 15A'!Utskriftsområde" display="'Tabell 15A'!Utskriftsområde" xr:uid="{00000000-0004-0000-0100-000038000000}"/>
    <hyperlink ref="G31:J31" location="'Tabell 15'!A1" display="'Tabell 15'!A1" xr:uid="{00000000-0004-0000-0100-000039000000}"/>
    <hyperlink ref="G31" location="'Tabell 15B'!Utskriftsområde" display="'Tabell 15B'!Utskriftsområde" xr:uid="{00000000-0004-0000-0100-00003A000000}"/>
    <hyperlink ref="H31" location="'Tabell 15B'!Utskriftsområde" display="'Tabell 15B'!Utskriftsområde" xr:uid="{00000000-0004-0000-0100-00003B000000}"/>
    <hyperlink ref="I31" location="'Tabell 15B'!Utskriftsområde" display="'Tabell 15B'!Utskriftsområde" xr:uid="{00000000-0004-0000-0100-00003C000000}"/>
    <hyperlink ref="J31" location="'Tabell 15B'!Utskriftsområde" display="'Tabell 15B'!Utskriftsområde" xr:uid="{00000000-0004-0000-0100-00003D000000}"/>
    <hyperlink ref="G32" location="'Tabell 16'!Utskriftsområde" display="'Tabell 16'!Utskriftsområde" xr:uid="{00000000-0004-0000-0100-00003E000000}"/>
    <hyperlink ref="G33" location="'Tabell 17'!Utskriftsområde" display="'Tabell 17'!Utskriftsområde" xr:uid="{00000000-0004-0000-0100-00003F000000}"/>
    <hyperlink ref="G34" location="'Tabell 18'!Utskriftsområde" display="'Tabell 18'!Utskriftsområde" xr:uid="{00000000-0004-0000-0100-000040000000}"/>
    <hyperlink ref="G36" location="'Tabell 19'!Utskriftsområde" display="'Tabell 19'!Utskriftsområde" xr:uid="{00000000-0004-0000-0100-000041000000}"/>
    <hyperlink ref="H36" location="'Tabell 19'!Utskriftsområde" display="'Tabell 19'!Utskriftsområde" xr:uid="{00000000-0004-0000-0100-000042000000}"/>
    <hyperlink ref="I36" location="'Tabell 19'!Utskriftsområde" display="'Tabell 19'!Utskriftsområde" xr:uid="{00000000-0004-0000-0100-000043000000}"/>
    <hyperlink ref="J36" location="'Tabell 19'!Utskriftsområde" display="'Tabell 19'!Utskriftsområde" xr:uid="{00000000-0004-0000-0100-000044000000}"/>
    <hyperlink ref="G37" location="'Tabell 20'!Utskriftsområde" display="'Tabell 20'!Utskriftsområde" xr:uid="{00000000-0004-0000-0100-000045000000}"/>
    <hyperlink ref="H37" location="'Tabell 20'!Utskriftsområde" display="'Tabell 20'!Utskriftsområde" xr:uid="{00000000-0004-0000-0100-000046000000}"/>
    <hyperlink ref="I37" location="'Tabell 20'!Utskriftsområde" display="'Tabell 20'!Utskriftsområde" xr:uid="{00000000-0004-0000-0100-000047000000}"/>
    <hyperlink ref="J37" location="'Tabell 20'!Utskriftsområde" display="'Tabell 20'!Utskriftsområde" xr:uid="{00000000-0004-0000-0100-000048000000}"/>
    <hyperlink ref="G38" location="'Tabell 21'!Utskriftsområde" display="'Tabell 21'!Utskriftsområde" xr:uid="{00000000-0004-0000-0100-000049000000}"/>
    <hyperlink ref="H38" location="'Tabell 21'!Utskriftsområde" display="'Tabell 21'!Utskriftsområde" xr:uid="{00000000-0004-0000-0100-00004A000000}"/>
    <hyperlink ref="I38" location="'Tabell 21'!Utskriftsområde" display="'Tabell 21'!Utskriftsområde" xr:uid="{00000000-0004-0000-0100-00004B000000}"/>
    <hyperlink ref="J38" location="'Tabell 21'!Utskriftsområde" display="'Tabell 21'!Utskriftsområde" xr:uid="{00000000-0004-0000-0100-00004C000000}"/>
    <hyperlink ref="H7" location="'Tabell 2'!_Toc524335857" display="'Tabell 2'!_Toc524335857" xr:uid="{00000000-0004-0000-0100-00004D000000}"/>
    <hyperlink ref="I7" location="'Tabell 2'!_Toc524335857" display="'Tabell 2'!_Toc524335857" xr:uid="{00000000-0004-0000-0100-00004E000000}"/>
    <hyperlink ref="J7" location="'Tabell 2'!_Toc524335857" display="'Tabell 2'!_Toc524335857" xr:uid="{00000000-0004-0000-0100-00004F000000}"/>
  </hyperlinks>
  <pageMargins left="0.75" right="0.75" top="1" bottom="1" header="0.5" footer="0.5"/>
  <pageSetup paperSize="9" scale="95" orientation="portrait" r:id="rId1"/>
  <headerFooter alignWithMargins="0"/>
  <rowBreaks count="1" manualBreakCount="1">
    <brk id="34" min="6" max="10" man="1"/>
  </rowBreaks>
  <colBreaks count="1" manualBreakCount="1">
    <brk id="5" min="1" max="3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7"/>
  <dimension ref="A2:AC52"/>
  <sheetViews>
    <sheetView zoomScaleNormal="100" workbookViewId="0"/>
  </sheetViews>
  <sheetFormatPr defaultColWidth="9.21875" defaultRowHeight="13.2" x14ac:dyDescent="0.25"/>
  <cols>
    <col min="1" max="1" width="3.77734375" style="1" customWidth="1"/>
    <col min="2" max="2" width="63.21875" style="1" customWidth="1"/>
    <col min="3" max="5" width="63.21875" style="1" hidden="1" customWidth="1"/>
    <col min="6" max="6" width="10.5546875" style="1" customWidth="1"/>
    <col min="7" max="7" width="1.21875" style="1" bestFit="1" customWidth="1"/>
    <col min="8" max="8" width="1.77734375" style="1" bestFit="1" customWidth="1"/>
    <col min="9" max="9" width="5.77734375" style="1" bestFit="1" customWidth="1"/>
    <col min="10" max="10" width="1.44140625" style="1" customWidth="1"/>
    <col min="11" max="11" width="11.5546875" style="1" customWidth="1"/>
    <col min="12" max="12" width="1.21875" style="1" bestFit="1" customWidth="1"/>
    <col min="13" max="13" width="1.77734375" style="1" bestFit="1" customWidth="1"/>
    <col min="14" max="14" width="7.77734375" style="1" customWidth="1"/>
    <col min="15" max="15" width="9.21875" style="1"/>
    <col min="16" max="16" width="3.77734375" style="1" customWidth="1"/>
    <col min="17" max="17" width="63.21875" style="1" customWidth="1"/>
    <col min="18" max="20" width="63.21875" style="1" hidden="1" customWidth="1"/>
    <col min="21" max="21" width="10" style="1" customWidth="1"/>
    <col min="22" max="22" width="1.21875" style="1" bestFit="1" customWidth="1"/>
    <col min="23" max="23" width="1.77734375" style="1" bestFit="1" customWidth="1"/>
    <col min="24" max="24" width="7" style="1" customWidth="1"/>
    <col min="25" max="25" width="1.44140625" style="1" customWidth="1"/>
    <col min="26" max="26" width="11.5546875" style="1" customWidth="1"/>
    <col min="27" max="27" width="1.21875" style="1" bestFit="1" customWidth="1"/>
    <col min="28" max="28" width="1.77734375" style="1" bestFit="1" customWidth="1"/>
    <col min="29" max="29" width="7.77734375" style="1" customWidth="1"/>
    <col min="30" max="16384" width="9.21875" style="1"/>
  </cols>
  <sheetData>
    <row r="2" spans="1:29" ht="15" customHeight="1" x14ac:dyDescent="0.25">
      <c r="A2" s="24" t="s">
        <v>592</v>
      </c>
      <c r="P2" s="24"/>
    </row>
    <row r="3" spans="1:29" ht="12.75" hidden="1" customHeight="1" x14ac:dyDescent="0.25">
      <c r="A3" s="77"/>
      <c r="P3" s="77"/>
    </row>
    <row r="4" spans="1:29" ht="15" customHeight="1" thickBot="1" x14ac:dyDescent="0.3">
      <c r="A4" s="244" t="s">
        <v>593</v>
      </c>
      <c r="B4" s="35"/>
      <c r="C4" s="35"/>
      <c r="D4" s="35"/>
      <c r="E4" s="35"/>
      <c r="F4" s="35"/>
      <c r="G4" s="35"/>
      <c r="H4" s="35"/>
      <c r="I4" s="35"/>
      <c r="J4" s="35"/>
      <c r="K4" s="35"/>
      <c r="L4" s="35"/>
      <c r="M4" s="35"/>
      <c r="N4" s="35"/>
      <c r="P4" s="244"/>
      <c r="Q4" s="35"/>
      <c r="R4" s="35"/>
      <c r="S4" s="35"/>
      <c r="T4" s="35"/>
      <c r="U4" s="35"/>
      <c r="V4" s="35"/>
      <c r="W4" s="35"/>
      <c r="X4" s="35"/>
      <c r="Y4" s="35"/>
      <c r="Z4" s="35"/>
      <c r="AA4" s="35"/>
      <c r="AB4" s="35"/>
      <c r="AC4" s="35"/>
    </row>
    <row r="5" spans="1:29" ht="13.5" hidden="1" customHeight="1" thickBot="1" x14ac:dyDescent="0.3">
      <c r="A5" s="237"/>
      <c r="B5" s="35"/>
      <c r="C5" s="35"/>
      <c r="D5" s="35"/>
      <c r="E5" s="35"/>
      <c r="F5" s="35"/>
      <c r="G5" s="35"/>
      <c r="H5" s="35"/>
      <c r="I5" s="35"/>
      <c r="J5" s="35"/>
      <c r="K5" s="35"/>
      <c r="L5" s="35"/>
      <c r="M5" s="35"/>
      <c r="N5" s="35"/>
      <c r="P5" s="237"/>
      <c r="Q5" s="35"/>
      <c r="R5" s="35"/>
      <c r="S5" s="35"/>
      <c r="T5" s="35"/>
      <c r="U5" s="35"/>
      <c r="V5" s="35"/>
      <c r="W5" s="35"/>
      <c r="X5" s="35"/>
      <c r="Y5" s="35"/>
      <c r="Z5" s="35"/>
      <c r="AA5" s="35"/>
      <c r="AB5" s="35"/>
      <c r="AC5" s="35"/>
    </row>
    <row r="6" spans="1:29" x14ac:dyDescent="0.25">
      <c r="A6" s="380"/>
      <c r="B6" s="379"/>
      <c r="C6" s="379"/>
      <c r="D6" s="379"/>
      <c r="E6" s="379"/>
      <c r="F6" s="379"/>
      <c r="G6" s="379"/>
      <c r="H6" s="379"/>
      <c r="I6" s="379"/>
      <c r="J6" s="379"/>
      <c r="K6" s="379"/>
      <c r="L6" s="379"/>
      <c r="M6" s="379"/>
      <c r="N6" s="379"/>
      <c r="P6" s="380"/>
      <c r="Q6" s="379"/>
      <c r="R6" s="379"/>
      <c r="S6" s="379"/>
      <c r="T6" s="379"/>
      <c r="U6" s="379"/>
      <c r="V6" s="379"/>
      <c r="W6" s="379"/>
      <c r="X6" s="379"/>
      <c r="Y6" s="379"/>
      <c r="Z6" s="379"/>
      <c r="AA6" s="379"/>
      <c r="AB6" s="379"/>
      <c r="AC6" s="379"/>
    </row>
    <row r="7" spans="1:29" ht="13.8" thickBot="1" x14ac:dyDescent="0.3">
      <c r="A7" s="244"/>
      <c r="B7" s="35"/>
      <c r="C7" s="35"/>
      <c r="D7" s="35"/>
      <c r="E7" s="35"/>
      <c r="F7" s="377">
        <v>2024</v>
      </c>
      <c r="G7" s="377"/>
      <c r="H7" s="35"/>
      <c r="I7" s="35"/>
      <c r="J7" s="35"/>
      <c r="K7" s="35"/>
      <c r="L7" s="35"/>
      <c r="M7" s="35"/>
      <c r="N7" s="35"/>
      <c r="P7" s="244"/>
      <c r="Q7" s="35"/>
      <c r="R7" s="35"/>
      <c r="S7" s="35"/>
      <c r="T7" s="35"/>
      <c r="U7" s="377">
        <v>2023</v>
      </c>
      <c r="V7" s="377"/>
      <c r="W7" s="35"/>
      <c r="X7" s="35"/>
      <c r="Y7" s="35"/>
      <c r="Z7" s="35"/>
      <c r="AA7" s="35"/>
      <c r="AB7" s="35"/>
      <c r="AC7" s="35"/>
    </row>
    <row r="8" spans="1:29" ht="36" customHeight="1" x14ac:dyDescent="0.25">
      <c r="A8" s="26" t="s">
        <v>54</v>
      </c>
      <c r="B8" s="26" t="s">
        <v>138</v>
      </c>
      <c r="C8" s="26"/>
      <c r="D8" s="26"/>
      <c r="E8" s="26"/>
      <c r="F8" s="447" t="s">
        <v>214</v>
      </c>
      <c r="G8" s="447"/>
      <c r="H8" s="447"/>
      <c r="I8" s="447"/>
      <c r="J8" s="48"/>
      <c r="K8" s="459" t="s">
        <v>594</v>
      </c>
      <c r="L8" s="459"/>
      <c r="M8" s="459"/>
      <c r="N8" s="459"/>
      <c r="P8" s="26" t="s">
        <v>54</v>
      </c>
      <c r="Q8" s="26" t="s">
        <v>138</v>
      </c>
      <c r="R8" s="26"/>
      <c r="S8" s="26"/>
      <c r="T8" s="26"/>
      <c r="U8" s="447" t="s">
        <v>214</v>
      </c>
      <c r="V8" s="447"/>
      <c r="W8" s="447"/>
      <c r="X8" s="447"/>
      <c r="Y8" s="48"/>
      <c r="Z8" s="459" t="s">
        <v>594</v>
      </c>
      <c r="AA8" s="459"/>
      <c r="AB8" s="459"/>
      <c r="AC8" s="459"/>
    </row>
    <row r="9" spans="1:29" ht="14.25" customHeight="1" thickBot="1" x14ac:dyDescent="0.3">
      <c r="A9" s="43"/>
      <c r="B9" s="43"/>
      <c r="C9" s="43"/>
      <c r="D9" s="43"/>
      <c r="E9" s="43"/>
      <c r="F9" s="21" t="s">
        <v>22</v>
      </c>
      <c r="G9" s="21"/>
      <c r="H9" s="458" t="s">
        <v>124</v>
      </c>
      <c r="I9" s="458"/>
      <c r="J9" s="84"/>
      <c r="K9" s="21" t="s">
        <v>22</v>
      </c>
      <c r="L9" s="21"/>
      <c r="M9" s="458" t="s">
        <v>124</v>
      </c>
      <c r="N9" s="458"/>
      <c r="P9" s="43"/>
      <c r="Q9" s="43"/>
      <c r="R9" s="43"/>
      <c r="S9" s="43"/>
      <c r="T9" s="43"/>
      <c r="U9" s="21" t="s">
        <v>22</v>
      </c>
      <c r="V9" s="21"/>
      <c r="W9" s="458" t="s">
        <v>124</v>
      </c>
      <c r="X9" s="458"/>
      <c r="Y9" s="84"/>
      <c r="Z9" s="21" t="s">
        <v>22</v>
      </c>
      <c r="AA9" s="21"/>
      <c r="AB9" s="458" t="s">
        <v>124</v>
      </c>
      <c r="AC9" s="458"/>
    </row>
    <row r="10" spans="1:29" ht="12" customHeight="1" x14ac:dyDescent="0.25">
      <c r="A10" s="49"/>
      <c r="B10" s="49"/>
      <c r="C10" s="49"/>
      <c r="D10" s="49"/>
      <c r="E10" s="49"/>
      <c r="F10" s="48"/>
      <c r="G10" s="48"/>
      <c r="H10" s="48"/>
      <c r="I10" s="48"/>
      <c r="J10" s="48"/>
      <c r="K10" s="48"/>
      <c r="L10" s="48"/>
      <c r="M10" s="48"/>
      <c r="N10" s="48"/>
      <c r="P10" s="49"/>
      <c r="Q10" s="49"/>
      <c r="R10" s="49"/>
      <c r="S10" s="49"/>
      <c r="T10" s="49"/>
      <c r="U10" s="48"/>
      <c r="V10" s="48"/>
      <c r="W10" s="48"/>
      <c r="X10" s="48"/>
      <c r="Y10" s="48"/>
      <c r="Z10" s="48"/>
      <c r="AA10" s="48"/>
      <c r="AB10" s="48"/>
      <c r="AC10" s="48"/>
    </row>
    <row r="11" spans="1:29" ht="12" hidden="1" customHeight="1" x14ac:dyDescent="0.25">
      <c r="A11" s="49"/>
      <c r="B11" s="49"/>
      <c r="C11" s="49"/>
      <c r="D11" s="49"/>
      <c r="E11" s="49"/>
      <c r="F11" s="48"/>
      <c r="G11" s="48"/>
      <c r="H11" s="48"/>
      <c r="I11" s="48"/>
      <c r="J11" s="48"/>
      <c r="K11" s="48"/>
      <c r="L11" s="48"/>
      <c r="M11" s="48"/>
      <c r="N11" s="48"/>
      <c r="P11" s="49"/>
      <c r="Q11" s="49"/>
      <c r="R11" s="49"/>
      <c r="S11" s="49"/>
      <c r="T11" s="49"/>
      <c r="U11" s="48"/>
      <c r="V11" s="48"/>
      <c r="W11" s="48"/>
      <c r="X11" s="48"/>
      <c r="Y11" s="48"/>
      <c r="Z11" s="48"/>
      <c r="AA11" s="48"/>
      <c r="AB11" s="48"/>
      <c r="AC11" s="48"/>
    </row>
    <row r="12" spans="1:29" ht="12" hidden="1" customHeight="1" x14ac:dyDescent="0.25">
      <c r="A12" s="49"/>
      <c r="B12" s="49"/>
      <c r="C12" s="49"/>
      <c r="D12" s="49"/>
      <c r="E12" s="49"/>
      <c r="F12" s="48"/>
      <c r="G12" s="48"/>
      <c r="H12" s="48"/>
      <c r="I12" s="48"/>
      <c r="J12" s="48"/>
      <c r="K12" s="48"/>
      <c r="L12" s="48"/>
      <c r="M12" s="48"/>
      <c r="N12" s="48"/>
      <c r="P12" s="49"/>
      <c r="Q12" s="49"/>
      <c r="R12" s="49"/>
      <c r="S12" s="49"/>
      <c r="T12" s="49"/>
      <c r="U12" s="48"/>
      <c r="V12" s="48"/>
      <c r="W12" s="48"/>
      <c r="X12" s="48"/>
      <c r="Y12" s="48"/>
      <c r="Z12" s="48"/>
      <c r="AA12" s="48"/>
      <c r="AB12" s="48"/>
      <c r="AC12" s="48"/>
    </row>
    <row r="13" spans="1:29" ht="12" customHeight="1" x14ac:dyDescent="0.25">
      <c r="A13" s="456" t="s">
        <v>22</v>
      </c>
      <c r="B13" s="456"/>
      <c r="C13" s="26"/>
      <c r="D13" s="26"/>
      <c r="E13" s="26"/>
      <c r="F13" s="28">
        <v>2514256.6889999998</v>
      </c>
      <c r="G13" s="381" t="s">
        <v>277</v>
      </c>
      <c r="H13" s="40" t="s">
        <v>4</v>
      </c>
      <c r="I13" s="28">
        <v>86383.384999999995</v>
      </c>
      <c r="J13" s="28" t="s">
        <v>277</v>
      </c>
      <c r="K13" s="28">
        <v>543598.35600000003</v>
      </c>
      <c r="L13" s="28" t="s">
        <v>277</v>
      </c>
      <c r="M13" s="40" t="s">
        <v>4</v>
      </c>
      <c r="N13" s="28">
        <v>31968.018</v>
      </c>
      <c r="P13" s="456" t="s">
        <v>22</v>
      </c>
      <c r="Q13" s="456"/>
      <c r="R13" s="26"/>
      <c r="S13" s="26"/>
      <c r="T13" s="26"/>
      <c r="U13" s="28">
        <v>2592441.0860000001</v>
      </c>
      <c r="V13" s="28"/>
      <c r="W13" s="40" t="s">
        <v>4</v>
      </c>
      <c r="X13" s="28">
        <v>95237.83</v>
      </c>
      <c r="Y13" s="28" t="s">
        <v>277</v>
      </c>
      <c r="Z13" s="28">
        <v>518041.97899999999</v>
      </c>
      <c r="AA13" s="28" t="s">
        <v>277</v>
      </c>
      <c r="AB13" s="40" t="s">
        <v>4</v>
      </c>
      <c r="AC13" s="28">
        <v>31905.648000000001</v>
      </c>
    </row>
    <row r="14" spans="1:29" ht="12" customHeight="1" x14ac:dyDescent="0.25">
      <c r="A14" s="49"/>
      <c r="B14" s="49"/>
      <c r="C14" s="49"/>
      <c r="D14" s="49"/>
      <c r="E14" s="49"/>
      <c r="F14" s="48"/>
      <c r="G14" s="48"/>
      <c r="H14" s="40"/>
      <c r="I14" s="48"/>
      <c r="J14" s="48"/>
      <c r="K14" s="48"/>
      <c r="L14" s="48"/>
      <c r="M14" s="40"/>
      <c r="N14" s="48"/>
      <c r="P14" s="49"/>
      <c r="Q14" s="49"/>
      <c r="R14" s="49"/>
      <c r="S14" s="49"/>
      <c r="T14" s="49"/>
      <c r="U14" s="48"/>
      <c r="V14" s="48"/>
      <c r="W14" s="40"/>
      <c r="X14" s="48"/>
      <c r="Y14" s="48"/>
      <c r="Z14" s="48"/>
      <c r="AA14" s="48"/>
      <c r="AB14" s="40"/>
      <c r="AC14" s="48"/>
    </row>
    <row r="15" spans="1:29" s="83" customFormat="1" ht="11.25" customHeight="1" x14ac:dyDescent="0.2">
      <c r="A15" s="83">
        <v>1</v>
      </c>
      <c r="B15" s="83" t="s">
        <v>112</v>
      </c>
      <c r="F15" s="27">
        <v>181857.23</v>
      </c>
      <c r="G15" s="27" t="s">
        <v>277</v>
      </c>
      <c r="H15" s="40" t="s">
        <v>4</v>
      </c>
      <c r="I15" s="27">
        <v>29339.544000000002</v>
      </c>
      <c r="J15" s="79" t="s">
        <v>277</v>
      </c>
      <c r="K15" s="27">
        <v>84668.395000000004</v>
      </c>
      <c r="L15" s="27" t="s">
        <v>277</v>
      </c>
      <c r="M15" s="40" t="s">
        <v>4</v>
      </c>
      <c r="N15" s="27">
        <v>13480.26</v>
      </c>
      <c r="P15" s="83">
        <v>1</v>
      </c>
      <c r="Q15" s="83" t="s">
        <v>112</v>
      </c>
      <c r="U15" s="27">
        <v>201549.79199999999</v>
      </c>
      <c r="V15" s="27"/>
      <c r="W15" s="40" t="s">
        <v>4</v>
      </c>
      <c r="X15" s="27">
        <v>30921.932000000001</v>
      </c>
      <c r="Y15" s="79" t="s">
        <v>277</v>
      </c>
      <c r="Z15" s="27">
        <v>98953.016000000003</v>
      </c>
      <c r="AA15" s="27" t="s">
        <v>277</v>
      </c>
      <c r="AB15" s="40" t="s">
        <v>4</v>
      </c>
      <c r="AC15" s="27">
        <v>15587.944</v>
      </c>
    </row>
    <row r="16" spans="1:29" ht="11.25" customHeight="1" x14ac:dyDescent="0.25">
      <c r="A16" s="49"/>
      <c r="B16" s="54" t="s">
        <v>95</v>
      </c>
      <c r="C16" s="54"/>
      <c r="D16" s="54"/>
      <c r="E16" s="54"/>
      <c r="F16" s="27">
        <v>71542.187999999995</v>
      </c>
      <c r="G16" s="27" t="s">
        <v>277</v>
      </c>
      <c r="H16" s="40" t="s">
        <v>4</v>
      </c>
      <c r="I16" s="27">
        <v>14982.789000000001</v>
      </c>
      <c r="J16" s="27" t="s">
        <v>277</v>
      </c>
      <c r="K16" s="27">
        <v>54190.883999999998</v>
      </c>
      <c r="L16" s="27" t="s">
        <v>277</v>
      </c>
      <c r="M16" s="40" t="s">
        <v>4</v>
      </c>
      <c r="N16" s="27">
        <v>11074.611000000001</v>
      </c>
      <c r="P16" s="49"/>
      <c r="Q16" s="54" t="s">
        <v>95</v>
      </c>
      <c r="R16" s="54"/>
      <c r="S16" s="54"/>
      <c r="T16" s="54"/>
      <c r="U16" s="27">
        <v>88688.403999999995</v>
      </c>
      <c r="V16" s="27"/>
      <c r="W16" s="40" t="s">
        <v>4</v>
      </c>
      <c r="X16" s="27">
        <v>15189.032999999999</v>
      </c>
      <c r="Y16" s="27" t="s">
        <v>277</v>
      </c>
      <c r="Z16" s="27">
        <v>63721.341999999997</v>
      </c>
      <c r="AA16" s="27" t="s">
        <v>277</v>
      </c>
      <c r="AB16" s="40" t="s">
        <v>4</v>
      </c>
      <c r="AC16" s="27">
        <v>11356.503000000001</v>
      </c>
    </row>
    <row r="17" spans="1:29" ht="11.25" customHeight="1" x14ac:dyDescent="0.25">
      <c r="A17" s="83">
        <v>2</v>
      </c>
      <c r="B17" s="49" t="s">
        <v>96</v>
      </c>
      <c r="C17" s="49"/>
      <c r="D17" s="49"/>
      <c r="E17" s="49"/>
      <c r="F17" s="27">
        <v>3757.6489999999999</v>
      </c>
      <c r="G17" s="27" t="s">
        <v>277</v>
      </c>
      <c r="H17" s="40" t="s">
        <v>4</v>
      </c>
      <c r="I17" s="27">
        <v>3611.1010000000001</v>
      </c>
      <c r="J17" s="27" t="s">
        <v>277</v>
      </c>
      <c r="K17" s="27">
        <v>1799.702</v>
      </c>
      <c r="L17" s="27" t="s">
        <v>277</v>
      </c>
      <c r="M17" s="40" t="s">
        <v>4</v>
      </c>
      <c r="N17" s="27">
        <v>2046.576</v>
      </c>
      <c r="P17" s="83">
        <v>2</v>
      </c>
      <c r="Q17" s="49" t="s">
        <v>96</v>
      </c>
      <c r="R17" s="49"/>
      <c r="S17" s="49"/>
      <c r="T17" s="49"/>
      <c r="U17" s="27">
        <v>4637.5060000000003</v>
      </c>
      <c r="V17" s="27"/>
      <c r="W17" s="40" t="s">
        <v>4</v>
      </c>
      <c r="X17" s="27">
        <v>4389.3969999999999</v>
      </c>
      <c r="Y17" s="27" t="s">
        <v>277</v>
      </c>
      <c r="Z17" s="27">
        <v>1942.7470000000001</v>
      </c>
      <c r="AA17" s="27" t="s">
        <v>277</v>
      </c>
      <c r="AB17" s="40" t="s">
        <v>4</v>
      </c>
      <c r="AC17" s="27">
        <v>2265.5740000000001</v>
      </c>
    </row>
    <row r="18" spans="1:29" ht="11.25" customHeight="1" x14ac:dyDescent="0.25">
      <c r="A18" s="83">
        <v>3</v>
      </c>
      <c r="B18" s="49" t="s">
        <v>139</v>
      </c>
      <c r="C18" s="49"/>
      <c r="D18" s="49"/>
      <c r="E18" s="49"/>
      <c r="F18" s="27">
        <v>136715.89499999999</v>
      </c>
      <c r="G18" s="27" t="s">
        <v>277</v>
      </c>
      <c r="H18" s="40" t="s">
        <v>4</v>
      </c>
      <c r="I18" s="27">
        <v>16216.146000000001</v>
      </c>
      <c r="J18" s="27" t="s">
        <v>277</v>
      </c>
      <c r="K18" s="27">
        <v>71461.270999999993</v>
      </c>
      <c r="L18" s="27" t="s">
        <v>277</v>
      </c>
      <c r="M18" s="40" t="s">
        <v>4</v>
      </c>
      <c r="N18" s="27">
        <v>11035.421</v>
      </c>
      <c r="P18" s="83">
        <v>3</v>
      </c>
      <c r="Q18" s="49" t="s">
        <v>139</v>
      </c>
      <c r="R18" s="49"/>
      <c r="S18" s="49"/>
      <c r="T18" s="49"/>
      <c r="U18" s="27">
        <v>154808.427</v>
      </c>
      <c r="V18" s="27"/>
      <c r="W18" s="40" t="s">
        <v>4</v>
      </c>
      <c r="X18" s="27">
        <v>18026.472000000002</v>
      </c>
      <c r="Y18" s="27" t="s">
        <v>277</v>
      </c>
      <c r="Z18" s="27">
        <v>70502.864000000001</v>
      </c>
      <c r="AA18" s="27" t="s">
        <v>277</v>
      </c>
      <c r="AB18" s="40" t="s">
        <v>4</v>
      </c>
      <c r="AC18" s="27">
        <v>11509.058000000001</v>
      </c>
    </row>
    <row r="19" spans="1:29" ht="11.25" customHeight="1" x14ac:dyDescent="0.25">
      <c r="A19" s="83"/>
      <c r="B19" s="54" t="s">
        <v>97</v>
      </c>
      <c r="C19" s="54"/>
      <c r="D19" s="54"/>
      <c r="E19" s="54"/>
      <c r="F19" s="27">
        <v>118799.867</v>
      </c>
      <c r="G19" s="381" t="s">
        <v>277</v>
      </c>
      <c r="H19" s="40" t="s">
        <v>4</v>
      </c>
      <c r="I19" s="27">
        <v>15158.679</v>
      </c>
      <c r="J19" s="27" t="s">
        <v>277</v>
      </c>
      <c r="K19" s="27">
        <v>62275.531000000003</v>
      </c>
      <c r="L19" s="381" t="s">
        <v>277</v>
      </c>
      <c r="M19" s="40" t="s">
        <v>4</v>
      </c>
      <c r="N19" s="27">
        <v>10325.894</v>
      </c>
      <c r="P19" s="83"/>
      <c r="Q19" s="54" t="s">
        <v>97</v>
      </c>
      <c r="R19" s="54"/>
      <c r="S19" s="54"/>
      <c r="T19" s="54"/>
      <c r="U19" s="27">
        <v>133473.984</v>
      </c>
      <c r="V19" s="27"/>
      <c r="W19" s="40" t="s">
        <v>4</v>
      </c>
      <c r="X19" s="27">
        <v>16177.965</v>
      </c>
      <c r="Y19" s="27" t="s">
        <v>277</v>
      </c>
      <c r="Z19" s="27">
        <v>58299.830999999998</v>
      </c>
      <c r="AA19" s="381" t="s">
        <v>277</v>
      </c>
      <c r="AB19" s="40" t="s">
        <v>4</v>
      </c>
      <c r="AC19" s="27">
        <v>9804.0450000000001</v>
      </c>
    </row>
    <row r="20" spans="1:29" ht="11.25" customHeight="1" x14ac:dyDescent="0.25">
      <c r="A20" s="83">
        <v>4</v>
      </c>
      <c r="B20" s="49" t="s">
        <v>98</v>
      </c>
      <c r="C20" s="49"/>
      <c r="D20" s="49"/>
      <c r="E20" s="49"/>
      <c r="F20" s="27">
        <v>392160.68199999997</v>
      </c>
      <c r="G20" s="381">
        <v>1</v>
      </c>
      <c r="H20" s="40" t="s">
        <v>4</v>
      </c>
      <c r="I20" s="27">
        <v>45695.548000000003</v>
      </c>
      <c r="J20" s="27" t="s">
        <v>277</v>
      </c>
      <c r="K20" s="27">
        <v>54132.055</v>
      </c>
      <c r="L20" s="27" t="s">
        <v>277</v>
      </c>
      <c r="M20" s="40" t="s">
        <v>4</v>
      </c>
      <c r="N20" s="27">
        <v>12127.794</v>
      </c>
      <c r="P20" s="83">
        <v>4</v>
      </c>
      <c r="Q20" s="49" t="s">
        <v>98</v>
      </c>
      <c r="R20" s="49"/>
      <c r="S20" s="49"/>
      <c r="T20" s="49"/>
      <c r="U20" s="27">
        <v>472228.72499999998</v>
      </c>
      <c r="V20" s="27"/>
      <c r="W20" s="40" t="s">
        <v>4</v>
      </c>
      <c r="X20" s="27">
        <v>54112.453000000001</v>
      </c>
      <c r="Y20" s="27" t="s">
        <v>277</v>
      </c>
      <c r="Z20" s="27">
        <v>58008.114000000001</v>
      </c>
      <c r="AA20" s="27" t="s">
        <v>277</v>
      </c>
      <c r="AB20" s="40" t="s">
        <v>4</v>
      </c>
      <c r="AC20" s="27">
        <v>11749.161</v>
      </c>
    </row>
    <row r="21" spans="1:29" ht="11.25" customHeight="1" x14ac:dyDescent="0.25">
      <c r="A21" s="83">
        <v>5</v>
      </c>
      <c r="B21" s="49" t="s">
        <v>140</v>
      </c>
      <c r="C21" s="49"/>
      <c r="D21" s="49"/>
      <c r="E21" s="49"/>
      <c r="F21" s="27">
        <v>32776.862000000001</v>
      </c>
      <c r="G21" s="27" t="s">
        <v>277</v>
      </c>
      <c r="H21" s="40" t="s">
        <v>4</v>
      </c>
      <c r="I21" s="27">
        <v>19457.947</v>
      </c>
      <c r="J21" s="27" t="s">
        <v>277</v>
      </c>
      <c r="K21" s="27">
        <v>4415.3599999999997</v>
      </c>
      <c r="L21" s="27" t="s">
        <v>277</v>
      </c>
      <c r="M21" s="40" t="s">
        <v>4</v>
      </c>
      <c r="N21" s="27">
        <v>2624.7020000000002</v>
      </c>
      <c r="P21" s="83">
        <v>5</v>
      </c>
      <c r="Q21" s="49" t="s">
        <v>140</v>
      </c>
      <c r="R21" s="49"/>
      <c r="S21" s="49"/>
      <c r="T21" s="49"/>
      <c r="U21" s="27">
        <v>28145.007000000001</v>
      </c>
      <c r="V21" s="27"/>
      <c r="W21" s="40" t="s">
        <v>4</v>
      </c>
      <c r="X21" s="27">
        <v>12825.065000000001</v>
      </c>
      <c r="Y21" s="27" t="s">
        <v>277</v>
      </c>
      <c r="Z21" s="27">
        <v>3086.9740000000002</v>
      </c>
      <c r="AA21" s="27" t="s">
        <v>277</v>
      </c>
      <c r="AB21" s="40" t="s">
        <v>4</v>
      </c>
      <c r="AC21" s="27">
        <v>2427.9450000000002</v>
      </c>
    </row>
    <row r="22" spans="1:29" ht="11.25" customHeight="1" x14ac:dyDescent="0.25">
      <c r="A22" s="83">
        <v>6</v>
      </c>
      <c r="B22" s="49" t="s">
        <v>141</v>
      </c>
      <c r="C22" s="49"/>
      <c r="D22" s="49"/>
      <c r="E22" s="49"/>
      <c r="F22" s="27">
        <v>149386.59700000001</v>
      </c>
      <c r="G22" s="381" t="s">
        <v>277</v>
      </c>
      <c r="H22" s="40" t="s">
        <v>4</v>
      </c>
      <c r="I22" s="27">
        <v>21330.963</v>
      </c>
      <c r="J22" s="27" t="s">
        <v>277</v>
      </c>
      <c r="K22" s="27">
        <v>48855.144999999997</v>
      </c>
      <c r="L22" s="381" t="s">
        <v>277</v>
      </c>
      <c r="M22" s="40" t="s">
        <v>4</v>
      </c>
      <c r="N22" s="27">
        <v>10633.57</v>
      </c>
      <c r="P22" s="83">
        <v>6</v>
      </c>
      <c r="Q22" s="49" t="s">
        <v>141</v>
      </c>
      <c r="R22" s="49"/>
      <c r="S22" s="49"/>
      <c r="T22" s="49"/>
      <c r="U22" s="27">
        <v>147625.81899999999</v>
      </c>
      <c r="V22" s="27"/>
      <c r="W22" s="40" t="s">
        <v>4</v>
      </c>
      <c r="X22" s="27">
        <v>21033.256000000001</v>
      </c>
      <c r="Y22" s="27" t="s">
        <v>277</v>
      </c>
      <c r="Z22" s="27">
        <v>45523.434999999998</v>
      </c>
      <c r="AA22" s="381" t="s">
        <v>277</v>
      </c>
      <c r="AB22" s="40" t="s">
        <v>4</v>
      </c>
      <c r="AC22" s="27">
        <v>9199.0429999999997</v>
      </c>
    </row>
    <row r="23" spans="1:29" ht="11.25" customHeight="1" x14ac:dyDescent="0.25">
      <c r="A23" s="83"/>
      <c r="B23" s="54" t="s">
        <v>99</v>
      </c>
      <c r="C23" s="54"/>
      <c r="D23" s="54"/>
      <c r="E23" s="54"/>
      <c r="F23" s="27">
        <v>57934.766000000003</v>
      </c>
      <c r="G23" s="1" t="s">
        <v>277</v>
      </c>
      <c r="H23" s="40" t="s">
        <v>4</v>
      </c>
      <c r="I23" s="27">
        <v>13652.128000000001</v>
      </c>
      <c r="J23" s="27" t="s">
        <v>277</v>
      </c>
      <c r="K23" s="27">
        <v>14161.695</v>
      </c>
      <c r="L23" s="381" t="s">
        <v>277</v>
      </c>
      <c r="M23" s="40" t="s">
        <v>4</v>
      </c>
      <c r="N23" s="27">
        <v>5142.4260000000004</v>
      </c>
      <c r="P23" s="83"/>
      <c r="Q23" s="54" t="s">
        <v>99</v>
      </c>
      <c r="R23" s="54"/>
      <c r="S23" s="54"/>
      <c r="T23" s="54"/>
      <c r="U23" s="27">
        <v>48589.226000000002</v>
      </c>
      <c r="V23" s="27"/>
      <c r="W23" s="40" t="s">
        <v>4</v>
      </c>
      <c r="X23" s="27">
        <v>11711.971</v>
      </c>
      <c r="Y23" s="27" t="s">
        <v>277</v>
      </c>
      <c r="Z23" s="27">
        <v>12369.204</v>
      </c>
      <c r="AA23" s="381" t="s">
        <v>277</v>
      </c>
      <c r="AB23" s="40" t="s">
        <v>4</v>
      </c>
      <c r="AC23" s="27">
        <v>3514.924</v>
      </c>
    </row>
    <row r="24" spans="1:29" ht="11.25" customHeight="1" x14ac:dyDescent="0.25">
      <c r="A24" s="83"/>
      <c r="B24" s="54" t="s">
        <v>100</v>
      </c>
      <c r="C24" s="54"/>
      <c r="D24" s="54"/>
      <c r="E24" s="54"/>
      <c r="F24" s="27">
        <v>32309.942999999999</v>
      </c>
      <c r="G24" s="27" t="s">
        <v>277</v>
      </c>
      <c r="H24" s="40" t="s">
        <v>4</v>
      </c>
      <c r="I24" s="27">
        <v>9290.7829999999994</v>
      </c>
      <c r="J24" s="27" t="s">
        <v>277</v>
      </c>
      <c r="K24" s="27">
        <v>19785.835999999999</v>
      </c>
      <c r="L24" s="27" t="s">
        <v>277</v>
      </c>
      <c r="M24" s="40" t="s">
        <v>4</v>
      </c>
      <c r="N24" s="27">
        <v>8021.808</v>
      </c>
      <c r="P24" s="83"/>
      <c r="Q24" s="54" t="s">
        <v>100</v>
      </c>
      <c r="R24" s="54"/>
      <c r="S24" s="54"/>
      <c r="T24" s="54"/>
      <c r="U24" s="27">
        <v>35353.616000000002</v>
      </c>
      <c r="V24" s="27"/>
      <c r="W24" s="40" t="s">
        <v>4</v>
      </c>
      <c r="X24" s="27">
        <v>9952.9050000000007</v>
      </c>
      <c r="Y24" s="27" t="s">
        <v>277</v>
      </c>
      <c r="Z24" s="27">
        <v>20706.169999999998</v>
      </c>
      <c r="AA24" s="27" t="s">
        <v>277</v>
      </c>
      <c r="AB24" s="40" t="s">
        <v>4</v>
      </c>
      <c r="AC24" s="27">
        <v>7344.3810000000003</v>
      </c>
    </row>
    <row r="25" spans="1:29" ht="11.25" customHeight="1" x14ac:dyDescent="0.25">
      <c r="A25" s="83"/>
      <c r="B25" s="54" t="s">
        <v>101</v>
      </c>
      <c r="C25" s="54"/>
      <c r="D25" s="54"/>
      <c r="E25" s="54"/>
      <c r="F25" s="27">
        <v>29184.702000000001</v>
      </c>
      <c r="G25" s="27" t="s">
        <v>277</v>
      </c>
      <c r="H25" s="40" t="s">
        <v>4</v>
      </c>
      <c r="I25" s="27">
        <v>9858.5720000000001</v>
      </c>
      <c r="J25" s="27" t="s">
        <v>277</v>
      </c>
      <c r="K25" s="27">
        <v>5791.0569999999998</v>
      </c>
      <c r="L25" s="27" t="s">
        <v>277</v>
      </c>
      <c r="M25" s="40" t="s">
        <v>4</v>
      </c>
      <c r="N25" s="27">
        <v>2990.875</v>
      </c>
      <c r="P25" s="83"/>
      <c r="Q25" s="54" t="s">
        <v>101</v>
      </c>
      <c r="R25" s="54"/>
      <c r="S25" s="54"/>
      <c r="T25" s="54"/>
      <c r="U25" s="27">
        <v>31806.061000000002</v>
      </c>
      <c r="V25" s="27"/>
      <c r="W25" s="40" t="s">
        <v>4</v>
      </c>
      <c r="X25" s="27">
        <v>9873.6020000000008</v>
      </c>
      <c r="Y25" s="27" t="s">
        <v>277</v>
      </c>
      <c r="Z25" s="27">
        <v>4673.0290000000005</v>
      </c>
      <c r="AA25" s="27" t="s">
        <v>277</v>
      </c>
      <c r="AB25" s="40" t="s">
        <v>4</v>
      </c>
      <c r="AC25" s="27">
        <v>2613.558</v>
      </c>
    </row>
    <row r="26" spans="1:29" ht="11.25" customHeight="1" x14ac:dyDescent="0.25">
      <c r="A26" s="83">
        <v>7</v>
      </c>
      <c r="B26" s="49" t="s">
        <v>142</v>
      </c>
      <c r="C26" s="49"/>
      <c r="D26" s="49"/>
      <c r="E26" s="49"/>
      <c r="F26" s="27">
        <v>70775.501000000004</v>
      </c>
      <c r="G26" s="381">
        <v>1</v>
      </c>
      <c r="H26" s="40" t="s">
        <v>4</v>
      </c>
      <c r="I26" s="27">
        <v>15607.975</v>
      </c>
      <c r="J26" s="27" t="s">
        <v>277</v>
      </c>
      <c r="K26" s="27">
        <v>19541.921999999999</v>
      </c>
      <c r="L26" s="27" t="s">
        <v>277</v>
      </c>
      <c r="M26" s="40" t="s">
        <v>4</v>
      </c>
      <c r="N26" s="27">
        <v>6449.3549999999996</v>
      </c>
      <c r="P26" s="83">
        <v>7</v>
      </c>
      <c r="Q26" s="49" t="s">
        <v>142</v>
      </c>
      <c r="R26" s="49"/>
      <c r="S26" s="49"/>
      <c r="T26" s="49"/>
      <c r="U26" s="27">
        <v>45623.381999999998</v>
      </c>
      <c r="V26" s="27"/>
      <c r="W26" s="40" t="s">
        <v>4</v>
      </c>
      <c r="X26" s="27">
        <v>11958.599</v>
      </c>
      <c r="Y26" s="27" t="s">
        <v>277</v>
      </c>
      <c r="Z26" s="27">
        <v>14195.906000000001</v>
      </c>
      <c r="AA26" s="27" t="s">
        <v>277</v>
      </c>
      <c r="AB26" s="40" t="s">
        <v>4</v>
      </c>
      <c r="AC26" s="27">
        <v>5828.6819999999998</v>
      </c>
    </row>
    <row r="27" spans="1:29" ht="11.25" customHeight="1" x14ac:dyDescent="0.25">
      <c r="A27" s="83"/>
      <c r="B27" s="54" t="s">
        <v>102</v>
      </c>
      <c r="C27" s="54"/>
      <c r="D27" s="54"/>
      <c r="E27" s="54"/>
      <c r="F27" s="27">
        <v>70486.778000000006</v>
      </c>
      <c r="G27" s="381">
        <v>1</v>
      </c>
      <c r="H27" s="40" t="s">
        <v>4</v>
      </c>
      <c r="I27" s="27">
        <v>15598.682000000001</v>
      </c>
      <c r="J27" s="27" t="s">
        <v>277</v>
      </c>
      <c r="K27" s="27">
        <v>19517.508999999998</v>
      </c>
      <c r="L27" s="27" t="s">
        <v>277</v>
      </c>
      <c r="M27" s="40" t="s">
        <v>4</v>
      </c>
      <c r="N27" s="27">
        <v>6449.1779999999999</v>
      </c>
      <c r="P27" s="83"/>
      <c r="Q27" s="54" t="s">
        <v>102</v>
      </c>
      <c r="R27" s="54"/>
      <c r="S27" s="54"/>
      <c r="T27" s="54"/>
      <c r="U27" s="27">
        <v>45505.775000000001</v>
      </c>
      <c r="V27" s="27"/>
      <c r="W27" s="40" t="s">
        <v>4</v>
      </c>
      <c r="X27" s="27">
        <v>11957.468000000001</v>
      </c>
      <c r="Y27" s="27" t="s">
        <v>277</v>
      </c>
      <c r="Z27" s="27">
        <v>14072.341</v>
      </c>
      <c r="AA27" s="27" t="s">
        <v>277</v>
      </c>
      <c r="AB27" s="40" t="s">
        <v>4</v>
      </c>
      <c r="AC27" s="27">
        <v>5823.6589999999997</v>
      </c>
    </row>
    <row r="28" spans="1:29" ht="11.25" customHeight="1" x14ac:dyDescent="0.25">
      <c r="A28" s="83">
        <v>8</v>
      </c>
      <c r="B28" s="49" t="s">
        <v>113</v>
      </c>
      <c r="C28" s="49"/>
      <c r="D28" s="49"/>
      <c r="E28" s="49"/>
      <c r="F28" s="27">
        <v>64335.247000000003</v>
      </c>
      <c r="G28" s="27" t="s">
        <v>277</v>
      </c>
      <c r="H28" s="40" t="s">
        <v>4</v>
      </c>
      <c r="I28" s="27">
        <v>14805.227000000001</v>
      </c>
      <c r="J28" s="27" t="s">
        <v>277</v>
      </c>
      <c r="K28" s="27">
        <v>29170.782999999999</v>
      </c>
      <c r="L28" s="27" t="s">
        <v>277</v>
      </c>
      <c r="M28" s="40" t="s">
        <v>4</v>
      </c>
      <c r="N28" s="27">
        <v>9150.1200000000008</v>
      </c>
      <c r="P28" s="83">
        <v>8</v>
      </c>
      <c r="Q28" s="49" t="s">
        <v>113</v>
      </c>
      <c r="R28" s="49"/>
      <c r="S28" s="49"/>
      <c r="T28" s="49"/>
      <c r="U28" s="27">
        <v>47543.218000000001</v>
      </c>
      <c r="V28" s="27"/>
      <c r="W28" s="40" t="s">
        <v>4</v>
      </c>
      <c r="X28" s="27">
        <v>12281.956</v>
      </c>
      <c r="Y28" s="27" t="s">
        <v>277</v>
      </c>
      <c r="Z28" s="27">
        <v>19698.465</v>
      </c>
      <c r="AA28" s="27" t="s">
        <v>277</v>
      </c>
      <c r="AB28" s="40" t="s">
        <v>4</v>
      </c>
      <c r="AC28" s="27">
        <v>6480.1670000000004</v>
      </c>
    </row>
    <row r="29" spans="1:29" ht="11.25" customHeight="1" x14ac:dyDescent="0.25">
      <c r="A29" s="83">
        <v>9</v>
      </c>
      <c r="B29" s="49" t="s">
        <v>103</v>
      </c>
      <c r="C29" s="49"/>
      <c r="D29" s="49"/>
      <c r="E29" s="49"/>
      <c r="F29" s="27">
        <v>82695.820000000007</v>
      </c>
      <c r="G29" s="27" t="s">
        <v>277</v>
      </c>
      <c r="H29" s="40" t="s">
        <v>4</v>
      </c>
      <c r="I29" s="27">
        <v>14153.03</v>
      </c>
      <c r="J29" s="27" t="s">
        <v>277</v>
      </c>
      <c r="K29" s="27">
        <v>44304.425000000003</v>
      </c>
      <c r="L29" s="27" t="s">
        <v>277</v>
      </c>
      <c r="M29" s="40" t="s">
        <v>4</v>
      </c>
      <c r="N29" s="27">
        <v>9447.2309999999998</v>
      </c>
      <c r="P29" s="83">
        <v>9</v>
      </c>
      <c r="Q29" s="49" t="s">
        <v>103</v>
      </c>
      <c r="R29" s="49"/>
      <c r="S29" s="49"/>
      <c r="T29" s="49"/>
      <c r="U29" s="27">
        <v>86217.048999999999</v>
      </c>
      <c r="V29" s="27"/>
      <c r="W29" s="40" t="s">
        <v>4</v>
      </c>
      <c r="X29" s="27">
        <v>15652.385</v>
      </c>
      <c r="Y29" s="27" t="s">
        <v>277</v>
      </c>
      <c r="Z29" s="27">
        <v>37013.245999999999</v>
      </c>
      <c r="AA29" s="27" t="s">
        <v>277</v>
      </c>
      <c r="AB29" s="40" t="s">
        <v>4</v>
      </c>
      <c r="AC29" s="27">
        <v>7261.3379999999997</v>
      </c>
    </row>
    <row r="30" spans="1:29" ht="11.25" customHeight="1" x14ac:dyDescent="0.25">
      <c r="A30" s="83">
        <v>10</v>
      </c>
      <c r="B30" s="49" t="s">
        <v>104</v>
      </c>
      <c r="C30" s="49"/>
      <c r="D30" s="49"/>
      <c r="E30" s="49"/>
      <c r="F30" s="27">
        <v>80025.622000000003</v>
      </c>
      <c r="G30" s="27" t="s">
        <v>277</v>
      </c>
      <c r="H30" s="40" t="s">
        <v>4</v>
      </c>
      <c r="I30" s="27">
        <v>15391.207</v>
      </c>
      <c r="J30" s="27" t="s">
        <v>277</v>
      </c>
      <c r="K30" s="27">
        <v>27483.725999999999</v>
      </c>
      <c r="L30" s="381">
        <v>1</v>
      </c>
      <c r="M30" s="40" t="s">
        <v>4</v>
      </c>
      <c r="N30" s="27">
        <v>7696.759</v>
      </c>
      <c r="P30" s="83">
        <v>10</v>
      </c>
      <c r="Q30" s="49" t="s">
        <v>104</v>
      </c>
      <c r="R30" s="49"/>
      <c r="S30" s="49"/>
      <c r="T30" s="49"/>
      <c r="U30" s="27">
        <v>83297.705000000002</v>
      </c>
      <c r="V30" s="27"/>
      <c r="W30" s="40" t="s">
        <v>4</v>
      </c>
      <c r="X30" s="27">
        <v>16814.398000000001</v>
      </c>
      <c r="Y30" s="27" t="s">
        <v>277</v>
      </c>
      <c r="Z30" s="27">
        <v>17676.267</v>
      </c>
      <c r="AA30" s="27" t="s">
        <v>277</v>
      </c>
      <c r="AB30" s="40" t="s">
        <v>4</v>
      </c>
      <c r="AC30" s="27">
        <v>5594.7110000000002</v>
      </c>
    </row>
    <row r="31" spans="1:29" ht="11.25" customHeight="1" x14ac:dyDescent="0.25">
      <c r="A31" s="83">
        <v>11</v>
      </c>
      <c r="B31" s="49" t="s">
        <v>105</v>
      </c>
      <c r="C31" s="49"/>
      <c r="D31" s="49"/>
      <c r="E31" s="49"/>
      <c r="F31" s="27">
        <v>90086.186000000002</v>
      </c>
      <c r="G31" s="27" t="s">
        <v>277</v>
      </c>
      <c r="H31" s="40" t="s">
        <v>4</v>
      </c>
      <c r="I31" s="27">
        <v>16644.458999999999</v>
      </c>
      <c r="J31" s="27" t="s">
        <v>277</v>
      </c>
      <c r="K31" s="27">
        <v>25825.956999999999</v>
      </c>
      <c r="L31" s="27" t="s">
        <v>277</v>
      </c>
      <c r="M31" s="40" t="s">
        <v>4</v>
      </c>
      <c r="N31" s="27">
        <v>6667.2290000000003</v>
      </c>
      <c r="P31" s="83">
        <v>11</v>
      </c>
      <c r="Q31" s="49" t="s">
        <v>105</v>
      </c>
      <c r="R31" s="49"/>
      <c r="S31" s="49"/>
      <c r="T31" s="49"/>
      <c r="U31" s="27">
        <v>92266.464000000007</v>
      </c>
      <c r="V31" s="27"/>
      <c r="W31" s="40" t="s">
        <v>4</v>
      </c>
      <c r="X31" s="27">
        <v>20700.055</v>
      </c>
      <c r="Y31" s="27" t="s">
        <v>277</v>
      </c>
      <c r="Z31" s="27">
        <v>25860.407999999999</v>
      </c>
      <c r="AA31" s="27" t="s">
        <v>277</v>
      </c>
      <c r="AB31" s="40" t="s">
        <v>4</v>
      </c>
      <c r="AC31" s="27">
        <v>6899.4369999999999</v>
      </c>
    </row>
    <row r="32" spans="1:29" ht="11.25" customHeight="1" x14ac:dyDescent="0.25">
      <c r="A32" s="83">
        <v>12</v>
      </c>
      <c r="B32" s="49" t="s">
        <v>106</v>
      </c>
      <c r="C32" s="49"/>
      <c r="D32" s="49"/>
      <c r="E32" s="49"/>
      <c r="F32" s="27">
        <v>86270.368000000002</v>
      </c>
      <c r="G32" s="381" t="s">
        <v>277</v>
      </c>
      <c r="H32" s="40" t="s">
        <v>4</v>
      </c>
      <c r="I32" s="27">
        <v>24374.843000000001</v>
      </c>
      <c r="J32" s="27" t="s">
        <v>277</v>
      </c>
      <c r="K32" s="27">
        <v>21444.925999999999</v>
      </c>
      <c r="L32" s="381">
        <v>1</v>
      </c>
      <c r="M32" s="40" t="s">
        <v>4</v>
      </c>
      <c r="N32" s="27">
        <v>8781.0360000000001</v>
      </c>
      <c r="P32" s="83">
        <v>12</v>
      </c>
      <c r="Q32" s="49" t="s">
        <v>106</v>
      </c>
      <c r="R32" s="49"/>
      <c r="S32" s="49"/>
      <c r="T32" s="49"/>
      <c r="U32" s="27">
        <v>66567.589000000007</v>
      </c>
      <c r="V32" s="27"/>
      <c r="W32" s="40" t="s">
        <v>4</v>
      </c>
      <c r="X32" s="27">
        <v>20664.071</v>
      </c>
      <c r="Y32" s="27" t="s">
        <v>277</v>
      </c>
      <c r="Z32" s="27">
        <v>8246.2919999999995</v>
      </c>
      <c r="AA32" s="27" t="s">
        <v>277</v>
      </c>
      <c r="AB32" s="40" t="s">
        <v>4</v>
      </c>
      <c r="AC32" s="27">
        <v>3526.4140000000002</v>
      </c>
    </row>
    <row r="33" spans="1:29" ht="11.25" customHeight="1" x14ac:dyDescent="0.25">
      <c r="A33" s="83">
        <v>13</v>
      </c>
      <c r="B33" s="49" t="s">
        <v>107</v>
      </c>
      <c r="C33" s="49"/>
      <c r="D33" s="49"/>
      <c r="E33" s="49"/>
      <c r="F33" s="27">
        <v>18867.976999999999</v>
      </c>
      <c r="G33" s="27" t="s">
        <v>277</v>
      </c>
      <c r="H33" s="40" t="s">
        <v>4</v>
      </c>
      <c r="I33" s="27">
        <v>7050.6239999999998</v>
      </c>
      <c r="J33" s="27" t="s">
        <v>277</v>
      </c>
      <c r="K33" s="27">
        <v>5466.4549999999999</v>
      </c>
      <c r="L33" s="27" t="s">
        <v>277</v>
      </c>
      <c r="M33" s="40" t="s">
        <v>4</v>
      </c>
      <c r="N33" s="27">
        <v>3132.0540000000001</v>
      </c>
      <c r="P33" s="83">
        <v>13</v>
      </c>
      <c r="Q33" s="49" t="s">
        <v>107</v>
      </c>
      <c r="R33" s="49"/>
      <c r="S33" s="49"/>
      <c r="T33" s="49"/>
      <c r="U33" s="27">
        <v>30569.467000000001</v>
      </c>
      <c r="V33" s="27"/>
      <c r="W33" s="40" t="s">
        <v>4</v>
      </c>
      <c r="X33" s="27">
        <v>14030.612999999999</v>
      </c>
      <c r="Y33" s="27" t="s">
        <v>277</v>
      </c>
      <c r="Z33" s="27">
        <v>5792.2939999999999</v>
      </c>
      <c r="AA33" s="27" t="s">
        <v>277</v>
      </c>
      <c r="AB33" s="40" t="s">
        <v>4</v>
      </c>
      <c r="AC33" s="27">
        <v>3710.1880000000001</v>
      </c>
    </row>
    <row r="34" spans="1:29" ht="11.25" customHeight="1" x14ac:dyDescent="0.25">
      <c r="A34" s="83">
        <v>14</v>
      </c>
      <c r="B34" s="49" t="s">
        <v>143</v>
      </c>
      <c r="C34" s="49"/>
      <c r="D34" s="49"/>
      <c r="E34" s="49"/>
      <c r="F34" s="27">
        <v>195040.796</v>
      </c>
      <c r="G34" s="27" t="s">
        <v>277</v>
      </c>
      <c r="H34" s="40" t="s">
        <v>4</v>
      </c>
      <c r="I34" s="27">
        <v>27180.473999999998</v>
      </c>
      <c r="J34" s="27" t="s">
        <v>277</v>
      </c>
      <c r="K34" s="27">
        <v>18913.427</v>
      </c>
      <c r="L34" s="27" t="s">
        <v>277</v>
      </c>
      <c r="M34" s="40" t="s">
        <v>4</v>
      </c>
      <c r="N34" s="27">
        <v>5895.2910000000002</v>
      </c>
      <c r="P34" s="83">
        <v>14</v>
      </c>
      <c r="Q34" s="49" t="s">
        <v>143</v>
      </c>
      <c r="R34" s="49"/>
      <c r="S34" s="49"/>
      <c r="T34" s="49"/>
      <c r="U34" s="27">
        <v>165988.09700000001</v>
      </c>
      <c r="V34" s="27"/>
      <c r="W34" s="40" t="s">
        <v>4</v>
      </c>
      <c r="X34" s="27">
        <v>26612.624</v>
      </c>
      <c r="Y34" s="27" t="s">
        <v>277</v>
      </c>
      <c r="Z34" s="27">
        <v>15256.071</v>
      </c>
      <c r="AA34" s="27" t="s">
        <v>277</v>
      </c>
      <c r="AB34" s="40" t="s">
        <v>4</v>
      </c>
      <c r="AC34" s="27">
        <v>4943.9709999999995</v>
      </c>
    </row>
    <row r="35" spans="1:29" ht="11.25" customHeight="1" x14ac:dyDescent="0.25">
      <c r="A35" s="83">
        <v>15</v>
      </c>
      <c r="B35" s="49" t="s">
        <v>108</v>
      </c>
      <c r="C35" s="49"/>
      <c r="D35" s="49"/>
      <c r="E35" s="49"/>
      <c r="F35" s="27">
        <v>72634.081000000006</v>
      </c>
      <c r="G35" s="381" t="s">
        <v>277</v>
      </c>
      <c r="H35" s="40" t="s">
        <v>4</v>
      </c>
      <c r="I35" s="27">
        <v>24354.793000000001</v>
      </c>
      <c r="J35" s="27" t="s">
        <v>277</v>
      </c>
      <c r="K35" s="27">
        <v>3059.971</v>
      </c>
      <c r="L35" s="381" t="s">
        <v>277</v>
      </c>
      <c r="M35" s="40" t="s">
        <v>4</v>
      </c>
      <c r="N35" s="27">
        <v>2148.701</v>
      </c>
      <c r="P35" s="83">
        <v>15</v>
      </c>
      <c r="Q35" s="49" t="s">
        <v>108</v>
      </c>
      <c r="R35" s="49"/>
      <c r="S35" s="49"/>
      <c r="T35" s="49"/>
      <c r="U35" s="27">
        <v>69079.706999999995</v>
      </c>
      <c r="V35" s="27"/>
      <c r="W35" s="40" t="s">
        <v>4</v>
      </c>
      <c r="X35" s="27">
        <v>19580.157999999999</v>
      </c>
      <c r="Y35" s="27" t="s">
        <v>277</v>
      </c>
      <c r="Z35" s="27">
        <v>4172.4679999999998</v>
      </c>
      <c r="AA35" s="381" t="s">
        <v>277</v>
      </c>
      <c r="AB35" s="40" t="s">
        <v>4</v>
      </c>
      <c r="AC35" s="27">
        <v>2926.6</v>
      </c>
    </row>
    <row r="36" spans="1:29" ht="11.25" customHeight="1" x14ac:dyDescent="0.25">
      <c r="A36" s="83">
        <v>16</v>
      </c>
      <c r="B36" s="49" t="s">
        <v>497</v>
      </c>
      <c r="C36" s="49"/>
      <c r="D36" s="49"/>
      <c r="E36" s="49"/>
      <c r="F36" s="27">
        <v>220011.81299999999</v>
      </c>
      <c r="G36" s="27" t="s">
        <v>277</v>
      </c>
      <c r="H36" s="40" t="s">
        <v>4</v>
      </c>
      <c r="I36" s="27">
        <v>20526.411</v>
      </c>
      <c r="J36" s="27" t="s">
        <v>277</v>
      </c>
      <c r="K36" s="27">
        <v>11697.034</v>
      </c>
      <c r="L36" s="27" t="s">
        <v>277</v>
      </c>
      <c r="M36" s="40" t="s">
        <v>4</v>
      </c>
      <c r="N36" s="27">
        <v>4279.9769999999999</v>
      </c>
      <c r="P36" s="83">
        <v>16</v>
      </c>
      <c r="Q36" s="49" t="s">
        <v>497</v>
      </c>
      <c r="R36" s="49"/>
      <c r="S36" s="49"/>
      <c r="T36" s="49"/>
      <c r="U36" s="27">
        <v>252604.565</v>
      </c>
      <c r="V36" s="27"/>
      <c r="W36" s="40" t="s">
        <v>4</v>
      </c>
      <c r="X36" s="27">
        <v>27563.937000000002</v>
      </c>
      <c r="Y36" s="27" t="s">
        <v>277</v>
      </c>
      <c r="Z36" s="27">
        <v>11414.659</v>
      </c>
      <c r="AA36" s="27" t="s">
        <v>277</v>
      </c>
      <c r="AB36" s="40" t="s">
        <v>4</v>
      </c>
      <c r="AC36" s="27">
        <v>8020.0820000000003</v>
      </c>
    </row>
    <row r="37" spans="1:29" ht="11.25" customHeight="1" x14ac:dyDescent="0.25">
      <c r="A37" s="83">
        <v>17</v>
      </c>
      <c r="B37" s="49" t="s">
        <v>109</v>
      </c>
      <c r="C37" s="49"/>
      <c r="D37" s="49"/>
      <c r="E37" s="49"/>
      <c r="F37" s="27">
        <v>18499.132000000001</v>
      </c>
      <c r="G37" s="27" t="s">
        <v>277</v>
      </c>
      <c r="H37" s="40" t="s">
        <v>4</v>
      </c>
      <c r="I37" s="27">
        <v>10118.34</v>
      </c>
      <c r="J37" s="27" t="s">
        <v>277</v>
      </c>
      <c r="K37" s="27">
        <v>5753.5839999999998</v>
      </c>
      <c r="L37" s="27" t="s">
        <v>277</v>
      </c>
      <c r="M37" s="40" t="s">
        <v>4</v>
      </c>
      <c r="N37" s="27">
        <v>4107.8360000000002</v>
      </c>
      <c r="P37" s="83">
        <v>17</v>
      </c>
      <c r="Q37" s="49" t="s">
        <v>109</v>
      </c>
      <c r="R37" s="49"/>
      <c r="S37" s="49"/>
      <c r="T37" s="49"/>
      <c r="U37" s="27">
        <v>18033.689999999999</v>
      </c>
      <c r="V37" s="27"/>
      <c r="W37" s="40" t="s">
        <v>4</v>
      </c>
      <c r="X37" s="27">
        <v>9937.2880000000005</v>
      </c>
      <c r="Y37" s="27" t="s">
        <v>277</v>
      </c>
      <c r="Z37" s="27">
        <v>7097.4989999999998</v>
      </c>
      <c r="AA37" s="27" t="s">
        <v>277</v>
      </c>
      <c r="AB37" s="40" t="s">
        <v>4</v>
      </c>
      <c r="AC37" s="27">
        <v>5979.1859999999997</v>
      </c>
    </row>
    <row r="38" spans="1:29" ht="11.25" customHeight="1" x14ac:dyDescent="0.25">
      <c r="A38" s="83">
        <v>18</v>
      </c>
      <c r="B38" s="49" t="s">
        <v>110</v>
      </c>
      <c r="C38" s="49"/>
      <c r="D38" s="49"/>
      <c r="E38" s="49"/>
      <c r="F38" s="27">
        <v>568839.90700000001</v>
      </c>
      <c r="G38" s="27" t="s">
        <v>277</v>
      </c>
      <c r="H38" s="40" t="s">
        <v>4</v>
      </c>
      <c r="I38" s="27">
        <v>51984.377</v>
      </c>
      <c r="J38" s="27" t="s">
        <v>277</v>
      </c>
      <c r="K38" s="27">
        <v>47259.012999999999</v>
      </c>
      <c r="L38" s="27" t="s">
        <v>277</v>
      </c>
      <c r="M38" s="40" t="s">
        <v>4</v>
      </c>
      <c r="N38" s="27">
        <v>8863.8690000000006</v>
      </c>
      <c r="P38" s="83">
        <v>18</v>
      </c>
      <c r="Q38" s="49" t="s">
        <v>110</v>
      </c>
      <c r="R38" s="49"/>
      <c r="S38" s="49"/>
      <c r="T38" s="49"/>
      <c r="U38" s="27">
        <v>565843.45400000003</v>
      </c>
      <c r="V38" s="27"/>
      <c r="W38" s="40" t="s">
        <v>4</v>
      </c>
      <c r="X38" s="27">
        <v>53861.671000000002</v>
      </c>
      <c r="Y38" s="27" t="s">
        <v>277</v>
      </c>
      <c r="Z38" s="27">
        <v>53992.502</v>
      </c>
      <c r="AA38" s="27" t="s">
        <v>277</v>
      </c>
      <c r="AB38" s="40" t="s">
        <v>4</v>
      </c>
      <c r="AC38" s="27">
        <v>12072.134</v>
      </c>
    </row>
    <row r="39" spans="1:29" ht="11.25" customHeight="1" x14ac:dyDescent="0.25">
      <c r="A39" s="83"/>
      <c r="B39" s="323" t="s">
        <v>506</v>
      </c>
      <c r="C39" s="49"/>
      <c r="D39" s="49"/>
      <c r="E39" s="49"/>
      <c r="F39" s="27">
        <v>2166.2249999999999</v>
      </c>
      <c r="G39" s="381">
        <v>1</v>
      </c>
      <c r="H39" s="40" t="s">
        <v>4</v>
      </c>
      <c r="I39" s="27">
        <v>1434.8219999999999</v>
      </c>
      <c r="J39" s="27" t="s">
        <v>277</v>
      </c>
      <c r="K39" s="27" t="s">
        <v>513</v>
      </c>
      <c r="L39" s="27" t="s">
        <v>277</v>
      </c>
      <c r="M39" s="40" t="s">
        <v>4</v>
      </c>
      <c r="N39" s="27" t="s">
        <v>513</v>
      </c>
      <c r="P39" s="83"/>
      <c r="Q39" s="323" t="s">
        <v>506</v>
      </c>
      <c r="R39" s="49"/>
      <c r="S39" s="49"/>
      <c r="T39" s="49"/>
      <c r="U39" s="27">
        <v>10047.159</v>
      </c>
      <c r="V39" s="27"/>
      <c r="W39" s="40" t="s">
        <v>4</v>
      </c>
      <c r="X39" s="27">
        <v>5861.7309999999998</v>
      </c>
      <c r="Y39" s="27" t="s">
        <v>277</v>
      </c>
      <c r="Z39" s="27" t="s">
        <v>513</v>
      </c>
      <c r="AA39" s="27" t="s">
        <v>277</v>
      </c>
      <c r="AB39" s="40" t="s">
        <v>4</v>
      </c>
      <c r="AC39" s="27" t="s">
        <v>513</v>
      </c>
    </row>
    <row r="40" spans="1:29" ht="11.25" customHeight="1" x14ac:dyDescent="0.25">
      <c r="A40" s="83"/>
      <c r="B40" s="54" t="s">
        <v>504</v>
      </c>
      <c r="C40" s="49"/>
      <c r="D40" s="49"/>
      <c r="E40" s="49"/>
      <c r="F40" s="27">
        <v>542081.47199999995</v>
      </c>
      <c r="G40" s="27" t="s">
        <v>277</v>
      </c>
      <c r="H40" s="40" t="s">
        <v>4</v>
      </c>
      <c r="I40" s="27">
        <v>51247.012000000002</v>
      </c>
      <c r="J40" s="27" t="s">
        <v>277</v>
      </c>
      <c r="K40" s="27" t="s">
        <v>513</v>
      </c>
      <c r="L40" s="27" t="s">
        <v>277</v>
      </c>
      <c r="M40" s="40" t="s">
        <v>4</v>
      </c>
      <c r="N40" s="27" t="s">
        <v>513</v>
      </c>
      <c r="P40" s="83"/>
      <c r="Q40" s="54" t="s">
        <v>504</v>
      </c>
      <c r="R40" s="49"/>
      <c r="S40" s="49"/>
      <c r="T40" s="49"/>
      <c r="U40" s="27">
        <v>525098.73600000003</v>
      </c>
      <c r="V40" s="27"/>
      <c r="W40" s="40" t="s">
        <v>4</v>
      </c>
      <c r="X40" s="27">
        <v>52431.131000000001</v>
      </c>
      <c r="Y40" s="27" t="s">
        <v>277</v>
      </c>
      <c r="Z40" s="27" t="s">
        <v>513</v>
      </c>
      <c r="AA40" s="27" t="s">
        <v>277</v>
      </c>
      <c r="AB40" s="40" t="s">
        <v>4</v>
      </c>
      <c r="AC40" s="27" t="s">
        <v>513</v>
      </c>
    </row>
    <row r="41" spans="1:29" ht="11.25" customHeight="1" x14ac:dyDescent="0.25">
      <c r="A41" s="83">
        <v>19</v>
      </c>
      <c r="B41" s="49" t="s">
        <v>114</v>
      </c>
      <c r="C41" s="49"/>
      <c r="D41" s="49"/>
      <c r="E41" s="49"/>
      <c r="F41" s="27">
        <v>19071.641</v>
      </c>
      <c r="G41" s="27" t="s">
        <v>277</v>
      </c>
      <c r="H41" s="40" t="s">
        <v>4</v>
      </c>
      <c r="I41" s="27">
        <v>8126.8810000000003</v>
      </c>
      <c r="J41" s="27" t="s">
        <v>277</v>
      </c>
      <c r="K41" s="27">
        <v>876.43299999999999</v>
      </c>
      <c r="L41" s="27" t="s">
        <v>277</v>
      </c>
      <c r="M41" s="40" t="s">
        <v>4</v>
      </c>
      <c r="N41" s="27">
        <v>930.35699999999997</v>
      </c>
      <c r="P41" s="83">
        <v>19</v>
      </c>
      <c r="Q41" s="49" t="s">
        <v>114</v>
      </c>
      <c r="R41" s="49"/>
      <c r="S41" s="49"/>
      <c r="T41" s="49"/>
      <c r="U41" s="27">
        <v>15646.759</v>
      </c>
      <c r="V41" s="27"/>
      <c r="W41" s="40" t="s">
        <v>4</v>
      </c>
      <c r="X41" s="27">
        <v>5469.9440000000004</v>
      </c>
      <c r="Y41" s="27" t="s">
        <v>277</v>
      </c>
      <c r="Z41" s="27">
        <v>467.95400000000001</v>
      </c>
      <c r="AA41" s="27" t="s">
        <v>277</v>
      </c>
      <c r="AB41" s="40" t="s">
        <v>4</v>
      </c>
      <c r="AC41" s="27">
        <v>592.67499999999995</v>
      </c>
    </row>
    <row r="42" spans="1:29" ht="11.25" customHeight="1" x14ac:dyDescent="0.25">
      <c r="A42" s="83"/>
      <c r="B42" s="323" t="s">
        <v>506</v>
      </c>
      <c r="C42" s="49"/>
      <c r="D42" s="49"/>
      <c r="E42" s="49"/>
      <c r="F42" s="27">
        <v>403.91699999999997</v>
      </c>
      <c r="G42" s="27" t="s">
        <v>277</v>
      </c>
      <c r="H42" s="40" t="s">
        <v>4</v>
      </c>
      <c r="I42" s="27">
        <v>790.59400000000005</v>
      </c>
      <c r="J42" s="27" t="s">
        <v>277</v>
      </c>
      <c r="K42" s="27" t="s">
        <v>513</v>
      </c>
      <c r="L42" s="27" t="s">
        <v>277</v>
      </c>
      <c r="M42" s="40" t="s">
        <v>4</v>
      </c>
      <c r="N42" s="27" t="s">
        <v>513</v>
      </c>
      <c r="P42" s="83"/>
      <c r="Q42" s="323" t="s">
        <v>506</v>
      </c>
      <c r="R42" s="49"/>
      <c r="S42" s="49"/>
      <c r="T42" s="49"/>
      <c r="U42" s="27" t="s">
        <v>276</v>
      </c>
      <c r="V42" s="27"/>
      <c r="W42" s="40" t="s">
        <v>4</v>
      </c>
      <c r="X42" s="27" t="s">
        <v>276</v>
      </c>
      <c r="Y42" s="27" t="s">
        <v>277</v>
      </c>
      <c r="Z42" s="27" t="s">
        <v>513</v>
      </c>
      <c r="AA42" s="27" t="s">
        <v>277</v>
      </c>
      <c r="AB42" s="40" t="s">
        <v>4</v>
      </c>
      <c r="AC42" s="27" t="s">
        <v>513</v>
      </c>
    </row>
    <row r="43" spans="1:29" ht="11.25" customHeight="1" x14ac:dyDescent="0.25">
      <c r="A43" s="83"/>
      <c r="B43" s="54" t="s">
        <v>504</v>
      </c>
      <c r="C43" s="49"/>
      <c r="D43" s="49"/>
      <c r="E43" s="49"/>
      <c r="F43" s="27">
        <v>18197.012999999999</v>
      </c>
      <c r="G43" s="27" t="s">
        <v>277</v>
      </c>
      <c r="H43" s="40" t="s">
        <v>4</v>
      </c>
      <c r="I43" s="27">
        <v>8061.4930000000004</v>
      </c>
      <c r="J43" s="27" t="s">
        <v>277</v>
      </c>
      <c r="K43" s="27" t="s">
        <v>513</v>
      </c>
      <c r="L43" s="27" t="s">
        <v>277</v>
      </c>
      <c r="M43" s="40" t="s">
        <v>4</v>
      </c>
      <c r="N43" s="27" t="s">
        <v>513</v>
      </c>
      <c r="P43" s="83"/>
      <c r="Q43" s="54" t="s">
        <v>504</v>
      </c>
      <c r="R43" s="49"/>
      <c r="S43" s="49"/>
      <c r="T43" s="49"/>
      <c r="U43" s="27">
        <v>14944.95</v>
      </c>
      <c r="V43" s="27"/>
      <c r="W43" s="40" t="s">
        <v>4</v>
      </c>
      <c r="X43" s="27">
        <v>5362.5360000000001</v>
      </c>
      <c r="Y43" s="27" t="s">
        <v>277</v>
      </c>
      <c r="Z43" s="27" t="s">
        <v>513</v>
      </c>
      <c r="AA43" s="27" t="s">
        <v>277</v>
      </c>
      <c r="AB43" s="40" t="s">
        <v>4</v>
      </c>
      <c r="AC43" s="27" t="s">
        <v>513</v>
      </c>
    </row>
    <row r="44" spans="1:29" ht="11.25" customHeight="1" x14ac:dyDescent="0.25">
      <c r="A44" s="83">
        <v>20</v>
      </c>
      <c r="B44" s="49" t="s">
        <v>111</v>
      </c>
      <c r="C44" s="49"/>
      <c r="D44" s="49"/>
      <c r="E44" s="49"/>
      <c r="F44" s="27">
        <v>30447.684000000001</v>
      </c>
      <c r="G44" s="381" t="s">
        <v>277</v>
      </c>
      <c r="H44" s="40" t="s">
        <v>4</v>
      </c>
      <c r="I44" s="27">
        <v>10226.209999999999</v>
      </c>
      <c r="J44" s="27" t="s">
        <v>277</v>
      </c>
      <c r="K44" s="27">
        <v>10388.267</v>
      </c>
      <c r="L44" s="27" t="s">
        <v>277</v>
      </c>
      <c r="M44" s="40" t="s">
        <v>4</v>
      </c>
      <c r="N44" s="27">
        <v>4382.1869999999999</v>
      </c>
      <c r="P44" s="83">
        <v>20</v>
      </c>
      <c r="Q44" s="49" t="s">
        <v>111</v>
      </c>
      <c r="R44" s="49"/>
      <c r="S44" s="49"/>
      <c r="T44" s="49"/>
      <c r="U44" s="27">
        <v>44164.663999999997</v>
      </c>
      <c r="V44" s="27"/>
      <c r="W44" s="40" t="s">
        <v>4</v>
      </c>
      <c r="X44" s="27">
        <v>12150.13</v>
      </c>
      <c r="Y44" s="27" t="s">
        <v>277</v>
      </c>
      <c r="Z44" s="27">
        <v>12426.869000000001</v>
      </c>
      <c r="AA44" s="27" t="s">
        <v>277</v>
      </c>
      <c r="AB44" s="40" t="s">
        <v>4</v>
      </c>
      <c r="AC44" s="27">
        <v>5010.299</v>
      </c>
    </row>
    <row r="45" spans="1:29" ht="11.25" customHeight="1" x14ac:dyDescent="0.25">
      <c r="A45" s="83"/>
      <c r="B45" s="54" t="s">
        <v>505</v>
      </c>
      <c r="C45" s="49"/>
      <c r="D45" s="49"/>
      <c r="E45" s="49"/>
      <c r="F45" s="27">
        <v>4051.297</v>
      </c>
      <c r="G45" s="27" t="s">
        <v>277</v>
      </c>
      <c r="H45" s="40" t="s">
        <v>4</v>
      </c>
      <c r="I45" s="27">
        <v>2389.1759999999999</v>
      </c>
      <c r="J45" s="27" t="s">
        <v>277</v>
      </c>
      <c r="K45" s="27" t="s">
        <v>513</v>
      </c>
      <c r="L45" s="27" t="s">
        <v>277</v>
      </c>
      <c r="M45" s="40" t="s">
        <v>4</v>
      </c>
      <c r="N45" s="27" t="s">
        <v>513</v>
      </c>
      <c r="P45" s="83"/>
      <c r="Q45" s="54" t="s">
        <v>505</v>
      </c>
      <c r="R45" s="49"/>
      <c r="S45" s="49"/>
      <c r="T45" s="49"/>
      <c r="U45" s="27">
        <v>10216.084000000001</v>
      </c>
      <c r="V45" s="27"/>
      <c r="W45" s="40" t="s">
        <v>4</v>
      </c>
      <c r="X45" s="27">
        <v>5907.1819999999998</v>
      </c>
      <c r="Y45" s="27" t="s">
        <v>277</v>
      </c>
      <c r="Z45" s="27" t="s">
        <v>513</v>
      </c>
      <c r="AA45" s="27" t="s">
        <v>277</v>
      </c>
      <c r="AB45" s="40" t="s">
        <v>4</v>
      </c>
      <c r="AC45" s="27" t="s">
        <v>513</v>
      </c>
    </row>
    <row r="46" spans="1:29" ht="11.25" customHeight="1" x14ac:dyDescent="0.25">
      <c r="A46" s="83"/>
      <c r="B46" s="323" t="s">
        <v>506</v>
      </c>
      <c r="C46" s="49"/>
      <c r="D46" s="49"/>
      <c r="E46" s="49"/>
      <c r="F46" s="27">
        <v>3706.6869999999999</v>
      </c>
      <c r="G46" s="27" t="s">
        <v>277</v>
      </c>
      <c r="H46" s="40" t="s">
        <v>4</v>
      </c>
      <c r="I46" s="27">
        <v>3432.944</v>
      </c>
      <c r="J46" s="27" t="s">
        <v>277</v>
      </c>
      <c r="K46" s="27" t="s">
        <v>513</v>
      </c>
      <c r="L46" s="27" t="s">
        <v>277</v>
      </c>
      <c r="M46" s="40" t="s">
        <v>4</v>
      </c>
      <c r="N46" s="27" t="s">
        <v>513</v>
      </c>
      <c r="P46" s="83"/>
      <c r="Q46" s="323" t="s">
        <v>506</v>
      </c>
      <c r="R46" s="49"/>
      <c r="S46" s="49"/>
      <c r="T46" s="49"/>
      <c r="U46" s="27">
        <v>3653.4520000000002</v>
      </c>
      <c r="V46" s="27"/>
      <c r="W46" s="40" t="s">
        <v>4</v>
      </c>
      <c r="X46" s="27">
        <v>2254.377</v>
      </c>
      <c r="Y46" s="27" t="s">
        <v>277</v>
      </c>
      <c r="Z46" s="27" t="s">
        <v>513</v>
      </c>
      <c r="AA46" s="27" t="s">
        <v>277</v>
      </c>
      <c r="AB46" s="40" t="s">
        <v>4</v>
      </c>
      <c r="AC46" s="27" t="s">
        <v>513</v>
      </c>
    </row>
    <row r="47" spans="1:29" ht="11.25" customHeight="1" x14ac:dyDescent="0.25">
      <c r="A47" s="83"/>
      <c r="B47" s="54" t="s">
        <v>504</v>
      </c>
      <c r="C47" s="49"/>
      <c r="D47" s="49"/>
      <c r="E47" s="49"/>
      <c r="F47" s="27">
        <v>10706.856</v>
      </c>
      <c r="G47" s="27" t="s">
        <v>277</v>
      </c>
      <c r="H47" s="40" t="s">
        <v>4</v>
      </c>
      <c r="I47" s="27">
        <v>7491.1859999999997</v>
      </c>
      <c r="J47" s="27" t="s">
        <v>277</v>
      </c>
      <c r="K47" s="27" t="s">
        <v>513</v>
      </c>
      <c r="L47" s="27" t="s">
        <v>277</v>
      </c>
      <c r="M47" s="40" t="s">
        <v>4</v>
      </c>
      <c r="N47" s="27" t="s">
        <v>513</v>
      </c>
      <c r="P47" s="83"/>
      <c r="Q47" s="54" t="s">
        <v>504</v>
      </c>
      <c r="R47" s="49"/>
      <c r="S47" s="49"/>
      <c r="T47" s="49"/>
      <c r="U47" s="27">
        <v>14467.413</v>
      </c>
      <c r="V47" s="27"/>
      <c r="W47" s="40" t="s">
        <v>4</v>
      </c>
      <c r="X47" s="27">
        <v>6319.6260000000002</v>
      </c>
      <c r="Y47" s="27" t="s">
        <v>277</v>
      </c>
      <c r="Z47" s="27" t="s">
        <v>513</v>
      </c>
      <c r="AA47" s="27" t="s">
        <v>277</v>
      </c>
      <c r="AB47" s="40" t="s">
        <v>4</v>
      </c>
      <c r="AC47" s="27" t="s">
        <v>513</v>
      </c>
    </row>
    <row r="48" spans="1:29" ht="13.8" thickBot="1" x14ac:dyDescent="0.3"/>
    <row r="49" spans="1:29" x14ac:dyDescent="0.25">
      <c r="A49" s="441" t="s">
        <v>596</v>
      </c>
      <c r="B49" s="441"/>
      <c r="C49" s="441"/>
      <c r="D49" s="441"/>
      <c r="E49" s="441"/>
      <c r="F49" s="441"/>
      <c r="G49" s="441"/>
      <c r="H49" s="441"/>
      <c r="I49" s="441"/>
      <c r="J49" s="441"/>
      <c r="K49" s="441"/>
      <c r="L49" s="441"/>
      <c r="M49" s="441"/>
      <c r="N49" s="441"/>
      <c r="P49" s="441"/>
      <c r="Q49" s="441"/>
      <c r="R49" s="441"/>
      <c r="S49" s="441"/>
      <c r="T49" s="441"/>
      <c r="U49" s="441"/>
      <c r="V49" s="441"/>
      <c r="W49" s="441"/>
      <c r="X49" s="441"/>
      <c r="Y49" s="441"/>
      <c r="Z49" s="441"/>
      <c r="AA49" s="441"/>
      <c r="AB49" s="441"/>
      <c r="AC49" s="441"/>
    </row>
    <row r="50" spans="1:29" x14ac:dyDescent="0.25">
      <c r="A50" s="442" t="s">
        <v>595</v>
      </c>
      <c r="B50" s="442"/>
      <c r="C50" s="442"/>
      <c r="D50" s="442"/>
      <c r="E50" s="442"/>
      <c r="F50" s="442"/>
      <c r="G50" s="442"/>
      <c r="H50" s="442"/>
      <c r="I50" s="442"/>
      <c r="J50" s="442"/>
      <c r="K50" s="442"/>
      <c r="L50" s="442"/>
      <c r="M50" s="442"/>
      <c r="N50" s="442"/>
    </row>
    <row r="51" spans="1:29" x14ac:dyDescent="0.25">
      <c r="A51" s="462"/>
      <c r="B51" s="462"/>
      <c r="C51" s="462"/>
      <c r="D51" s="462"/>
      <c r="E51" s="462"/>
      <c r="F51" s="462"/>
      <c r="G51" s="462"/>
      <c r="H51" s="462"/>
      <c r="I51" s="462"/>
      <c r="J51" s="462"/>
      <c r="K51" s="462"/>
      <c r="L51" s="462"/>
      <c r="M51" s="462"/>
      <c r="N51" s="462"/>
    </row>
    <row r="52" spans="1:29" x14ac:dyDescent="0.25">
      <c r="A52" s="462"/>
      <c r="B52" s="462"/>
      <c r="C52" s="462"/>
      <c r="D52" s="462"/>
      <c r="E52" s="462"/>
      <c r="F52" s="462"/>
      <c r="G52" s="462"/>
      <c r="H52" s="462"/>
      <c r="I52" s="462"/>
      <c r="J52" s="462"/>
      <c r="K52" s="462"/>
      <c r="L52" s="462"/>
      <c r="M52" s="462"/>
      <c r="N52" s="462"/>
    </row>
  </sheetData>
  <sheetProtection formatCells="0" formatColumns="0" formatRows="0"/>
  <mergeCells count="13">
    <mergeCell ref="P49:AC49"/>
    <mergeCell ref="A50:N52"/>
    <mergeCell ref="U8:X8"/>
    <mergeCell ref="Z8:AC8"/>
    <mergeCell ref="W9:X9"/>
    <mergeCell ref="AB9:AC9"/>
    <mergeCell ref="P13:Q13"/>
    <mergeCell ref="A49:N49"/>
    <mergeCell ref="K8:N8"/>
    <mergeCell ref="M9:N9"/>
    <mergeCell ref="A13:B13"/>
    <mergeCell ref="F8:I8"/>
    <mergeCell ref="H9:I9"/>
  </mergeCells>
  <phoneticPr fontId="6" type="noConversion"/>
  <pageMargins left="0.75" right="0.75" top="1" bottom="1" header="0.5" footer="0.5"/>
  <pageSetup paperSize="9" scale="90"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18"/>
  <dimension ref="A1:AC52"/>
  <sheetViews>
    <sheetView zoomScaleNormal="100" workbookViewId="0"/>
  </sheetViews>
  <sheetFormatPr defaultColWidth="9.21875" defaultRowHeight="13.2" x14ac:dyDescent="0.25"/>
  <cols>
    <col min="1" max="1" width="3.77734375" style="1" customWidth="1"/>
    <col min="2" max="2" width="63.5546875" style="1" customWidth="1"/>
    <col min="3" max="5" width="63.5546875" style="1" hidden="1" customWidth="1"/>
    <col min="6" max="6" width="8" style="1" customWidth="1"/>
    <col min="7" max="7" width="1.21875" style="1" bestFit="1" customWidth="1"/>
    <col min="8" max="8" width="1.77734375" style="1" bestFit="1" customWidth="1"/>
    <col min="9" max="9" width="5.77734375" style="1" bestFit="1" customWidth="1"/>
    <col min="10" max="10" width="1.44140625" style="1" customWidth="1"/>
    <col min="11" max="11" width="12" style="1" customWidth="1"/>
    <col min="12" max="12" width="1.21875" style="1" bestFit="1" customWidth="1"/>
    <col min="13" max="13" width="1.77734375" style="1" bestFit="1" customWidth="1"/>
    <col min="14" max="14" width="8.5546875" style="1" customWidth="1"/>
    <col min="15" max="15" width="9.21875" style="1"/>
    <col min="16" max="16" width="3.77734375" style="1" customWidth="1"/>
    <col min="17" max="17" width="63.5546875" style="1" customWidth="1"/>
    <col min="18" max="20" width="63.5546875" style="1" hidden="1" customWidth="1"/>
    <col min="21" max="21" width="8" style="1" customWidth="1"/>
    <col min="22" max="22" width="1.21875" style="1" bestFit="1" customWidth="1"/>
    <col min="23" max="23" width="1.77734375" style="1" bestFit="1" customWidth="1"/>
    <col min="24" max="24" width="5.77734375" style="1" bestFit="1" customWidth="1"/>
    <col min="25" max="25" width="1.44140625" style="1" customWidth="1"/>
    <col min="26" max="26" width="12" style="1" customWidth="1"/>
    <col min="27" max="27" width="1.21875" style="1" bestFit="1" customWidth="1"/>
    <col min="28" max="28" width="1.77734375" style="1" bestFit="1" customWidth="1"/>
    <col min="29" max="29" width="8.5546875" style="1" customWidth="1"/>
    <col min="30" max="16384" width="9.21875" style="1"/>
  </cols>
  <sheetData>
    <row r="1" spans="1:29" ht="6.75" customHeight="1" x14ac:dyDescent="0.25"/>
    <row r="2" spans="1:29" ht="15" customHeight="1" x14ac:dyDescent="0.25">
      <c r="A2" s="24" t="s">
        <v>597</v>
      </c>
      <c r="P2" s="24"/>
    </row>
    <row r="3" spans="1:29" ht="15" hidden="1" customHeight="1" x14ac:dyDescent="0.25">
      <c r="A3" s="77"/>
      <c r="P3" s="77"/>
    </row>
    <row r="4" spans="1:29" ht="15" customHeight="1" thickBot="1" x14ac:dyDescent="0.3">
      <c r="A4" s="181" t="s">
        <v>598</v>
      </c>
      <c r="B4" s="35"/>
      <c r="C4" s="35"/>
      <c r="D4" s="35"/>
      <c r="E4" s="35"/>
      <c r="F4" s="35"/>
      <c r="G4" s="35"/>
      <c r="H4" s="35"/>
      <c r="I4" s="35"/>
      <c r="J4" s="35"/>
      <c r="K4" s="35"/>
      <c r="L4" s="35"/>
      <c r="M4" s="35"/>
      <c r="N4" s="35"/>
      <c r="P4" s="181"/>
      <c r="Q4" s="35"/>
      <c r="R4" s="35"/>
      <c r="S4" s="35"/>
      <c r="T4" s="35"/>
      <c r="U4" s="35"/>
      <c r="V4" s="35"/>
      <c r="W4" s="35"/>
      <c r="X4" s="35"/>
      <c r="Y4" s="35"/>
      <c r="Z4" s="35"/>
      <c r="AA4" s="35"/>
      <c r="AB4" s="35"/>
      <c r="AC4" s="35"/>
    </row>
    <row r="5" spans="1:29" ht="13.5" hidden="1" customHeight="1" thickBot="1" x14ac:dyDescent="0.3">
      <c r="A5" s="181"/>
      <c r="B5" s="35"/>
      <c r="C5" s="35"/>
      <c r="D5" s="35"/>
      <c r="E5" s="35"/>
      <c r="F5" s="35"/>
      <c r="G5" s="35"/>
      <c r="H5" s="35"/>
      <c r="I5" s="35"/>
      <c r="J5" s="35"/>
      <c r="K5" s="35"/>
      <c r="L5" s="35"/>
      <c r="M5" s="35"/>
      <c r="N5" s="35"/>
      <c r="P5" s="181"/>
      <c r="Q5" s="35"/>
      <c r="R5" s="35"/>
      <c r="S5" s="35"/>
      <c r="T5" s="35"/>
      <c r="U5" s="35"/>
      <c r="V5" s="35"/>
      <c r="W5" s="35"/>
      <c r="X5" s="35"/>
      <c r="Y5" s="35"/>
      <c r="Z5" s="35"/>
      <c r="AA5" s="35"/>
      <c r="AB5" s="35"/>
      <c r="AC5" s="35"/>
    </row>
    <row r="6" spans="1:29" x14ac:dyDescent="0.25">
      <c r="A6" s="148"/>
      <c r="P6" s="148"/>
    </row>
    <row r="7" spans="1:29" ht="13.8" thickBot="1" x14ac:dyDescent="0.3">
      <c r="A7" s="181"/>
      <c r="B7" s="35"/>
      <c r="C7" s="35"/>
      <c r="D7" s="35"/>
      <c r="E7" s="35"/>
      <c r="F7" s="377">
        <v>2024</v>
      </c>
      <c r="G7" s="377"/>
      <c r="H7" s="35"/>
      <c r="I7" s="35"/>
      <c r="J7" s="35"/>
      <c r="K7" s="35"/>
      <c r="L7" s="35"/>
      <c r="M7" s="35"/>
      <c r="N7" s="35"/>
      <c r="P7" s="181"/>
      <c r="Q7" s="35"/>
      <c r="R7" s="35"/>
      <c r="S7" s="35"/>
      <c r="T7" s="35"/>
      <c r="U7" s="377">
        <v>2023</v>
      </c>
      <c r="V7" s="377"/>
      <c r="W7" s="35"/>
      <c r="X7" s="35"/>
      <c r="Y7" s="35"/>
      <c r="Z7" s="35"/>
      <c r="AA7" s="35"/>
      <c r="AB7" s="35"/>
      <c r="AC7" s="35"/>
    </row>
    <row r="8" spans="1:29" ht="36.75" customHeight="1" x14ac:dyDescent="0.25">
      <c r="A8" s="26" t="s">
        <v>54</v>
      </c>
      <c r="B8" s="26" t="s">
        <v>138</v>
      </c>
      <c r="C8" s="26"/>
      <c r="D8" s="26"/>
      <c r="E8" s="26"/>
      <c r="F8" s="460" t="s">
        <v>215</v>
      </c>
      <c r="G8" s="460"/>
      <c r="H8" s="460"/>
      <c r="I8" s="460"/>
      <c r="J8" s="48"/>
      <c r="K8" s="459" t="s">
        <v>599</v>
      </c>
      <c r="L8" s="459"/>
      <c r="M8" s="459"/>
      <c r="N8" s="459"/>
      <c r="P8" s="26" t="s">
        <v>54</v>
      </c>
      <c r="Q8" s="26" t="s">
        <v>138</v>
      </c>
      <c r="R8" s="26"/>
      <c r="S8" s="26"/>
      <c r="T8" s="26"/>
      <c r="U8" s="460" t="s">
        <v>215</v>
      </c>
      <c r="V8" s="460"/>
      <c r="W8" s="460"/>
      <c r="X8" s="460"/>
      <c r="Y8" s="48"/>
      <c r="Z8" s="459" t="s">
        <v>599</v>
      </c>
      <c r="AA8" s="459"/>
      <c r="AB8" s="459"/>
      <c r="AC8" s="459"/>
    </row>
    <row r="9" spans="1:29" ht="14.25" customHeight="1" thickBot="1" x14ac:dyDescent="0.3">
      <c r="A9" s="43"/>
      <c r="B9" s="43"/>
      <c r="C9" s="43"/>
      <c r="D9" s="43"/>
      <c r="E9" s="43"/>
      <c r="F9" s="21" t="s">
        <v>22</v>
      </c>
      <c r="G9" s="21"/>
      <c r="H9" s="458" t="s">
        <v>124</v>
      </c>
      <c r="I9" s="458"/>
      <c r="J9" s="84"/>
      <c r="K9" s="21" t="s">
        <v>22</v>
      </c>
      <c r="L9" s="21"/>
      <c r="M9" s="458" t="s">
        <v>124</v>
      </c>
      <c r="N9" s="458"/>
      <c r="P9" s="43"/>
      <c r="Q9" s="43"/>
      <c r="R9" s="43"/>
      <c r="S9" s="43"/>
      <c r="T9" s="43"/>
      <c r="U9" s="21" t="s">
        <v>22</v>
      </c>
      <c r="V9" s="21"/>
      <c r="W9" s="458" t="s">
        <v>124</v>
      </c>
      <c r="X9" s="458"/>
      <c r="Y9" s="84"/>
      <c r="Z9" s="21" t="s">
        <v>22</v>
      </c>
      <c r="AA9" s="21"/>
      <c r="AB9" s="458" t="s">
        <v>124</v>
      </c>
      <c r="AC9" s="458"/>
    </row>
    <row r="10" spans="1:29" ht="12" customHeight="1" x14ac:dyDescent="0.25">
      <c r="A10" s="49"/>
      <c r="B10" s="49"/>
      <c r="C10" s="49"/>
      <c r="D10" s="49"/>
      <c r="E10" s="49"/>
      <c r="F10" s="48"/>
      <c r="G10" s="48"/>
      <c r="H10" s="48"/>
      <c r="I10" s="48"/>
      <c r="J10" s="48"/>
      <c r="K10" s="48"/>
      <c r="L10" s="48"/>
      <c r="M10" s="48"/>
      <c r="N10" s="48"/>
      <c r="P10" s="49"/>
      <c r="Q10" s="49"/>
      <c r="R10" s="49"/>
      <c r="S10" s="49"/>
      <c r="T10" s="49"/>
      <c r="U10" s="48"/>
      <c r="V10" s="48"/>
      <c r="W10" s="48"/>
      <c r="X10" s="48"/>
      <c r="Y10" s="48"/>
      <c r="Z10" s="48"/>
      <c r="AA10" s="48"/>
      <c r="AB10" s="48"/>
      <c r="AC10" s="48"/>
    </row>
    <row r="11" spans="1:29" ht="12" hidden="1" customHeight="1" x14ac:dyDescent="0.25">
      <c r="A11" s="49"/>
      <c r="B11" s="49"/>
      <c r="C11" s="49"/>
      <c r="D11" s="49"/>
      <c r="E11" s="49"/>
      <c r="F11" s="48"/>
      <c r="G11" s="48"/>
      <c r="H11" s="48"/>
      <c r="I11" s="48"/>
      <c r="J11" s="48"/>
      <c r="K11" s="48"/>
      <c r="L11" s="48"/>
      <c r="M11" s="48"/>
      <c r="N11" s="48"/>
      <c r="P11" s="49"/>
      <c r="Q11" s="49"/>
      <c r="R11" s="49"/>
      <c r="S11" s="49"/>
      <c r="T11" s="49"/>
      <c r="U11" s="48"/>
      <c r="V11" s="48"/>
      <c r="W11" s="48"/>
      <c r="X11" s="48"/>
      <c r="Y11" s="48"/>
      <c r="Z11" s="48"/>
      <c r="AA11" s="48"/>
      <c r="AB11" s="48"/>
      <c r="AC11" s="48"/>
    </row>
    <row r="12" spans="1:29" ht="12" hidden="1" customHeight="1" x14ac:dyDescent="0.25">
      <c r="A12" s="49"/>
      <c r="B12" s="49"/>
      <c r="C12" s="49"/>
      <c r="D12" s="49"/>
      <c r="E12" s="49"/>
      <c r="F12" s="48"/>
      <c r="G12" s="48"/>
      <c r="H12" s="48"/>
      <c r="I12" s="48"/>
      <c r="J12" s="48"/>
      <c r="K12" s="48"/>
      <c r="L12" s="48"/>
      <c r="M12" s="48"/>
      <c r="N12" s="48"/>
      <c r="P12" s="49"/>
      <c r="Q12" s="49"/>
      <c r="R12" s="49"/>
      <c r="S12" s="49"/>
      <c r="T12" s="49"/>
      <c r="U12" s="48"/>
      <c r="V12" s="48"/>
      <c r="W12" s="48"/>
      <c r="X12" s="48"/>
      <c r="Y12" s="48"/>
      <c r="Z12" s="48"/>
      <c r="AA12" s="48"/>
      <c r="AB12" s="48"/>
      <c r="AC12" s="48"/>
    </row>
    <row r="13" spans="1:29" ht="12" customHeight="1" x14ac:dyDescent="0.25">
      <c r="A13" s="456" t="s">
        <v>22</v>
      </c>
      <c r="B13" s="456"/>
      <c r="C13" s="26"/>
      <c r="D13" s="26"/>
      <c r="E13" s="26"/>
      <c r="F13" s="28">
        <v>29401.544999999998</v>
      </c>
      <c r="G13" s="28" t="s">
        <v>277</v>
      </c>
      <c r="H13" s="40" t="s">
        <v>4</v>
      </c>
      <c r="I13" s="28">
        <v>1333.3420000000001</v>
      </c>
      <c r="J13" s="28" t="s">
        <v>277</v>
      </c>
      <c r="K13" s="28">
        <v>10707.433999999999</v>
      </c>
      <c r="L13" s="28" t="s">
        <v>277</v>
      </c>
      <c r="M13" s="40" t="s">
        <v>4</v>
      </c>
      <c r="N13" s="28">
        <v>775.93</v>
      </c>
      <c r="P13" s="456" t="s">
        <v>22</v>
      </c>
      <c r="Q13" s="456"/>
      <c r="R13" s="26"/>
      <c r="S13" s="26"/>
      <c r="T13" s="26"/>
      <c r="U13" s="28">
        <v>29897.967000000001</v>
      </c>
      <c r="V13" s="28"/>
      <c r="W13" s="40" t="s">
        <v>4</v>
      </c>
      <c r="X13" s="28">
        <v>1512.9839999999999</v>
      </c>
      <c r="Y13" s="28" t="s">
        <v>277</v>
      </c>
      <c r="Z13" s="28">
        <v>10296.054</v>
      </c>
      <c r="AA13" s="28" t="s">
        <v>277</v>
      </c>
      <c r="AB13" s="40" t="s">
        <v>4</v>
      </c>
      <c r="AC13" s="28">
        <v>807.46600000000001</v>
      </c>
    </row>
    <row r="14" spans="1:29" ht="12" customHeight="1" x14ac:dyDescent="0.25">
      <c r="A14" s="49"/>
      <c r="B14" s="49"/>
      <c r="C14" s="49"/>
      <c r="D14" s="49"/>
      <c r="E14" s="49"/>
      <c r="F14" s="48"/>
      <c r="G14" s="48"/>
      <c r="H14" s="40"/>
      <c r="I14" s="48"/>
      <c r="J14" s="48"/>
      <c r="K14" s="48"/>
      <c r="L14" s="48"/>
      <c r="M14" s="40"/>
      <c r="N14" s="48"/>
      <c r="P14" s="49"/>
      <c r="Q14" s="49"/>
      <c r="R14" s="49"/>
      <c r="S14" s="49"/>
      <c r="T14" s="49"/>
      <c r="U14" s="48"/>
      <c r="V14" s="48"/>
      <c r="W14" s="40"/>
      <c r="X14" s="48"/>
      <c r="Y14" s="48"/>
      <c r="Z14" s="48"/>
      <c r="AA14" s="48"/>
      <c r="AB14" s="40"/>
      <c r="AC14" s="48"/>
    </row>
    <row r="15" spans="1:29" s="83" customFormat="1" ht="11.25" customHeight="1" x14ac:dyDescent="0.2">
      <c r="A15" s="83">
        <v>1</v>
      </c>
      <c r="B15" s="83" t="s">
        <v>112</v>
      </c>
      <c r="F15" s="27">
        <v>1505.625</v>
      </c>
      <c r="G15" s="381">
        <v>1</v>
      </c>
      <c r="H15" s="40" t="s">
        <v>4</v>
      </c>
      <c r="I15" s="27">
        <v>238.042</v>
      </c>
      <c r="J15" s="27" t="s">
        <v>277</v>
      </c>
      <c r="K15" s="27">
        <v>1201.212</v>
      </c>
      <c r="L15" s="27" t="s">
        <v>277</v>
      </c>
      <c r="M15" s="40" t="s">
        <v>4</v>
      </c>
      <c r="N15" s="27">
        <v>222.22200000000001</v>
      </c>
      <c r="P15" s="83">
        <v>1</v>
      </c>
      <c r="Q15" s="83" t="s">
        <v>112</v>
      </c>
      <c r="U15" s="27">
        <v>1939.932</v>
      </c>
      <c r="V15" s="27"/>
      <c r="W15" s="40" t="s">
        <v>4</v>
      </c>
      <c r="X15" s="27">
        <v>298.29500000000002</v>
      </c>
      <c r="Y15" s="27" t="s">
        <v>277</v>
      </c>
      <c r="Z15" s="27">
        <v>1454.49</v>
      </c>
      <c r="AA15" s="27" t="s">
        <v>277</v>
      </c>
      <c r="AB15" s="40" t="s">
        <v>4</v>
      </c>
      <c r="AC15" s="27">
        <v>262.601</v>
      </c>
    </row>
    <row r="16" spans="1:29" ht="11.25" customHeight="1" x14ac:dyDescent="0.25">
      <c r="A16" s="49"/>
      <c r="B16" s="54" t="s">
        <v>95</v>
      </c>
      <c r="C16" s="54"/>
      <c r="D16" s="54"/>
      <c r="E16" s="54"/>
      <c r="F16" s="27">
        <v>771.81700000000001</v>
      </c>
      <c r="G16" s="381">
        <v>1</v>
      </c>
      <c r="H16" s="40" t="s">
        <v>4</v>
      </c>
      <c r="I16" s="27">
        <v>163.744</v>
      </c>
      <c r="J16" s="27" t="s">
        <v>277</v>
      </c>
      <c r="K16" s="27">
        <v>767.73900000000003</v>
      </c>
      <c r="L16" s="27" t="s">
        <v>277</v>
      </c>
      <c r="M16" s="40" t="s">
        <v>4</v>
      </c>
      <c r="N16" s="27">
        <v>165.482</v>
      </c>
      <c r="P16" s="49"/>
      <c r="Q16" s="54" t="s">
        <v>95</v>
      </c>
      <c r="R16" s="54"/>
      <c r="S16" s="54"/>
      <c r="T16" s="54"/>
      <c r="U16" s="27">
        <v>1042.3330000000001</v>
      </c>
      <c r="V16" s="27"/>
      <c r="W16" s="40" t="s">
        <v>4</v>
      </c>
      <c r="X16" s="27">
        <v>190.458</v>
      </c>
      <c r="Y16" s="27" t="s">
        <v>277</v>
      </c>
      <c r="Z16" s="27">
        <v>997.56600000000003</v>
      </c>
      <c r="AA16" s="27" t="s">
        <v>277</v>
      </c>
      <c r="AB16" s="40" t="s">
        <v>4</v>
      </c>
      <c r="AC16" s="27">
        <v>191.93299999999999</v>
      </c>
    </row>
    <row r="17" spans="1:29" ht="11.25" customHeight="1" x14ac:dyDescent="0.25">
      <c r="A17" s="83">
        <v>2</v>
      </c>
      <c r="B17" s="49" t="s">
        <v>96</v>
      </c>
      <c r="C17" s="49"/>
      <c r="D17" s="49"/>
      <c r="E17" s="49"/>
      <c r="F17" s="27">
        <v>35.113999999999997</v>
      </c>
      <c r="G17" s="27" t="s">
        <v>277</v>
      </c>
      <c r="H17" s="40" t="s">
        <v>4</v>
      </c>
      <c r="I17" s="27">
        <v>44.462000000000003</v>
      </c>
      <c r="J17" s="27" t="s">
        <v>277</v>
      </c>
      <c r="K17" s="27">
        <v>11.946999999999999</v>
      </c>
      <c r="L17" s="27" t="s">
        <v>277</v>
      </c>
      <c r="M17" s="40" t="s">
        <v>4</v>
      </c>
      <c r="N17" s="27">
        <v>12.427</v>
      </c>
      <c r="P17" s="83">
        <v>2</v>
      </c>
      <c r="Q17" s="49" t="s">
        <v>96</v>
      </c>
      <c r="R17" s="49"/>
      <c r="S17" s="49"/>
      <c r="T17" s="49"/>
      <c r="U17" s="27">
        <v>22.552</v>
      </c>
      <c r="V17" s="27"/>
      <c r="W17" s="40" t="s">
        <v>4</v>
      </c>
      <c r="X17" s="27">
        <v>24.082999999999998</v>
      </c>
      <c r="Y17" s="27" t="s">
        <v>277</v>
      </c>
      <c r="Z17" s="27">
        <v>16.045000000000002</v>
      </c>
      <c r="AA17" s="27" t="s">
        <v>277</v>
      </c>
      <c r="AB17" s="40" t="s">
        <v>4</v>
      </c>
      <c r="AC17" s="27">
        <v>20.940999999999999</v>
      </c>
    </row>
    <row r="18" spans="1:29" ht="11.25" customHeight="1" x14ac:dyDescent="0.25">
      <c r="A18" s="83">
        <v>3</v>
      </c>
      <c r="B18" s="49" t="s">
        <v>139</v>
      </c>
      <c r="C18" s="49"/>
      <c r="D18" s="49"/>
      <c r="E18" s="49"/>
      <c r="F18" s="27">
        <v>6151.6139999999996</v>
      </c>
      <c r="G18" s="381" t="s">
        <v>277</v>
      </c>
      <c r="H18" s="40" t="s">
        <v>4</v>
      </c>
      <c r="I18" s="27">
        <v>695.15200000000004</v>
      </c>
      <c r="J18" s="27" t="s">
        <v>277</v>
      </c>
      <c r="K18" s="27">
        <v>3334.4050000000002</v>
      </c>
      <c r="L18" s="381">
        <v>1</v>
      </c>
      <c r="M18" s="40" t="s">
        <v>4</v>
      </c>
      <c r="N18" s="27">
        <v>568.53099999999995</v>
      </c>
      <c r="P18" s="83">
        <v>3</v>
      </c>
      <c r="Q18" s="49" t="s">
        <v>139</v>
      </c>
      <c r="R18" s="49"/>
      <c r="S18" s="49"/>
      <c r="T18" s="49"/>
      <c r="U18" s="27">
        <v>5677.652</v>
      </c>
      <c r="V18" s="27"/>
      <c r="W18" s="40" t="s">
        <v>4</v>
      </c>
      <c r="X18" s="27">
        <v>602.35599999999999</v>
      </c>
      <c r="Y18" s="27" t="s">
        <v>277</v>
      </c>
      <c r="Z18" s="27">
        <v>2606.913</v>
      </c>
      <c r="AA18" s="381" t="s">
        <v>277</v>
      </c>
      <c r="AB18" s="40" t="s">
        <v>4</v>
      </c>
      <c r="AC18" s="27">
        <v>416.70299999999997</v>
      </c>
    </row>
    <row r="19" spans="1:29" ht="11.25" customHeight="1" x14ac:dyDescent="0.25">
      <c r="A19" s="83"/>
      <c r="B19" s="54" t="s">
        <v>97</v>
      </c>
      <c r="C19" s="54"/>
      <c r="D19" s="54"/>
      <c r="E19" s="54"/>
      <c r="F19" s="27">
        <v>5933.1670000000004</v>
      </c>
      <c r="G19" s="381" t="s">
        <v>277</v>
      </c>
      <c r="H19" s="40" t="s">
        <v>4</v>
      </c>
      <c r="I19" s="27">
        <v>686.59500000000003</v>
      </c>
      <c r="J19" s="27" t="s">
        <v>277</v>
      </c>
      <c r="K19" s="27">
        <v>3213.1819999999998</v>
      </c>
      <c r="L19" s="381">
        <v>1</v>
      </c>
      <c r="M19" s="40" t="s">
        <v>4</v>
      </c>
      <c r="N19" s="27">
        <v>565.33500000000004</v>
      </c>
      <c r="P19" s="83"/>
      <c r="Q19" s="54" t="s">
        <v>97</v>
      </c>
      <c r="R19" s="54"/>
      <c r="S19" s="54"/>
      <c r="T19" s="54"/>
      <c r="U19" s="27">
        <v>5468.2579999999998</v>
      </c>
      <c r="V19" s="27"/>
      <c r="W19" s="40" t="s">
        <v>4</v>
      </c>
      <c r="X19" s="27">
        <v>594.85400000000004</v>
      </c>
      <c r="Y19" s="27" t="s">
        <v>277</v>
      </c>
      <c r="Z19" s="27">
        <v>2447.8359999999998</v>
      </c>
      <c r="AA19" s="381" t="s">
        <v>277</v>
      </c>
      <c r="AB19" s="40" t="s">
        <v>4</v>
      </c>
      <c r="AC19" s="27">
        <v>404.45299999999997</v>
      </c>
    </row>
    <row r="20" spans="1:29" ht="11.25" customHeight="1" x14ac:dyDescent="0.25">
      <c r="A20" s="83">
        <v>4</v>
      </c>
      <c r="B20" s="49" t="s">
        <v>98</v>
      </c>
      <c r="C20" s="49"/>
      <c r="D20" s="49"/>
      <c r="E20" s="49"/>
      <c r="F20" s="27">
        <v>2157.9780000000001</v>
      </c>
      <c r="G20" s="27" t="s">
        <v>277</v>
      </c>
      <c r="H20" s="40" t="s">
        <v>4</v>
      </c>
      <c r="I20" s="27">
        <v>275.42</v>
      </c>
      <c r="J20" s="27" t="s">
        <v>277</v>
      </c>
      <c r="K20" s="27">
        <v>624.66800000000001</v>
      </c>
      <c r="L20" s="27" t="s">
        <v>277</v>
      </c>
      <c r="M20" s="40" t="s">
        <v>4</v>
      </c>
      <c r="N20" s="27">
        <v>127.61799999999999</v>
      </c>
      <c r="P20" s="83">
        <v>4</v>
      </c>
      <c r="Q20" s="49" t="s">
        <v>98</v>
      </c>
      <c r="R20" s="49"/>
      <c r="S20" s="49"/>
      <c r="T20" s="49"/>
      <c r="U20" s="27">
        <v>2631.5720000000001</v>
      </c>
      <c r="V20" s="27"/>
      <c r="W20" s="40" t="s">
        <v>4</v>
      </c>
      <c r="X20" s="27">
        <v>432.21699999999998</v>
      </c>
      <c r="Y20" s="27" t="s">
        <v>277</v>
      </c>
      <c r="Z20" s="27">
        <v>764.82899999999995</v>
      </c>
      <c r="AA20" s="27" t="s">
        <v>277</v>
      </c>
      <c r="AB20" s="40" t="s">
        <v>4</v>
      </c>
      <c r="AC20" s="27">
        <v>271.50599999999997</v>
      </c>
    </row>
    <row r="21" spans="1:29" ht="11.25" customHeight="1" x14ac:dyDescent="0.25">
      <c r="A21" s="83">
        <v>5</v>
      </c>
      <c r="B21" s="49" t="s">
        <v>140</v>
      </c>
      <c r="C21" s="49"/>
      <c r="D21" s="49"/>
      <c r="E21" s="49"/>
      <c r="F21" s="27">
        <v>199.47</v>
      </c>
      <c r="G21" s="27" t="s">
        <v>277</v>
      </c>
      <c r="H21" s="40" t="s">
        <v>4</v>
      </c>
      <c r="I21" s="27">
        <v>98.450999999999993</v>
      </c>
      <c r="J21" s="27" t="s">
        <v>277</v>
      </c>
      <c r="K21" s="27">
        <v>51.927999999999997</v>
      </c>
      <c r="L21" s="27" t="s">
        <v>277</v>
      </c>
      <c r="M21" s="40" t="s">
        <v>4</v>
      </c>
      <c r="N21" s="27">
        <v>30.966999999999999</v>
      </c>
      <c r="P21" s="83">
        <v>5</v>
      </c>
      <c r="Q21" s="49" t="s">
        <v>140</v>
      </c>
      <c r="R21" s="49"/>
      <c r="S21" s="49"/>
      <c r="T21" s="49"/>
      <c r="U21" s="27">
        <v>178.56299999999999</v>
      </c>
      <c r="V21" s="27"/>
      <c r="W21" s="40" t="s">
        <v>4</v>
      </c>
      <c r="X21" s="27">
        <v>73.543000000000006</v>
      </c>
      <c r="Y21" s="27" t="s">
        <v>277</v>
      </c>
      <c r="Z21" s="27">
        <v>45.654000000000003</v>
      </c>
      <c r="AA21" s="27" t="s">
        <v>277</v>
      </c>
      <c r="AB21" s="40" t="s">
        <v>4</v>
      </c>
      <c r="AC21" s="27">
        <v>38.44</v>
      </c>
    </row>
    <row r="22" spans="1:29" ht="11.25" customHeight="1" x14ac:dyDescent="0.25">
      <c r="A22" s="83">
        <v>6</v>
      </c>
      <c r="B22" s="49" t="s">
        <v>141</v>
      </c>
      <c r="C22" s="49"/>
      <c r="D22" s="49"/>
      <c r="E22" s="49"/>
      <c r="F22" s="27">
        <v>1338.547</v>
      </c>
      <c r="G22" s="27" t="s">
        <v>277</v>
      </c>
      <c r="H22" s="40" t="s">
        <v>4</v>
      </c>
      <c r="I22" s="27">
        <v>236.297</v>
      </c>
      <c r="J22" s="27" t="s">
        <v>277</v>
      </c>
      <c r="K22" s="27">
        <v>836.69100000000003</v>
      </c>
      <c r="L22" s="27" t="s">
        <v>277</v>
      </c>
      <c r="M22" s="40" t="s">
        <v>4</v>
      </c>
      <c r="N22" s="27">
        <v>213.369</v>
      </c>
      <c r="P22" s="83">
        <v>6</v>
      </c>
      <c r="Q22" s="49" t="s">
        <v>141</v>
      </c>
      <c r="R22" s="49"/>
      <c r="S22" s="49"/>
      <c r="T22" s="49"/>
      <c r="U22" s="27">
        <v>1544.1479999999999</v>
      </c>
      <c r="V22" s="27"/>
      <c r="W22" s="40" t="s">
        <v>4</v>
      </c>
      <c r="X22" s="27">
        <v>261.12599999999998</v>
      </c>
      <c r="Y22" s="27" t="s">
        <v>277</v>
      </c>
      <c r="Z22" s="27">
        <v>866.577</v>
      </c>
      <c r="AA22" s="27" t="s">
        <v>277</v>
      </c>
      <c r="AB22" s="40" t="s">
        <v>4</v>
      </c>
      <c r="AC22" s="27">
        <v>202.21700000000001</v>
      </c>
    </row>
    <row r="23" spans="1:29" ht="11.25" customHeight="1" x14ac:dyDescent="0.25">
      <c r="A23" s="83"/>
      <c r="B23" s="54" t="s">
        <v>99</v>
      </c>
      <c r="C23" s="54"/>
      <c r="D23" s="54"/>
      <c r="E23" s="54"/>
      <c r="F23" s="27">
        <v>510.88499999999999</v>
      </c>
      <c r="G23" s="27" t="s">
        <v>277</v>
      </c>
      <c r="H23" s="40" t="s">
        <v>4</v>
      </c>
      <c r="I23" s="27">
        <v>167.93700000000001</v>
      </c>
      <c r="J23" s="27" t="s">
        <v>277</v>
      </c>
      <c r="K23" s="27">
        <v>321.197</v>
      </c>
      <c r="L23" s="27" t="s">
        <v>277</v>
      </c>
      <c r="M23" s="40" t="s">
        <v>4</v>
      </c>
      <c r="N23" s="27">
        <v>158.887</v>
      </c>
      <c r="P23" s="83"/>
      <c r="Q23" s="54" t="s">
        <v>99</v>
      </c>
      <c r="R23" s="54"/>
      <c r="S23" s="54"/>
      <c r="T23" s="54"/>
      <c r="U23" s="27">
        <v>430.50900000000001</v>
      </c>
      <c r="V23" s="27"/>
      <c r="W23" s="40" t="s">
        <v>4</v>
      </c>
      <c r="X23" s="27">
        <v>113.315</v>
      </c>
      <c r="Y23" s="27" t="s">
        <v>277</v>
      </c>
      <c r="Z23" s="27">
        <v>236.33500000000001</v>
      </c>
      <c r="AA23" s="27" t="s">
        <v>277</v>
      </c>
      <c r="AB23" s="40" t="s">
        <v>4</v>
      </c>
      <c r="AC23" s="27">
        <v>74.72</v>
      </c>
    </row>
    <row r="24" spans="1:29" ht="11.25" customHeight="1" x14ac:dyDescent="0.25">
      <c r="A24" s="83"/>
      <c r="B24" s="54" t="s">
        <v>100</v>
      </c>
      <c r="C24" s="54"/>
      <c r="D24" s="54"/>
      <c r="E24" s="54"/>
      <c r="F24" s="27">
        <v>394.32100000000003</v>
      </c>
      <c r="G24" s="27" t="s">
        <v>277</v>
      </c>
      <c r="H24" s="40" t="s">
        <v>4</v>
      </c>
      <c r="I24" s="27">
        <v>113.907</v>
      </c>
      <c r="J24" s="27" t="s">
        <v>277</v>
      </c>
      <c r="K24" s="27">
        <v>271.86599999999999</v>
      </c>
      <c r="L24" s="27" t="s">
        <v>277</v>
      </c>
      <c r="M24" s="40" t="s">
        <v>4</v>
      </c>
      <c r="N24" s="27">
        <v>106.904</v>
      </c>
      <c r="P24" s="83"/>
      <c r="Q24" s="54" t="s">
        <v>100</v>
      </c>
      <c r="R24" s="54"/>
      <c r="S24" s="54"/>
      <c r="T24" s="54"/>
      <c r="U24" s="27">
        <v>499.37799999999999</v>
      </c>
      <c r="V24" s="27"/>
      <c r="W24" s="40" t="s">
        <v>4</v>
      </c>
      <c r="X24" s="27">
        <v>153.62899999999999</v>
      </c>
      <c r="Y24" s="27" t="s">
        <v>277</v>
      </c>
      <c r="Z24" s="27">
        <v>368.16300000000001</v>
      </c>
      <c r="AA24" s="27" t="s">
        <v>277</v>
      </c>
      <c r="AB24" s="40" t="s">
        <v>4</v>
      </c>
      <c r="AC24" s="27">
        <v>139.59200000000001</v>
      </c>
    </row>
    <row r="25" spans="1:29" ht="11.25" customHeight="1" x14ac:dyDescent="0.25">
      <c r="A25" s="83"/>
      <c r="B25" s="54" t="s">
        <v>101</v>
      </c>
      <c r="C25" s="54"/>
      <c r="D25" s="54"/>
      <c r="E25" s="54"/>
      <c r="F25" s="27">
        <v>245.023</v>
      </c>
      <c r="G25" s="27" t="s">
        <v>277</v>
      </c>
      <c r="H25" s="40" t="s">
        <v>4</v>
      </c>
      <c r="I25" s="27">
        <v>97.573999999999998</v>
      </c>
      <c r="J25" s="27" t="s">
        <v>277</v>
      </c>
      <c r="K25" s="27">
        <v>148.93600000000001</v>
      </c>
      <c r="L25" s="27" t="s">
        <v>277</v>
      </c>
      <c r="M25" s="40" t="s">
        <v>4</v>
      </c>
      <c r="N25" s="27">
        <v>84.269000000000005</v>
      </c>
      <c r="P25" s="83"/>
      <c r="Q25" s="54" t="s">
        <v>101</v>
      </c>
      <c r="R25" s="54"/>
      <c r="S25" s="54"/>
      <c r="T25" s="54"/>
      <c r="U25" s="27">
        <v>286.06400000000002</v>
      </c>
      <c r="V25" s="27"/>
      <c r="W25" s="40" t="s">
        <v>4</v>
      </c>
      <c r="X25" s="27">
        <v>95.393000000000001</v>
      </c>
      <c r="Y25" s="27" t="s">
        <v>277</v>
      </c>
      <c r="Z25" s="27">
        <v>80.031000000000006</v>
      </c>
      <c r="AA25" s="27" t="s">
        <v>277</v>
      </c>
      <c r="AB25" s="40" t="s">
        <v>4</v>
      </c>
      <c r="AC25" s="27">
        <v>46.113999999999997</v>
      </c>
    </row>
    <row r="26" spans="1:29" ht="11.25" customHeight="1" x14ac:dyDescent="0.25">
      <c r="A26" s="83">
        <v>7</v>
      </c>
      <c r="B26" s="49" t="s">
        <v>142</v>
      </c>
      <c r="C26" s="49"/>
      <c r="D26" s="49"/>
      <c r="E26" s="49"/>
      <c r="F26" s="27">
        <v>612.14700000000005</v>
      </c>
      <c r="G26" s="381">
        <v>1</v>
      </c>
      <c r="H26" s="40" t="s">
        <v>4</v>
      </c>
      <c r="I26" s="27">
        <v>155.37299999999999</v>
      </c>
      <c r="J26" s="27" t="s">
        <v>277</v>
      </c>
      <c r="K26" s="27">
        <v>287.32499999999999</v>
      </c>
      <c r="L26" s="27" t="s">
        <v>277</v>
      </c>
      <c r="M26" s="40" t="s">
        <v>4</v>
      </c>
      <c r="N26" s="27">
        <v>134.36799999999999</v>
      </c>
      <c r="P26" s="83">
        <v>7</v>
      </c>
      <c r="Q26" s="49" t="s">
        <v>142</v>
      </c>
      <c r="R26" s="49"/>
      <c r="S26" s="49"/>
      <c r="T26" s="49"/>
      <c r="U26" s="27">
        <v>396.31599999999997</v>
      </c>
      <c r="V26" s="27"/>
      <c r="W26" s="40" t="s">
        <v>4</v>
      </c>
      <c r="X26" s="27">
        <v>98.617000000000004</v>
      </c>
      <c r="Y26" s="27" t="s">
        <v>277</v>
      </c>
      <c r="Z26" s="27">
        <v>186.05600000000001</v>
      </c>
      <c r="AA26" s="27" t="s">
        <v>277</v>
      </c>
      <c r="AB26" s="40" t="s">
        <v>4</v>
      </c>
      <c r="AC26" s="27">
        <v>69.989000000000004</v>
      </c>
    </row>
    <row r="27" spans="1:29" ht="11.25" customHeight="1" x14ac:dyDescent="0.25">
      <c r="A27" s="83"/>
      <c r="B27" s="54" t="s">
        <v>102</v>
      </c>
      <c r="C27" s="54"/>
      <c r="D27" s="54"/>
      <c r="E27" s="54"/>
      <c r="F27" s="27">
        <v>608.18299999999999</v>
      </c>
      <c r="G27" s="381">
        <v>1</v>
      </c>
      <c r="H27" s="40" t="s">
        <v>4</v>
      </c>
      <c r="I27" s="27">
        <v>155.21</v>
      </c>
      <c r="J27" s="27" t="s">
        <v>277</v>
      </c>
      <c r="K27" s="27">
        <v>286.97699999999998</v>
      </c>
      <c r="L27" s="27" t="s">
        <v>277</v>
      </c>
      <c r="M27" s="40" t="s">
        <v>4</v>
      </c>
      <c r="N27" s="27">
        <v>134.36600000000001</v>
      </c>
      <c r="P27" s="83"/>
      <c r="Q27" s="54" t="s">
        <v>102</v>
      </c>
      <c r="R27" s="54"/>
      <c r="S27" s="54"/>
      <c r="T27" s="54"/>
      <c r="U27" s="27">
        <v>386.30399999999997</v>
      </c>
      <c r="V27" s="27"/>
      <c r="W27" s="40" t="s">
        <v>4</v>
      </c>
      <c r="X27" s="27">
        <v>96.945999999999998</v>
      </c>
      <c r="Y27" s="27" t="s">
        <v>277</v>
      </c>
      <c r="Z27" s="27">
        <v>174.404</v>
      </c>
      <c r="AA27" s="27" t="s">
        <v>277</v>
      </c>
      <c r="AB27" s="40" t="s">
        <v>4</v>
      </c>
      <c r="AC27" s="27">
        <v>66.165999999999997</v>
      </c>
    </row>
    <row r="28" spans="1:29" ht="11.25" customHeight="1" x14ac:dyDescent="0.25">
      <c r="A28" s="83">
        <v>8</v>
      </c>
      <c r="B28" s="49" t="s">
        <v>113</v>
      </c>
      <c r="C28" s="49"/>
      <c r="D28" s="49"/>
      <c r="E28" s="49"/>
      <c r="F28" s="27">
        <v>386.26499999999999</v>
      </c>
      <c r="G28" s="27" t="s">
        <v>277</v>
      </c>
      <c r="H28" s="40" t="s">
        <v>4</v>
      </c>
      <c r="I28" s="27">
        <v>94.228999999999999</v>
      </c>
      <c r="J28" s="27" t="s">
        <v>277</v>
      </c>
      <c r="K28" s="27">
        <v>241.489</v>
      </c>
      <c r="L28" s="27" t="s">
        <v>277</v>
      </c>
      <c r="M28" s="40" t="s">
        <v>4</v>
      </c>
      <c r="N28" s="27">
        <v>77.802999999999997</v>
      </c>
      <c r="P28" s="83">
        <v>8</v>
      </c>
      <c r="Q28" s="49" t="s">
        <v>113</v>
      </c>
      <c r="R28" s="49"/>
      <c r="S28" s="49"/>
      <c r="T28" s="49"/>
      <c r="U28" s="27">
        <v>393.29700000000003</v>
      </c>
      <c r="V28" s="27"/>
      <c r="W28" s="40" t="s">
        <v>4</v>
      </c>
      <c r="X28" s="27">
        <v>160.43299999999999</v>
      </c>
      <c r="Y28" s="27" t="s">
        <v>277</v>
      </c>
      <c r="Z28" s="27">
        <v>232.624</v>
      </c>
      <c r="AA28" s="27" t="s">
        <v>277</v>
      </c>
      <c r="AB28" s="40" t="s">
        <v>4</v>
      </c>
      <c r="AC28" s="27">
        <v>118.834</v>
      </c>
    </row>
    <row r="29" spans="1:29" ht="11.25" customHeight="1" x14ac:dyDescent="0.25">
      <c r="A29" s="83">
        <v>9</v>
      </c>
      <c r="B29" s="49" t="s">
        <v>103</v>
      </c>
      <c r="C29" s="49"/>
      <c r="D29" s="49"/>
      <c r="E29" s="49"/>
      <c r="F29" s="27">
        <v>1109.7360000000001</v>
      </c>
      <c r="G29" s="27" t="s">
        <v>277</v>
      </c>
      <c r="H29" s="40" t="s">
        <v>4</v>
      </c>
      <c r="I29" s="27">
        <v>177.81800000000001</v>
      </c>
      <c r="J29" s="27" t="s">
        <v>277</v>
      </c>
      <c r="K29" s="27">
        <v>818.923</v>
      </c>
      <c r="L29" s="27" t="s">
        <v>277</v>
      </c>
      <c r="M29" s="40" t="s">
        <v>4</v>
      </c>
      <c r="N29" s="27">
        <v>154.26599999999999</v>
      </c>
      <c r="P29" s="83">
        <v>9</v>
      </c>
      <c r="Q29" s="49" t="s">
        <v>103</v>
      </c>
      <c r="R29" s="49"/>
      <c r="S29" s="49"/>
      <c r="T29" s="49"/>
      <c r="U29" s="27">
        <v>1214.9749999999999</v>
      </c>
      <c r="V29" s="27"/>
      <c r="W29" s="40" t="s">
        <v>4</v>
      </c>
      <c r="X29" s="27">
        <v>190.23</v>
      </c>
      <c r="Y29" s="27" t="s">
        <v>277</v>
      </c>
      <c r="Z29" s="27">
        <v>834.55600000000004</v>
      </c>
      <c r="AA29" s="27" t="s">
        <v>277</v>
      </c>
      <c r="AB29" s="40" t="s">
        <v>4</v>
      </c>
      <c r="AC29" s="27">
        <v>161.583</v>
      </c>
    </row>
    <row r="30" spans="1:29" ht="11.25" customHeight="1" x14ac:dyDescent="0.25">
      <c r="A30" s="83">
        <v>10</v>
      </c>
      <c r="B30" s="49" t="s">
        <v>104</v>
      </c>
      <c r="C30" s="49"/>
      <c r="D30" s="49"/>
      <c r="E30" s="49"/>
      <c r="F30" s="27">
        <v>692.90899999999999</v>
      </c>
      <c r="G30" s="27" t="s">
        <v>277</v>
      </c>
      <c r="H30" s="40" t="s">
        <v>4</v>
      </c>
      <c r="I30" s="27">
        <v>156.19900000000001</v>
      </c>
      <c r="J30" s="27" t="s">
        <v>277</v>
      </c>
      <c r="K30" s="27">
        <v>426.11700000000002</v>
      </c>
      <c r="L30" s="27" t="s">
        <v>277</v>
      </c>
      <c r="M30" s="40" t="s">
        <v>4</v>
      </c>
      <c r="N30" s="27">
        <v>129.917</v>
      </c>
      <c r="P30" s="83">
        <v>10</v>
      </c>
      <c r="Q30" s="49" t="s">
        <v>104</v>
      </c>
      <c r="R30" s="49"/>
      <c r="S30" s="49"/>
      <c r="T30" s="49"/>
      <c r="U30" s="27">
        <v>757.74099999999999</v>
      </c>
      <c r="V30" s="27"/>
      <c r="W30" s="40" t="s">
        <v>4</v>
      </c>
      <c r="X30" s="27">
        <v>237.578</v>
      </c>
      <c r="Y30" s="27" t="s">
        <v>277</v>
      </c>
      <c r="Z30" s="27">
        <v>319.78800000000001</v>
      </c>
      <c r="AA30" s="27" t="s">
        <v>277</v>
      </c>
      <c r="AB30" s="40" t="s">
        <v>4</v>
      </c>
      <c r="AC30" s="27">
        <v>123.777</v>
      </c>
    </row>
    <row r="31" spans="1:29" ht="11.25" customHeight="1" x14ac:dyDescent="0.25">
      <c r="A31" s="83">
        <v>11</v>
      </c>
      <c r="B31" s="49" t="s">
        <v>105</v>
      </c>
      <c r="C31" s="49"/>
      <c r="D31" s="49"/>
      <c r="E31" s="49"/>
      <c r="F31" s="27">
        <v>1130.674</v>
      </c>
      <c r="G31" s="381">
        <v>1</v>
      </c>
      <c r="H31" s="40" t="s">
        <v>4</v>
      </c>
      <c r="I31" s="27">
        <v>238.501</v>
      </c>
      <c r="J31" s="27" t="s">
        <v>277</v>
      </c>
      <c r="K31" s="27">
        <v>483.541</v>
      </c>
      <c r="L31" s="27" t="s">
        <v>277</v>
      </c>
      <c r="M31" s="40" t="s">
        <v>4</v>
      </c>
      <c r="N31" s="27">
        <v>189.24799999999999</v>
      </c>
      <c r="P31" s="83">
        <v>11</v>
      </c>
      <c r="Q31" s="49" t="s">
        <v>105</v>
      </c>
      <c r="R31" s="49"/>
      <c r="S31" s="49"/>
      <c r="T31" s="49"/>
      <c r="U31" s="27">
        <v>767.89800000000002</v>
      </c>
      <c r="V31" s="27"/>
      <c r="W31" s="40" t="s">
        <v>4</v>
      </c>
      <c r="X31" s="27">
        <v>147.12799999999999</v>
      </c>
      <c r="Y31" s="27" t="s">
        <v>277</v>
      </c>
      <c r="Z31" s="27">
        <v>315.68900000000002</v>
      </c>
      <c r="AA31" s="27" t="s">
        <v>277</v>
      </c>
      <c r="AB31" s="40" t="s">
        <v>4</v>
      </c>
      <c r="AC31" s="27">
        <v>78.948999999999998</v>
      </c>
    </row>
    <row r="32" spans="1:29" ht="11.25" customHeight="1" x14ac:dyDescent="0.25">
      <c r="A32" s="83">
        <v>12</v>
      </c>
      <c r="B32" s="49" t="s">
        <v>106</v>
      </c>
      <c r="C32" s="49"/>
      <c r="D32" s="49"/>
      <c r="E32" s="49"/>
      <c r="F32" s="27">
        <v>642.25699999999995</v>
      </c>
      <c r="G32" s="381">
        <v>1</v>
      </c>
      <c r="H32" s="40" t="s">
        <v>4</v>
      </c>
      <c r="I32" s="27">
        <v>256.27699999999999</v>
      </c>
      <c r="J32" s="27" t="s">
        <v>277</v>
      </c>
      <c r="K32" s="27">
        <v>298.47500000000002</v>
      </c>
      <c r="L32" s="381">
        <v>1</v>
      </c>
      <c r="M32" s="40" t="s">
        <v>4</v>
      </c>
      <c r="N32" s="27">
        <v>164.73400000000001</v>
      </c>
      <c r="P32" s="83">
        <v>12</v>
      </c>
      <c r="Q32" s="49" t="s">
        <v>106</v>
      </c>
      <c r="R32" s="49"/>
      <c r="S32" s="49"/>
      <c r="T32" s="49"/>
      <c r="U32" s="27">
        <v>311.91699999999997</v>
      </c>
      <c r="V32" s="27"/>
      <c r="W32" s="40" t="s">
        <v>4</v>
      </c>
      <c r="X32" s="27">
        <v>121.04900000000001</v>
      </c>
      <c r="Y32" s="27" t="s">
        <v>277</v>
      </c>
      <c r="Z32" s="27">
        <v>106.108</v>
      </c>
      <c r="AA32" s="27" t="s">
        <v>277</v>
      </c>
      <c r="AB32" s="40" t="s">
        <v>4</v>
      </c>
      <c r="AC32" s="27">
        <v>62.908000000000001</v>
      </c>
    </row>
    <row r="33" spans="1:29" ht="11.25" customHeight="1" x14ac:dyDescent="0.25">
      <c r="A33" s="83">
        <v>13</v>
      </c>
      <c r="B33" s="49" t="s">
        <v>107</v>
      </c>
      <c r="C33" s="49"/>
      <c r="D33" s="49"/>
      <c r="E33" s="49"/>
      <c r="F33" s="27">
        <v>108.27</v>
      </c>
      <c r="G33" s="381" t="s">
        <v>277</v>
      </c>
      <c r="H33" s="40" t="s">
        <v>4</v>
      </c>
      <c r="I33" s="27">
        <v>40.222999999999999</v>
      </c>
      <c r="J33" s="27" t="s">
        <v>277</v>
      </c>
      <c r="K33" s="27">
        <v>52.921999999999997</v>
      </c>
      <c r="L33" s="27" t="s">
        <v>277</v>
      </c>
      <c r="M33" s="40" t="s">
        <v>4</v>
      </c>
      <c r="N33" s="27">
        <v>28.686</v>
      </c>
      <c r="P33" s="83">
        <v>13</v>
      </c>
      <c r="Q33" s="49" t="s">
        <v>107</v>
      </c>
      <c r="R33" s="49"/>
      <c r="S33" s="49"/>
      <c r="T33" s="49"/>
      <c r="U33" s="27">
        <v>182.43299999999999</v>
      </c>
      <c r="V33" s="27"/>
      <c r="W33" s="40" t="s">
        <v>4</v>
      </c>
      <c r="X33" s="27">
        <v>74.840999999999994</v>
      </c>
      <c r="Y33" s="27" t="s">
        <v>277</v>
      </c>
      <c r="Z33" s="27">
        <v>70.093999999999994</v>
      </c>
      <c r="AA33" s="27" t="s">
        <v>277</v>
      </c>
      <c r="AB33" s="40" t="s">
        <v>4</v>
      </c>
      <c r="AC33" s="27">
        <v>50.942</v>
      </c>
    </row>
    <row r="34" spans="1:29" ht="11.25" customHeight="1" x14ac:dyDescent="0.25">
      <c r="A34" s="83">
        <v>14</v>
      </c>
      <c r="B34" s="49" t="s">
        <v>143</v>
      </c>
      <c r="C34" s="49"/>
      <c r="D34" s="49"/>
      <c r="E34" s="49"/>
      <c r="F34" s="27">
        <v>2645.1660000000002</v>
      </c>
      <c r="G34" s="27" t="s">
        <v>277</v>
      </c>
      <c r="H34" s="40" t="s">
        <v>4</v>
      </c>
      <c r="I34" s="27">
        <v>350.64400000000001</v>
      </c>
      <c r="J34" s="27" t="s">
        <v>277</v>
      </c>
      <c r="K34" s="27">
        <v>572.91499999999996</v>
      </c>
      <c r="L34" s="27" t="s">
        <v>277</v>
      </c>
      <c r="M34" s="40" t="s">
        <v>4</v>
      </c>
      <c r="N34" s="27">
        <v>166.941</v>
      </c>
      <c r="P34" s="83">
        <v>14</v>
      </c>
      <c r="Q34" s="49" t="s">
        <v>143</v>
      </c>
      <c r="R34" s="49"/>
      <c r="S34" s="49"/>
      <c r="T34" s="49"/>
      <c r="U34" s="27">
        <v>2640.04</v>
      </c>
      <c r="V34" s="27"/>
      <c r="W34" s="40" t="s">
        <v>4</v>
      </c>
      <c r="X34" s="27">
        <v>477.02300000000002</v>
      </c>
      <c r="Y34" s="27" t="s">
        <v>277</v>
      </c>
      <c r="Z34" s="27">
        <v>787.30799999999999</v>
      </c>
      <c r="AA34" s="27" t="s">
        <v>277</v>
      </c>
      <c r="AB34" s="40" t="s">
        <v>4</v>
      </c>
      <c r="AC34" s="27">
        <v>342.26400000000001</v>
      </c>
    </row>
    <row r="35" spans="1:29" ht="11.25" customHeight="1" x14ac:dyDescent="0.25">
      <c r="A35" s="83">
        <v>15</v>
      </c>
      <c r="B35" s="49" t="s">
        <v>108</v>
      </c>
      <c r="C35" s="49"/>
      <c r="D35" s="49"/>
      <c r="E35" s="49"/>
      <c r="F35" s="27">
        <v>635.31100000000004</v>
      </c>
      <c r="G35" s="27" t="s">
        <v>277</v>
      </c>
      <c r="H35" s="40" t="s">
        <v>4</v>
      </c>
      <c r="I35" s="27">
        <v>251.52099999999999</v>
      </c>
      <c r="J35" s="27" t="s">
        <v>277</v>
      </c>
      <c r="K35" s="27">
        <v>49.63</v>
      </c>
      <c r="L35" s="27" t="s">
        <v>277</v>
      </c>
      <c r="M35" s="40" t="s">
        <v>4</v>
      </c>
      <c r="N35" s="27">
        <v>32.51</v>
      </c>
      <c r="P35" s="83">
        <v>15</v>
      </c>
      <c r="Q35" s="49" t="s">
        <v>108</v>
      </c>
      <c r="R35" s="49"/>
      <c r="S35" s="49"/>
      <c r="T35" s="49"/>
      <c r="U35" s="27">
        <v>751.9</v>
      </c>
      <c r="V35" s="27"/>
      <c r="W35" s="40" t="s">
        <v>4</v>
      </c>
      <c r="X35" s="27">
        <v>303.13200000000001</v>
      </c>
      <c r="Y35" s="27" t="s">
        <v>277</v>
      </c>
      <c r="Z35" s="27">
        <v>72.94</v>
      </c>
      <c r="AA35" s="27" t="s">
        <v>277</v>
      </c>
      <c r="AB35" s="40" t="s">
        <v>4</v>
      </c>
      <c r="AC35" s="27">
        <v>49.912999999999997</v>
      </c>
    </row>
    <row r="36" spans="1:29" ht="11.25" customHeight="1" x14ac:dyDescent="0.25">
      <c r="A36" s="83">
        <v>16</v>
      </c>
      <c r="B36" s="49" t="s">
        <v>497</v>
      </c>
      <c r="C36" s="49"/>
      <c r="D36" s="49"/>
      <c r="E36" s="49"/>
      <c r="F36" s="27">
        <v>5895.9660000000003</v>
      </c>
      <c r="G36" s="27" t="s">
        <v>277</v>
      </c>
      <c r="H36" s="40" t="s">
        <v>4</v>
      </c>
      <c r="I36" s="27">
        <v>561.87900000000002</v>
      </c>
      <c r="J36" s="27" t="s">
        <v>277</v>
      </c>
      <c r="K36" s="27">
        <v>218.27699999999999</v>
      </c>
      <c r="L36" s="27" t="s">
        <v>277</v>
      </c>
      <c r="M36" s="40" t="s">
        <v>4</v>
      </c>
      <c r="N36" s="27">
        <v>92.158000000000001</v>
      </c>
      <c r="P36" s="83">
        <v>16</v>
      </c>
      <c r="Q36" s="49" t="s">
        <v>497</v>
      </c>
      <c r="R36" s="49"/>
      <c r="S36" s="49"/>
      <c r="T36" s="49"/>
      <c r="U36" s="27">
        <v>6049.2650000000003</v>
      </c>
      <c r="V36" s="27"/>
      <c r="W36" s="40" t="s">
        <v>4</v>
      </c>
      <c r="X36" s="27">
        <v>647.71500000000003</v>
      </c>
      <c r="Y36" s="27" t="s">
        <v>277</v>
      </c>
      <c r="Z36" s="27">
        <v>188.87700000000001</v>
      </c>
      <c r="AA36" s="27" t="s">
        <v>277</v>
      </c>
      <c r="AB36" s="40" t="s">
        <v>4</v>
      </c>
      <c r="AC36" s="27">
        <v>78.313999999999993</v>
      </c>
    </row>
    <row r="37" spans="1:29" ht="11.25" customHeight="1" x14ac:dyDescent="0.25">
      <c r="A37" s="83">
        <v>17</v>
      </c>
      <c r="B37" s="49" t="s">
        <v>109</v>
      </c>
      <c r="C37" s="49"/>
      <c r="D37" s="49"/>
      <c r="E37" s="49"/>
      <c r="F37" s="27">
        <v>218.876</v>
      </c>
      <c r="G37" s="27" t="s">
        <v>277</v>
      </c>
      <c r="H37" s="40" t="s">
        <v>4</v>
      </c>
      <c r="I37" s="27">
        <v>85.846999999999994</v>
      </c>
      <c r="J37" s="27" t="s">
        <v>277</v>
      </c>
      <c r="K37" s="27">
        <v>87.817999999999998</v>
      </c>
      <c r="L37" s="27" t="s">
        <v>277</v>
      </c>
      <c r="M37" s="40" t="s">
        <v>4</v>
      </c>
      <c r="N37" s="27">
        <v>46.015999999999998</v>
      </c>
      <c r="P37" s="83">
        <v>17</v>
      </c>
      <c r="Q37" s="49" t="s">
        <v>109</v>
      </c>
      <c r="R37" s="49"/>
      <c r="S37" s="49"/>
      <c r="T37" s="49"/>
      <c r="U37" s="27">
        <v>171.34899999999999</v>
      </c>
      <c r="V37" s="27"/>
      <c r="W37" s="40" t="s">
        <v>4</v>
      </c>
      <c r="X37" s="27">
        <v>67.897999999999996</v>
      </c>
      <c r="Y37" s="27" t="s">
        <v>277</v>
      </c>
      <c r="Z37" s="27">
        <v>75.570999999999998</v>
      </c>
      <c r="AA37" s="27" t="s">
        <v>277</v>
      </c>
      <c r="AB37" s="40" t="s">
        <v>4</v>
      </c>
      <c r="AC37" s="27">
        <v>41.701000000000001</v>
      </c>
    </row>
    <row r="38" spans="1:29" ht="11.25" customHeight="1" x14ac:dyDescent="0.25">
      <c r="A38" s="83">
        <v>18</v>
      </c>
      <c r="B38" s="49" t="s">
        <v>110</v>
      </c>
      <c r="C38" s="49"/>
      <c r="D38" s="49"/>
      <c r="E38" s="49"/>
      <c r="F38" s="27">
        <v>3283.337</v>
      </c>
      <c r="G38" s="27" t="s">
        <v>277</v>
      </c>
      <c r="H38" s="40" t="s">
        <v>4</v>
      </c>
      <c r="I38" s="27">
        <v>386.81200000000001</v>
      </c>
      <c r="J38" s="27" t="s">
        <v>277</v>
      </c>
      <c r="K38" s="27">
        <v>705.22799999999995</v>
      </c>
      <c r="L38" s="27" t="s">
        <v>277</v>
      </c>
      <c r="M38" s="40" t="s">
        <v>4</v>
      </c>
      <c r="N38" s="27">
        <v>150.42599999999999</v>
      </c>
      <c r="P38" s="83">
        <v>18</v>
      </c>
      <c r="Q38" s="49" t="s">
        <v>110</v>
      </c>
      <c r="R38" s="49"/>
      <c r="S38" s="49"/>
      <c r="T38" s="49"/>
      <c r="U38" s="27">
        <v>3505.268</v>
      </c>
      <c r="V38" s="27"/>
      <c r="W38" s="40" t="s">
        <v>4</v>
      </c>
      <c r="X38" s="27">
        <v>444.18900000000002</v>
      </c>
      <c r="Y38" s="27" t="s">
        <v>277</v>
      </c>
      <c r="Z38" s="27">
        <v>985.09500000000003</v>
      </c>
      <c r="AA38" s="27" t="s">
        <v>277</v>
      </c>
      <c r="AB38" s="40" t="s">
        <v>4</v>
      </c>
      <c r="AC38" s="27">
        <v>322.98599999999999</v>
      </c>
    </row>
    <row r="39" spans="1:29" ht="11.25" customHeight="1" x14ac:dyDescent="0.25">
      <c r="A39" s="83"/>
      <c r="B39" s="323" t="s">
        <v>506</v>
      </c>
      <c r="C39" s="49"/>
      <c r="D39" s="49"/>
      <c r="E39" s="49"/>
      <c r="F39" s="27">
        <v>32.587000000000003</v>
      </c>
      <c r="G39" s="27" t="s">
        <v>277</v>
      </c>
      <c r="H39" s="40" t="s">
        <v>4</v>
      </c>
      <c r="I39" s="27">
        <v>18.393000000000001</v>
      </c>
      <c r="J39" s="27" t="s">
        <v>277</v>
      </c>
      <c r="K39" s="27" t="s">
        <v>513</v>
      </c>
      <c r="L39" s="27" t="s">
        <v>277</v>
      </c>
      <c r="M39" s="40" t="s">
        <v>4</v>
      </c>
      <c r="N39" s="27" t="s">
        <v>513</v>
      </c>
      <c r="P39" s="83"/>
      <c r="Q39" s="323" t="s">
        <v>506</v>
      </c>
      <c r="R39" s="49"/>
      <c r="S39" s="49"/>
      <c r="T39" s="49"/>
      <c r="U39" s="27">
        <v>265.572</v>
      </c>
      <c r="V39" s="27"/>
      <c r="W39" s="40" t="s">
        <v>4</v>
      </c>
      <c r="X39" s="27">
        <v>258.07299999999998</v>
      </c>
      <c r="Y39" s="27" t="s">
        <v>277</v>
      </c>
      <c r="Z39" s="27" t="s">
        <v>513</v>
      </c>
      <c r="AA39" s="27" t="s">
        <v>277</v>
      </c>
      <c r="AB39" s="40" t="s">
        <v>4</v>
      </c>
      <c r="AC39" s="27" t="s">
        <v>513</v>
      </c>
    </row>
    <row r="40" spans="1:29" ht="11.25" customHeight="1" x14ac:dyDescent="0.25">
      <c r="A40" s="83"/>
      <c r="B40" s="54" t="s">
        <v>504</v>
      </c>
      <c r="C40" s="49"/>
      <c r="D40" s="49"/>
      <c r="E40" s="49"/>
      <c r="F40" s="27">
        <v>2902.652</v>
      </c>
      <c r="G40" s="27" t="s">
        <v>277</v>
      </c>
      <c r="H40" s="40" t="s">
        <v>4</v>
      </c>
      <c r="I40" s="27">
        <v>339.197</v>
      </c>
      <c r="J40" s="27" t="s">
        <v>277</v>
      </c>
      <c r="K40" s="27" t="s">
        <v>513</v>
      </c>
      <c r="L40" s="27" t="s">
        <v>277</v>
      </c>
      <c r="M40" s="40" t="s">
        <v>4</v>
      </c>
      <c r="N40" s="27" t="s">
        <v>513</v>
      </c>
      <c r="P40" s="83"/>
      <c r="Q40" s="54" t="s">
        <v>504</v>
      </c>
      <c r="R40" s="49"/>
      <c r="S40" s="49"/>
      <c r="T40" s="49"/>
      <c r="U40" s="27">
        <v>2932.1320000000001</v>
      </c>
      <c r="V40" s="27"/>
      <c r="W40" s="40" t="s">
        <v>4</v>
      </c>
      <c r="X40" s="27">
        <v>347.87599999999998</v>
      </c>
      <c r="Y40" s="27" t="s">
        <v>277</v>
      </c>
      <c r="Z40" s="27" t="s">
        <v>513</v>
      </c>
      <c r="AA40" s="27" t="s">
        <v>277</v>
      </c>
      <c r="AB40" s="40" t="s">
        <v>4</v>
      </c>
      <c r="AC40" s="27" t="s">
        <v>513</v>
      </c>
    </row>
    <row r="41" spans="1:29" ht="11.25" customHeight="1" x14ac:dyDescent="0.25">
      <c r="A41" s="83">
        <v>19</v>
      </c>
      <c r="B41" s="49" t="s">
        <v>114</v>
      </c>
      <c r="C41" s="49"/>
      <c r="D41" s="49"/>
      <c r="E41" s="49"/>
      <c r="F41" s="27">
        <v>136.136</v>
      </c>
      <c r="G41" s="27" t="s">
        <v>277</v>
      </c>
      <c r="H41" s="40" t="s">
        <v>4</v>
      </c>
      <c r="I41" s="27">
        <v>62.073999999999998</v>
      </c>
      <c r="J41" s="27" t="s">
        <v>277</v>
      </c>
      <c r="K41" s="27">
        <v>12.887</v>
      </c>
      <c r="L41" s="27" t="s">
        <v>277</v>
      </c>
      <c r="M41" s="40" t="s">
        <v>4</v>
      </c>
      <c r="N41" s="27">
        <v>12.682</v>
      </c>
      <c r="P41" s="83">
        <v>19</v>
      </c>
      <c r="Q41" s="49" t="s">
        <v>114</v>
      </c>
      <c r="R41" s="49"/>
      <c r="S41" s="49"/>
      <c r="T41" s="49"/>
      <c r="U41" s="27">
        <v>116.393</v>
      </c>
      <c r="V41" s="27"/>
      <c r="W41" s="40" t="s">
        <v>4</v>
      </c>
      <c r="X41" s="27">
        <v>41.206000000000003</v>
      </c>
      <c r="Y41" s="27" t="s">
        <v>277</v>
      </c>
      <c r="Z41" s="27">
        <v>10.504</v>
      </c>
      <c r="AA41" s="27" t="s">
        <v>277</v>
      </c>
      <c r="AB41" s="40" t="s">
        <v>4</v>
      </c>
      <c r="AC41" s="27">
        <v>5.51</v>
      </c>
    </row>
    <row r="42" spans="1:29" ht="11.25" customHeight="1" x14ac:dyDescent="0.25">
      <c r="A42" s="83"/>
      <c r="B42" s="323" t="s">
        <v>506</v>
      </c>
      <c r="C42" s="49"/>
      <c r="D42" s="49"/>
      <c r="E42" s="49"/>
      <c r="F42" s="27">
        <v>5.17</v>
      </c>
      <c r="G42" s="27" t="s">
        <v>277</v>
      </c>
      <c r="H42" s="40" t="s">
        <v>4</v>
      </c>
      <c r="I42" s="27">
        <v>10.119999999999999</v>
      </c>
      <c r="J42" s="27" t="s">
        <v>277</v>
      </c>
      <c r="K42" s="27" t="s">
        <v>513</v>
      </c>
      <c r="L42" s="27" t="s">
        <v>277</v>
      </c>
      <c r="M42" s="40" t="s">
        <v>4</v>
      </c>
      <c r="N42" s="27" t="s">
        <v>513</v>
      </c>
      <c r="P42" s="83"/>
      <c r="Q42" s="323" t="s">
        <v>506</v>
      </c>
      <c r="R42" s="49"/>
      <c r="S42" s="49"/>
      <c r="T42" s="49"/>
      <c r="U42" s="27" t="s">
        <v>276</v>
      </c>
      <c r="V42" s="27"/>
      <c r="W42" s="40" t="s">
        <v>4</v>
      </c>
      <c r="X42" s="27" t="s">
        <v>276</v>
      </c>
      <c r="Y42" s="27" t="s">
        <v>277</v>
      </c>
      <c r="Z42" s="27" t="s">
        <v>513</v>
      </c>
      <c r="AA42" s="27" t="s">
        <v>277</v>
      </c>
      <c r="AB42" s="40" t="s">
        <v>4</v>
      </c>
      <c r="AC42" s="27" t="s">
        <v>513</v>
      </c>
    </row>
    <row r="43" spans="1:29" ht="11.25" customHeight="1" x14ac:dyDescent="0.25">
      <c r="A43" s="83"/>
      <c r="B43" s="54" t="s">
        <v>504</v>
      </c>
      <c r="C43" s="49"/>
      <c r="D43" s="49"/>
      <c r="E43" s="49"/>
      <c r="F43" s="27">
        <v>116.637</v>
      </c>
      <c r="G43" s="27" t="s">
        <v>277</v>
      </c>
      <c r="H43" s="40" t="s">
        <v>4</v>
      </c>
      <c r="I43" s="27">
        <v>54.868000000000002</v>
      </c>
      <c r="J43" s="27" t="s">
        <v>277</v>
      </c>
      <c r="K43" s="27" t="s">
        <v>513</v>
      </c>
      <c r="L43" s="27" t="s">
        <v>277</v>
      </c>
      <c r="M43" s="40" t="s">
        <v>4</v>
      </c>
      <c r="N43" s="27" t="s">
        <v>513</v>
      </c>
      <c r="P43" s="83"/>
      <c r="Q43" s="54" t="s">
        <v>504</v>
      </c>
      <c r="R43" s="49"/>
      <c r="S43" s="49"/>
      <c r="T43" s="49"/>
      <c r="U43" s="27">
        <v>106.004</v>
      </c>
      <c r="V43" s="27"/>
      <c r="W43" s="40" t="s">
        <v>4</v>
      </c>
      <c r="X43" s="27">
        <v>38.220999999999997</v>
      </c>
      <c r="Y43" s="27" t="s">
        <v>277</v>
      </c>
      <c r="Z43" s="27" t="s">
        <v>513</v>
      </c>
      <c r="AA43" s="27" t="s">
        <v>277</v>
      </c>
      <c r="AB43" s="40" t="s">
        <v>4</v>
      </c>
      <c r="AC43" s="27" t="s">
        <v>513</v>
      </c>
    </row>
    <row r="44" spans="1:29" ht="11.25" customHeight="1" x14ac:dyDescent="0.25">
      <c r="A44" s="83">
        <v>20</v>
      </c>
      <c r="B44" s="49" t="s">
        <v>111</v>
      </c>
      <c r="C44" s="49"/>
      <c r="D44" s="49"/>
      <c r="E44" s="49"/>
      <c r="F44" s="27">
        <v>516.14599999999996</v>
      </c>
      <c r="G44" s="27" t="s">
        <v>277</v>
      </c>
      <c r="H44" s="40" t="s">
        <v>4</v>
      </c>
      <c r="I44" s="27">
        <v>173.595</v>
      </c>
      <c r="J44" s="27" t="s">
        <v>277</v>
      </c>
      <c r="K44" s="27">
        <v>235.35300000000001</v>
      </c>
      <c r="L44" s="27" t="s">
        <v>277</v>
      </c>
      <c r="M44" s="40" t="s">
        <v>4</v>
      </c>
      <c r="N44" s="27">
        <v>117.056</v>
      </c>
      <c r="P44" s="83">
        <v>20</v>
      </c>
      <c r="Q44" s="49" t="s">
        <v>111</v>
      </c>
      <c r="R44" s="49"/>
      <c r="S44" s="49"/>
      <c r="T44" s="49"/>
      <c r="U44" s="27">
        <v>644.755</v>
      </c>
      <c r="V44" s="27"/>
      <c r="W44" s="40" t="s">
        <v>4</v>
      </c>
      <c r="X44" s="27">
        <v>212.31299999999999</v>
      </c>
      <c r="Y44" s="27" t="s">
        <v>277</v>
      </c>
      <c r="Z44" s="27">
        <v>224.48400000000001</v>
      </c>
      <c r="AA44" s="27" t="s">
        <v>277</v>
      </c>
      <c r="AB44" s="40" t="s">
        <v>4</v>
      </c>
      <c r="AC44" s="27">
        <v>136.744</v>
      </c>
    </row>
    <row r="45" spans="1:29" ht="11.25" customHeight="1" x14ac:dyDescent="0.25">
      <c r="A45" s="83"/>
      <c r="B45" s="54" t="s">
        <v>505</v>
      </c>
      <c r="C45" s="49"/>
      <c r="D45" s="49"/>
      <c r="E45" s="49"/>
      <c r="F45" s="27">
        <v>199.161</v>
      </c>
      <c r="G45" s="27" t="s">
        <v>277</v>
      </c>
      <c r="H45" s="40" t="s">
        <v>4</v>
      </c>
      <c r="I45" s="27">
        <v>122.26600000000001</v>
      </c>
      <c r="J45" s="27" t="s">
        <v>277</v>
      </c>
      <c r="K45" s="27" t="s">
        <v>513</v>
      </c>
      <c r="L45" s="27" t="s">
        <v>277</v>
      </c>
      <c r="M45" s="40" t="s">
        <v>4</v>
      </c>
      <c r="N45" s="27" t="s">
        <v>513</v>
      </c>
      <c r="P45" s="83"/>
      <c r="Q45" s="54" t="s">
        <v>505</v>
      </c>
      <c r="R45" s="49"/>
      <c r="S45" s="49"/>
      <c r="T45" s="49"/>
      <c r="U45" s="27">
        <v>284.08100000000002</v>
      </c>
      <c r="V45" s="27"/>
      <c r="W45" s="40" t="s">
        <v>4</v>
      </c>
      <c r="X45" s="27">
        <v>157.99700000000001</v>
      </c>
      <c r="Y45" s="27" t="s">
        <v>277</v>
      </c>
      <c r="Z45" s="27" t="s">
        <v>513</v>
      </c>
      <c r="AA45" s="27" t="s">
        <v>277</v>
      </c>
      <c r="AB45" s="40" t="s">
        <v>4</v>
      </c>
      <c r="AC45" s="27" t="s">
        <v>513</v>
      </c>
    </row>
    <row r="46" spans="1:29" ht="11.25" customHeight="1" x14ac:dyDescent="0.25">
      <c r="A46" s="83"/>
      <c r="B46" s="323" t="s">
        <v>506</v>
      </c>
      <c r="C46" s="49"/>
      <c r="D46" s="49"/>
      <c r="E46" s="49"/>
      <c r="F46" s="27">
        <v>84.203999999999994</v>
      </c>
      <c r="G46" s="27" t="s">
        <v>277</v>
      </c>
      <c r="H46" s="40" t="s">
        <v>4</v>
      </c>
      <c r="I46" s="27">
        <v>76.081999999999994</v>
      </c>
      <c r="J46" s="27" t="s">
        <v>277</v>
      </c>
      <c r="K46" s="27" t="s">
        <v>513</v>
      </c>
      <c r="L46" s="27" t="s">
        <v>277</v>
      </c>
      <c r="M46" s="40" t="s">
        <v>4</v>
      </c>
      <c r="N46" s="27" t="s">
        <v>513</v>
      </c>
      <c r="P46" s="83"/>
      <c r="Q46" s="323" t="s">
        <v>506</v>
      </c>
      <c r="R46" s="49"/>
      <c r="S46" s="49"/>
      <c r="T46" s="49"/>
      <c r="U46" s="27">
        <v>103.845</v>
      </c>
      <c r="V46" s="27"/>
      <c r="W46" s="40" t="s">
        <v>4</v>
      </c>
      <c r="X46" s="27">
        <v>120.003</v>
      </c>
      <c r="Y46" s="27" t="s">
        <v>277</v>
      </c>
      <c r="Z46" s="27" t="s">
        <v>513</v>
      </c>
      <c r="AA46" s="27" t="s">
        <v>277</v>
      </c>
      <c r="AB46" s="40" t="s">
        <v>4</v>
      </c>
      <c r="AC46" s="27" t="s">
        <v>513</v>
      </c>
    </row>
    <row r="47" spans="1:29" ht="11.25" customHeight="1" x14ac:dyDescent="0.25">
      <c r="A47" s="83"/>
      <c r="B47" s="54" t="s">
        <v>504</v>
      </c>
      <c r="C47" s="49"/>
      <c r="D47" s="49"/>
      <c r="E47" s="49"/>
      <c r="F47" s="27">
        <v>65.188999999999993</v>
      </c>
      <c r="G47" s="27" t="s">
        <v>277</v>
      </c>
      <c r="H47" s="40" t="s">
        <v>4</v>
      </c>
      <c r="I47" s="27">
        <v>58.73</v>
      </c>
      <c r="J47" s="27" t="s">
        <v>277</v>
      </c>
      <c r="K47" s="27" t="s">
        <v>513</v>
      </c>
      <c r="L47" s="27" t="s">
        <v>277</v>
      </c>
      <c r="M47" s="40" t="s">
        <v>4</v>
      </c>
      <c r="N47" s="27" t="s">
        <v>513</v>
      </c>
      <c r="P47" s="83"/>
      <c r="Q47" s="54" t="s">
        <v>504</v>
      </c>
      <c r="R47" s="49"/>
      <c r="S47" s="49"/>
      <c r="T47" s="49"/>
      <c r="U47" s="27">
        <v>104.55</v>
      </c>
      <c r="V47" s="27"/>
      <c r="W47" s="40" t="s">
        <v>4</v>
      </c>
      <c r="X47" s="27">
        <v>45.316000000000003</v>
      </c>
      <c r="Y47" s="27" t="s">
        <v>277</v>
      </c>
      <c r="Z47" s="27" t="s">
        <v>513</v>
      </c>
      <c r="AA47" s="27" t="s">
        <v>277</v>
      </c>
      <c r="AB47" s="40" t="s">
        <v>4</v>
      </c>
      <c r="AC47" s="27" t="s">
        <v>513</v>
      </c>
    </row>
    <row r="48" spans="1:29" ht="12" customHeight="1" thickBot="1" x14ac:dyDescent="0.3">
      <c r="A48" s="43"/>
      <c r="B48" s="43"/>
      <c r="C48" s="43"/>
      <c r="D48" s="43"/>
      <c r="E48" s="43"/>
      <c r="F48" s="93"/>
      <c r="G48" s="93"/>
      <c r="H48" s="94"/>
      <c r="I48" s="93"/>
      <c r="J48" s="93"/>
      <c r="K48" s="93"/>
      <c r="L48" s="93"/>
      <c r="M48" s="94"/>
      <c r="N48" s="93"/>
      <c r="P48" s="43"/>
      <c r="Q48" s="43"/>
      <c r="R48" s="43"/>
      <c r="S48" s="43"/>
      <c r="T48" s="43"/>
      <c r="U48" s="93"/>
      <c r="V48" s="93"/>
      <c r="W48" s="94"/>
      <c r="X48" s="93"/>
      <c r="Y48" s="93"/>
      <c r="Z48" s="93"/>
      <c r="AA48" s="93"/>
      <c r="AB48" s="94"/>
      <c r="AC48" s="93"/>
    </row>
    <row r="49" spans="1:29" x14ac:dyDescent="0.25">
      <c r="A49" s="441" t="s">
        <v>596</v>
      </c>
      <c r="B49" s="441"/>
      <c r="C49" s="441"/>
      <c r="D49" s="441"/>
      <c r="E49" s="441"/>
      <c r="F49" s="441"/>
      <c r="G49" s="441"/>
      <c r="H49" s="441"/>
      <c r="I49" s="441"/>
      <c r="J49" s="441"/>
      <c r="K49" s="441"/>
      <c r="L49" s="441"/>
      <c r="M49" s="441"/>
      <c r="N49" s="441"/>
      <c r="P49" s="441"/>
      <c r="Q49" s="441"/>
      <c r="R49" s="441"/>
      <c r="S49" s="441"/>
      <c r="T49" s="441"/>
      <c r="U49" s="441"/>
      <c r="V49" s="441"/>
      <c r="W49" s="441"/>
      <c r="X49" s="441"/>
      <c r="Y49" s="441"/>
      <c r="Z49" s="441"/>
      <c r="AA49" s="441"/>
      <c r="AB49" s="441"/>
      <c r="AC49" s="441"/>
    </row>
    <row r="50" spans="1:29" x14ac:dyDescent="0.25">
      <c r="A50" s="442" t="s">
        <v>600</v>
      </c>
      <c r="B50" s="442"/>
      <c r="C50" s="442"/>
      <c r="D50" s="442"/>
      <c r="E50" s="442"/>
      <c r="F50" s="442"/>
      <c r="G50" s="442"/>
      <c r="H50" s="442"/>
      <c r="I50" s="442"/>
      <c r="J50" s="442"/>
      <c r="K50" s="442"/>
      <c r="L50" s="442"/>
      <c r="M50" s="442"/>
      <c r="N50" s="442"/>
      <c r="P50" s="121"/>
    </row>
    <row r="51" spans="1:29" x14ac:dyDescent="0.25">
      <c r="A51" s="462"/>
      <c r="B51" s="462"/>
      <c r="C51" s="462"/>
      <c r="D51" s="462"/>
      <c r="E51" s="462"/>
      <c r="F51" s="462"/>
      <c r="G51" s="462"/>
      <c r="H51" s="462"/>
      <c r="I51" s="462"/>
      <c r="J51" s="462"/>
      <c r="K51" s="462"/>
      <c r="L51" s="462"/>
      <c r="M51" s="462"/>
      <c r="N51" s="462"/>
    </row>
    <row r="52" spans="1:29" x14ac:dyDescent="0.25">
      <c r="A52" s="462"/>
      <c r="B52" s="462"/>
      <c r="C52" s="462"/>
      <c r="D52" s="462"/>
      <c r="E52" s="462"/>
      <c r="F52" s="462"/>
      <c r="G52" s="462"/>
      <c r="H52" s="462"/>
      <c r="I52" s="462"/>
      <c r="J52" s="462"/>
      <c r="K52" s="462"/>
      <c r="L52" s="462"/>
      <c r="M52" s="462"/>
      <c r="N52" s="462"/>
    </row>
  </sheetData>
  <sheetProtection formatCells="0" formatColumns="0" formatRows="0"/>
  <mergeCells count="13">
    <mergeCell ref="P49:AC49"/>
    <mergeCell ref="A50:N52"/>
    <mergeCell ref="U8:X8"/>
    <mergeCell ref="Z8:AC8"/>
    <mergeCell ref="W9:X9"/>
    <mergeCell ref="AB9:AC9"/>
    <mergeCell ref="P13:Q13"/>
    <mergeCell ref="A49:N49"/>
    <mergeCell ref="A13:B13"/>
    <mergeCell ref="F8:I8"/>
    <mergeCell ref="H9:I9"/>
    <mergeCell ref="K8:N8"/>
    <mergeCell ref="M9:N9"/>
  </mergeCells>
  <phoneticPr fontId="6" type="noConversion"/>
  <pageMargins left="0.75" right="0.75" top="1" bottom="1" header="0.5" footer="0.5"/>
  <pageSetup paperSize="9" scale="89" orientation="landscape" r:id="rId1"/>
  <headerFooter alignWithMargins="0"/>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19"/>
  <dimension ref="A1:V28"/>
  <sheetViews>
    <sheetView zoomScaleNormal="100" workbookViewId="0"/>
  </sheetViews>
  <sheetFormatPr defaultColWidth="9.21875" defaultRowHeight="13.2" x14ac:dyDescent="0.25"/>
  <cols>
    <col min="1" max="1" width="4.21875" style="1" customWidth="1"/>
    <col min="2" max="2" width="41.21875" style="1" customWidth="1"/>
    <col min="3" max="3" width="1" style="1" customWidth="1"/>
    <col min="4" max="5" width="1" style="1" hidden="1" customWidth="1"/>
    <col min="6" max="6" width="8.44140625" style="1" customWidth="1"/>
    <col min="7" max="7" width="1.77734375" style="33" customWidth="1"/>
    <col min="8" max="8" width="6" style="1" customWidth="1"/>
    <col min="9" max="9" width="1.21875" style="1" customWidth="1"/>
    <col min="10" max="10" width="7" style="1" customWidth="1"/>
    <col min="11" max="11" width="1.77734375" style="33" bestFit="1" customWidth="1"/>
    <col min="12" max="12" width="6" style="1" customWidth="1"/>
    <col min="13" max="13" width="1.21875" style="1" customWidth="1"/>
    <col min="14" max="14" width="5.5546875" style="1" customWidth="1"/>
    <col min="15" max="15" width="1.77734375" style="33" bestFit="1" customWidth="1"/>
    <col min="16" max="16" width="6" style="1" customWidth="1"/>
    <col min="17" max="17" width="1.21875" style="1" customWidth="1"/>
    <col min="18" max="18" width="7.77734375" style="1" customWidth="1"/>
    <col min="19" max="19" width="1.77734375" style="33" bestFit="1" customWidth="1"/>
    <col min="20" max="20" width="6" style="1" customWidth="1"/>
    <col min="21" max="16384" width="9.21875" style="1"/>
  </cols>
  <sheetData>
    <row r="1" spans="1:22" ht="6.75" customHeight="1" x14ac:dyDescent="0.25"/>
    <row r="2" spans="1:22" ht="13.8" x14ac:dyDescent="0.25">
      <c r="A2" s="24" t="s">
        <v>284</v>
      </c>
      <c r="B2" s="24"/>
    </row>
    <row r="3" spans="1:22" ht="13.8" x14ac:dyDescent="0.25">
      <c r="A3" s="24" t="s">
        <v>565</v>
      </c>
      <c r="B3" s="24"/>
      <c r="U3" s="464"/>
      <c r="V3" s="465"/>
    </row>
    <row r="4" spans="1:22" ht="13.8" x14ac:dyDescent="0.25">
      <c r="A4" s="148" t="s">
        <v>285</v>
      </c>
      <c r="B4" s="24"/>
      <c r="U4" s="123"/>
    </row>
    <row r="5" spans="1:22" ht="14.4" thickBot="1" x14ac:dyDescent="0.3">
      <c r="A5" s="148" t="s">
        <v>566</v>
      </c>
      <c r="B5" s="24"/>
      <c r="U5" s="123"/>
    </row>
    <row r="6" spans="1:22" s="12" customFormat="1" ht="12" customHeight="1" x14ac:dyDescent="0.2">
      <c r="A6" s="92" t="s">
        <v>54</v>
      </c>
      <c r="B6" s="92" t="s">
        <v>64</v>
      </c>
      <c r="C6" s="38"/>
      <c r="D6" s="38"/>
      <c r="E6" s="38"/>
      <c r="F6" s="463" t="s">
        <v>20</v>
      </c>
      <c r="G6" s="463"/>
      <c r="H6" s="463"/>
      <c r="I6" s="91"/>
      <c r="J6" s="463" t="s">
        <v>117</v>
      </c>
      <c r="K6" s="463"/>
      <c r="L6" s="463"/>
      <c r="M6" s="86"/>
      <c r="N6" s="463" t="s">
        <v>18</v>
      </c>
      <c r="O6" s="463"/>
      <c r="P6" s="463"/>
      <c r="Q6" s="91"/>
      <c r="R6" s="463" t="s">
        <v>147</v>
      </c>
      <c r="S6" s="463"/>
      <c r="T6" s="463"/>
    </row>
    <row r="7" spans="1:22" s="12" customFormat="1" ht="12" customHeight="1" x14ac:dyDescent="0.2">
      <c r="A7" s="90"/>
      <c r="B7" s="90"/>
      <c r="C7" s="48"/>
      <c r="D7" s="48"/>
      <c r="E7" s="48"/>
      <c r="F7" s="459" t="s">
        <v>178</v>
      </c>
      <c r="G7" s="459"/>
      <c r="H7" s="459"/>
      <c r="I7" s="6"/>
      <c r="J7" s="459" t="s">
        <v>195</v>
      </c>
      <c r="K7" s="459"/>
      <c r="L7" s="459"/>
      <c r="M7" s="85"/>
      <c r="N7" s="459" t="s">
        <v>196</v>
      </c>
      <c r="O7" s="459"/>
      <c r="P7" s="459"/>
      <c r="Q7" s="6"/>
      <c r="R7" s="459" t="s">
        <v>19</v>
      </c>
      <c r="S7" s="459"/>
      <c r="T7" s="459"/>
    </row>
    <row r="8" spans="1:22" s="12" customFormat="1" ht="12" customHeight="1" thickBot="1" x14ac:dyDescent="0.25">
      <c r="A8" s="42"/>
      <c r="B8" s="42"/>
      <c r="C8" s="21"/>
      <c r="D8" s="21"/>
      <c r="E8" s="21"/>
      <c r="F8" s="21" t="s">
        <v>22</v>
      </c>
      <c r="G8" s="458" t="s">
        <v>125</v>
      </c>
      <c r="H8" s="458"/>
      <c r="I8" s="84"/>
      <c r="J8" s="21" t="s">
        <v>22</v>
      </c>
      <c r="K8" s="458" t="s">
        <v>125</v>
      </c>
      <c r="L8" s="458"/>
      <c r="M8" s="84"/>
      <c r="N8" s="21" t="s">
        <v>22</v>
      </c>
      <c r="O8" s="458" t="s">
        <v>125</v>
      </c>
      <c r="P8" s="458"/>
      <c r="Q8" s="84"/>
      <c r="R8" s="21" t="s">
        <v>22</v>
      </c>
      <c r="S8" s="458" t="s">
        <v>125</v>
      </c>
      <c r="T8" s="458"/>
    </row>
    <row r="9" spans="1:22" s="12" customFormat="1" ht="11.25" customHeight="1" x14ac:dyDescent="0.2">
      <c r="A9" s="456"/>
      <c r="B9" s="456"/>
      <c r="C9" s="26"/>
      <c r="D9" s="26"/>
      <c r="E9" s="26"/>
      <c r="F9" s="48"/>
      <c r="G9" s="48"/>
      <c r="H9" s="48"/>
      <c r="I9" s="48"/>
      <c r="J9" s="48"/>
      <c r="K9" s="48"/>
      <c r="L9" s="48"/>
      <c r="M9" s="48"/>
      <c r="N9" s="48"/>
      <c r="O9" s="48"/>
      <c r="P9" s="48"/>
      <c r="Q9" s="48"/>
      <c r="R9" s="48"/>
      <c r="S9" s="48"/>
      <c r="T9" s="48"/>
    </row>
    <row r="10" spans="1:22" s="12" customFormat="1" ht="11.25" hidden="1" customHeight="1" x14ac:dyDescent="0.2">
      <c r="A10" s="26"/>
      <c r="B10" s="26"/>
      <c r="C10" s="26"/>
      <c r="D10" s="26"/>
      <c r="E10" s="26"/>
      <c r="F10" s="48"/>
      <c r="G10" s="48"/>
      <c r="H10" s="48"/>
      <c r="I10" s="48"/>
      <c r="J10" s="48"/>
      <c r="K10" s="48"/>
      <c r="L10" s="48"/>
      <c r="M10" s="48"/>
      <c r="N10" s="48"/>
      <c r="O10" s="48"/>
      <c r="P10" s="48"/>
      <c r="Q10" s="48"/>
      <c r="R10" s="48"/>
      <c r="S10" s="48"/>
      <c r="T10" s="48"/>
    </row>
    <row r="11" spans="1:22" s="12" customFormat="1" ht="11.25" customHeight="1" x14ac:dyDescent="0.2">
      <c r="A11" s="456" t="s">
        <v>83</v>
      </c>
      <c r="B11" s="456"/>
      <c r="C11" s="456"/>
      <c r="D11" s="26"/>
      <c r="E11" s="26"/>
      <c r="F11" s="28">
        <v>594.22500000000002</v>
      </c>
      <c r="G11" s="96" t="s">
        <v>4</v>
      </c>
      <c r="H11" s="28">
        <v>144.636</v>
      </c>
      <c r="I11" s="12" t="s">
        <v>277</v>
      </c>
      <c r="J11" s="28">
        <v>97361.031000000003</v>
      </c>
      <c r="K11" s="96" t="s">
        <v>4</v>
      </c>
      <c r="L11" s="28">
        <v>20354.157999999999</v>
      </c>
      <c r="M11" s="12" t="s">
        <v>277</v>
      </c>
      <c r="N11" s="28">
        <v>13931.196</v>
      </c>
      <c r="O11" s="96" t="s">
        <v>4</v>
      </c>
      <c r="P11" s="28">
        <v>3672.8719999999998</v>
      </c>
      <c r="Q11" s="12" t="s">
        <v>277</v>
      </c>
      <c r="R11" s="28">
        <v>2089.3980000000001</v>
      </c>
      <c r="S11" s="96" t="s">
        <v>4</v>
      </c>
      <c r="T11" s="28">
        <v>490.60399999999998</v>
      </c>
      <c r="U11" s="48"/>
    </row>
    <row r="12" spans="1:22" s="12" customFormat="1" ht="11.25" customHeight="1" x14ac:dyDescent="0.2">
      <c r="A12" s="456"/>
      <c r="B12" s="456"/>
      <c r="C12" s="26"/>
      <c r="D12" s="26"/>
      <c r="E12" s="26"/>
      <c r="F12" s="28" t="s">
        <v>277</v>
      </c>
      <c r="G12" s="40"/>
      <c r="H12" s="28" t="s">
        <v>277</v>
      </c>
      <c r="I12" s="28" t="s">
        <v>277</v>
      </c>
      <c r="J12" s="28" t="s">
        <v>277</v>
      </c>
      <c r="K12" s="40"/>
      <c r="L12" s="28" t="s">
        <v>277</v>
      </c>
      <c r="M12" s="28" t="s">
        <v>277</v>
      </c>
      <c r="N12" s="28" t="s">
        <v>277</v>
      </c>
      <c r="O12" s="40"/>
      <c r="P12" s="28" t="s">
        <v>277</v>
      </c>
      <c r="Q12" s="28" t="s">
        <v>277</v>
      </c>
      <c r="R12" s="28" t="s">
        <v>277</v>
      </c>
      <c r="S12" s="40"/>
      <c r="T12" s="28" t="s">
        <v>277</v>
      </c>
    </row>
    <row r="13" spans="1:22" s="12" customFormat="1" ht="11.25" customHeight="1" x14ac:dyDescent="0.2">
      <c r="A13" s="49">
        <v>1</v>
      </c>
      <c r="B13" s="90" t="s">
        <v>65</v>
      </c>
      <c r="C13" s="90"/>
      <c r="D13" s="90"/>
      <c r="E13" s="90"/>
      <c r="F13" s="27">
        <v>2.048</v>
      </c>
      <c r="G13" s="96" t="s">
        <v>4</v>
      </c>
      <c r="H13" s="27">
        <v>3.3889999999999998</v>
      </c>
      <c r="I13" s="27" t="s">
        <v>277</v>
      </c>
      <c r="J13" s="27">
        <v>466.572</v>
      </c>
      <c r="K13" s="96" t="s">
        <v>4</v>
      </c>
      <c r="L13" s="27">
        <v>849.19799999999998</v>
      </c>
      <c r="M13" s="27" t="s">
        <v>277</v>
      </c>
      <c r="N13" s="27">
        <v>3.6160000000000001</v>
      </c>
      <c r="O13" s="96" t="s">
        <v>4</v>
      </c>
      <c r="P13" s="27">
        <v>5.01</v>
      </c>
      <c r="Q13" s="27" t="s">
        <v>277</v>
      </c>
      <c r="R13" s="27">
        <v>0.70299999999999996</v>
      </c>
      <c r="S13" s="96" t="s">
        <v>4</v>
      </c>
      <c r="T13" s="27">
        <v>1.1020000000000001</v>
      </c>
    </row>
    <row r="14" spans="1:22" s="12" customFormat="1" ht="11.25" customHeight="1" x14ac:dyDescent="0.2">
      <c r="A14" s="49">
        <v>2</v>
      </c>
      <c r="B14" s="90" t="s">
        <v>145</v>
      </c>
      <c r="C14" s="90"/>
      <c r="D14" s="90"/>
      <c r="E14" s="90"/>
      <c r="F14" s="27">
        <v>156.96899999999999</v>
      </c>
      <c r="G14" s="96" t="s">
        <v>4</v>
      </c>
      <c r="H14" s="27">
        <v>77.778000000000006</v>
      </c>
      <c r="I14" s="27" t="s">
        <v>277</v>
      </c>
      <c r="J14" s="27">
        <v>22243.219000000001</v>
      </c>
      <c r="K14" s="96" t="s">
        <v>4</v>
      </c>
      <c r="L14" s="27">
        <v>9994.6650000000009</v>
      </c>
      <c r="M14" s="27" t="s">
        <v>277</v>
      </c>
      <c r="N14" s="27">
        <v>2139.2640000000001</v>
      </c>
      <c r="O14" s="96" t="s">
        <v>4</v>
      </c>
      <c r="P14" s="27">
        <v>1124.598</v>
      </c>
      <c r="Q14" s="27" t="s">
        <v>277</v>
      </c>
      <c r="R14" s="27">
        <v>347.92599999999999</v>
      </c>
      <c r="S14" s="96" t="s">
        <v>4</v>
      </c>
      <c r="T14" s="27">
        <v>177.17699999999999</v>
      </c>
    </row>
    <row r="15" spans="1:22" s="12" customFormat="1" ht="11.25" customHeight="1" x14ac:dyDescent="0.2">
      <c r="A15" s="49">
        <v>3</v>
      </c>
      <c r="B15" s="90" t="s">
        <v>66</v>
      </c>
      <c r="C15" s="90"/>
      <c r="D15" s="90"/>
      <c r="E15" s="90"/>
      <c r="F15" s="27">
        <v>285.98200000000003</v>
      </c>
      <c r="G15" s="96" t="s">
        <v>4</v>
      </c>
      <c r="H15" s="27">
        <v>102.4</v>
      </c>
      <c r="I15" s="27" t="s">
        <v>277</v>
      </c>
      <c r="J15" s="27">
        <v>50603.934999999998</v>
      </c>
      <c r="K15" s="96" t="s">
        <v>4</v>
      </c>
      <c r="L15" s="27">
        <v>13505.972</v>
      </c>
      <c r="M15" s="27" t="s">
        <v>277</v>
      </c>
      <c r="N15" s="27">
        <v>8493.8690000000006</v>
      </c>
      <c r="O15" s="96" t="s">
        <v>4</v>
      </c>
      <c r="P15" s="27">
        <v>3202.9609999999998</v>
      </c>
      <c r="Q15" s="27" t="s">
        <v>277</v>
      </c>
      <c r="R15" s="27">
        <v>1150.942</v>
      </c>
      <c r="S15" s="96" t="s">
        <v>4</v>
      </c>
      <c r="T15" s="27">
        <v>345.27</v>
      </c>
    </row>
    <row r="16" spans="1:22" s="12" customFormat="1" ht="11.25" customHeight="1" x14ac:dyDescent="0.2">
      <c r="A16" s="49" t="s">
        <v>67</v>
      </c>
      <c r="B16" s="90" t="s">
        <v>68</v>
      </c>
      <c r="C16" s="90"/>
      <c r="D16" s="90"/>
      <c r="E16" s="90"/>
      <c r="F16" s="27" t="s">
        <v>276</v>
      </c>
      <c r="G16" s="96" t="s">
        <v>4</v>
      </c>
      <c r="H16" s="27" t="s">
        <v>276</v>
      </c>
      <c r="I16" s="27" t="s">
        <v>277</v>
      </c>
      <c r="J16" s="27" t="s">
        <v>276</v>
      </c>
      <c r="K16" s="96" t="s">
        <v>4</v>
      </c>
      <c r="L16" s="27" t="s">
        <v>276</v>
      </c>
      <c r="M16" s="27" t="s">
        <v>277</v>
      </c>
      <c r="N16" s="27" t="s">
        <v>276</v>
      </c>
      <c r="O16" s="96" t="s">
        <v>4</v>
      </c>
      <c r="P16" s="27" t="s">
        <v>276</v>
      </c>
      <c r="Q16" s="27" t="s">
        <v>277</v>
      </c>
      <c r="R16" s="27" t="s">
        <v>276</v>
      </c>
      <c r="S16" s="96" t="s">
        <v>4</v>
      </c>
      <c r="T16" s="27" t="s">
        <v>276</v>
      </c>
    </row>
    <row r="17" spans="1:20" s="12" customFormat="1" ht="11.25" customHeight="1" x14ac:dyDescent="0.2">
      <c r="A17" s="49" t="s">
        <v>69</v>
      </c>
      <c r="B17" s="90" t="s">
        <v>70</v>
      </c>
      <c r="C17" s="90"/>
      <c r="D17" s="90"/>
      <c r="E17" s="90"/>
      <c r="F17" s="27" t="s">
        <v>276</v>
      </c>
      <c r="G17" s="96" t="s">
        <v>4</v>
      </c>
      <c r="H17" s="27" t="s">
        <v>276</v>
      </c>
      <c r="I17" s="27" t="s">
        <v>277</v>
      </c>
      <c r="J17" s="27" t="s">
        <v>276</v>
      </c>
      <c r="K17" s="96" t="s">
        <v>4</v>
      </c>
      <c r="L17" s="27" t="s">
        <v>276</v>
      </c>
      <c r="M17" s="27" t="s">
        <v>277</v>
      </c>
      <c r="N17" s="27" t="s">
        <v>276</v>
      </c>
      <c r="O17" s="96" t="s">
        <v>4</v>
      </c>
      <c r="P17" s="27" t="s">
        <v>276</v>
      </c>
      <c r="Q17" s="27" t="s">
        <v>277</v>
      </c>
      <c r="R17" s="27" t="s">
        <v>276</v>
      </c>
      <c r="S17" s="96" t="s">
        <v>4</v>
      </c>
      <c r="T17" s="27" t="s">
        <v>276</v>
      </c>
    </row>
    <row r="18" spans="1:20" s="12" customFormat="1" ht="11.25" customHeight="1" x14ac:dyDescent="0.2">
      <c r="A18" s="49" t="s">
        <v>71</v>
      </c>
      <c r="B18" s="90" t="s">
        <v>146</v>
      </c>
      <c r="C18" s="90"/>
      <c r="D18" s="90"/>
      <c r="E18" s="90"/>
      <c r="F18" s="27" t="s">
        <v>276</v>
      </c>
      <c r="G18" s="96" t="s">
        <v>4</v>
      </c>
      <c r="H18" s="27" t="s">
        <v>276</v>
      </c>
      <c r="I18" s="27" t="s">
        <v>277</v>
      </c>
      <c r="J18" s="27" t="s">
        <v>276</v>
      </c>
      <c r="K18" s="96" t="s">
        <v>4</v>
      </c>
      <c r="L18" s="27" t="s">
        <v>276</v>
      </c>
      <c r="M18" s="27" t="s">
        <v>277</v>
      </c>
      <c r="N18" s="27" t="s">
        <v>276</v>
      </c>
      <c r="O18" s="96" t="s">
        <v>4</v>
      </c>
      <c r="P18" s="27" t="s">
        <v>276</v>
      </c>
      <c r="Q18" s="27" t="s">
        <v>277</v>
      </c>
      <c r="R18" s="27" t="s">
        <v>276</v>
      </c>
      <c r="S18" s="96" t="s">
        <v>4</v>
      </c>
      <c r="T18" s="27" t="s">
        <v>276</v>
      </c>
    </row>
    <row r="19" spans="1:20" s="12" customFormat="1" ht="11.25" customHeight="1" x14ac:dyDescent="0.2">
      <c r="A19" s="49" t="s">
        <v>72</v>
      </c>
      <c r="B19" s="49" t="s">
        <v>73</v>
      </c>
      <c r="F19" s="27">
        <v>17.971</v>
      </c>
      <c r="G19" s="96" t="s">
        <v>4</v>
      </c>
      <c r="H19" s="27">
        <v>12.973000000000001</v>
      </c>
      <c r="I19" s="12" t="s">
        <v>277</v>
      </c>
      <c r="J19" s="27">
        <v>4774.4759999999997</v>
      </c>
      <c r="K19" s="96" t="s">
        <v>4</v>
      </c>
      <c r="L19" s="27">
        <v>4571.6310000000003</v>
      </c>
      <c r="M19" s="12" t="s">
        <v>277</v>
      </c>
      <c r="N19" s="27">
        <v>436.637</v>
      </c>
      <c r="O19" s="96" t="s">
        <v>4</v>
      </c>
      <c r="P19" s="27">
        <v>301.80500000000001</v>
      </c>
      <c r="Q19" s="12" t="s">
        <v>277</v>
      </c>
      <c r="R19" s="27">
        <v>148.00899999999999</v>
      </c>
      <c r="S19" s="96" t="s">
        <v>4</v>
      </c>
      <c r="T19" s="27">
        <v>176.315</v>
      </c>
    </row>
    <row r="20" spans="1:20" s="12" customFormat="1" ht="11.25" customHeight="1" x14ac:dyDescent="0.2">
      <c r="A20" s="49" t="s">
        <v>74</v>
      </c>
      <c r="B20" s="49" t="s">
        <v>75</v>
      </c>
      <c r="F20" s="27">
        <v>1.9019999999999999</v>
      </c>
      <c r="G20" s="96" t="s">
        <v>4</v>
      </c>
      <c r="H20" s="27">
        <v>2.6579999999999999</v>
      </c>
      <c r="I20" s="12" t="s">
        <v>277</v>
      </c>
      <c r="J20" s="27">
        <v>421.11500000000001</v>
      </c>
      <c r="K20" s="96" t="s">
        <v>4</v>
      </c>
      <c r="L20" s="27">
        <v>598.53200000000004</v>
      </c>
      <c r="M20" s="12" t="s">
        <v>277</v>
      </c>
      <c r="N20" s="27">
        <v>20.231999999999999</v>
      </c>
      <c r="O20" s="96" t="s">
        <v>4</v>
      </c>
      <c r="P20" s="27">
        <v>35.280999999999999</v>
      </c>
      <c r="Q20" s="12" t="s">
        <v>277</v>
      </c>
      <c r="R20" s="27">
        <v>5.8029999999999999</v>
      </c>
      <c r="S20" s="96" t="s">
        <v>4</v>
      </c>
      <c r="T20" s="27">
        <v>11.022</v>
      </c>
    </row>
    <row r="21" spans="1:20" s="12" customFormat="1" ht="11.25" customHeight="1" x14ac:dyDescent="0.2">
      <c r="A21" s="49" t="s">
        <v>76</v>
      </c>
      <c r="B21" s="49" t="s">
        <v>77</v>
      </c>
      <c r="F21" s="27">
        <v>0.78400000000000003</v>
      </c>
      <c r="G21" s="96" t="s">
        <v>4</v>
      </c>
      <c r="H21" s="27">
        <v>1.5369999999999999</v>
      </c>
      <c r="I21" s="12" t="s">
        <v>277</v>
      </c>
      <c r="J21" s="27">
        <v>316.14100000000002</v>
      </c>
      <c r="K21" s="96" t="s">
        <v>4</v>
      </c>
      <c r="L21" s="27">
        <v>619.23</v>
      </c>
      <c r="M21" s="12" t="s">
        <v>277</v>
      </c>
      <c r="N21" s="27">
        <v>1.381</v>
      </c>
      <c r="O21" s="96" t="s">
        <v>4</v>
      </c>
      <c r="P21" s="27">
        <v>2.7040000000000002</v>
      </c>
      <c r="Q21" s="12" t="s">
        <v>277</v>
      </c>
      <c r="R21" s="27">
        <v>0.27800000000000002</v>
      </c>
      <c r="S21" s="96" t="s">
        <v>4</v>
      </c>
      <c r="T21" s="27">
        <v>0.54500000000000004</v>
      </c>
    </row>
    <row r="22" spans="1:20" ht="11.25" customHeight="1" x14ac:dyDescent="0.25">
      <c r="A22" s="49" t="s">
        <v>78</v>
      </c>
      <c r="B22" s="49" t="s">
        <v>79</v>
      </c>
      <c r="F22" s="27">
        <v>0.70599999999999996</v>
      </c>
      <c r="G22" s="96" t="s">
        <v>4</v>
      </c>
      <c r="H22" s="27">
        <v>1.3819999999999999</v>
      </c>
      <c r="I22" s="1" t="s">
        <v>277</v>
      </c>
      <c r="J22" s="27">
        <v>218.76400000000001</v>
      </c>
      <c r="K22" s="96" t="s">
        <v>4</v>
      </c>
      <c r="L22" s="27">
        <v>428.36099999999999</v>
      </c>
      <c r="M22" s="1" t="s">
        <v>277</v>
      </c>
      <c r="N22" s="27">
        <v>1.008</v>
      </c>
      <c r="O22" s="96" t="s">
        <v>4</v>
      </c>
      <c r="P22" s="27">
        <v>1.9730000000000001</v>
      </c>
      <c r="Q22" s="1" t="s">
        <v>277</v>
      </c>
      <c r="R22" s="27">
        <v>0.187</v>
      </c>
      <c r="S22" s="96" t="s">
        <v>4</v>
      </c>
      <c r="T22" s="27">
        <v>0.36699999999999999</v>
      </c>
    </row>
    <row r="23" spans="1:20" ht="11.25" customHeight="1" x14ac:dyDescent="0.25">
      <c r="A23" s="49">
        <v>7</v>
      </c>
      <c r="B23" s="49" t="s">
        <v>80</v>
      </c>
      <c r="F23" s="27" t="s">
        <v>276</v>
      </c>
      <c r="G23" s="96" t="s">
        <v>4</v>
      </c>
      <c r="H23" s="27" t="s">
        <v>276</v>
      </c>
      <c r="I23" s="1" t="s">
        <v>277</v>
      </c>
      <c r="J23" s="27" t="s">
        <v>276</v>
      </c>
      <c r="K23" s="96" t="s">
        <v>4</v>
      </c>
      <c r="L23" s="27" t="s">
        <v>276</v>
      </c>
      <c r="M23" s="1" t="s">
        <v>277</v>
      </c>
      <c r="N23" s="27" t="s">
        <v>276</v>
      </c>
      <c r="O23" s="96" t="s">
        <v>4</v>
      </c>
      <c r="P23" s="27" t="s">
        <v>276</v>
      </c>
      <c r="Q23" s="1" t="s">
        <v>277</v>
      </c>
      <c r="R23" s="27" t="s">
        <v>276</v>
      </c>
      <c r="S23" s="96" t="s">
        <v>4</v>
      </c>
      <c r="T23" s="27" t="s">
        <v>276</v>
      </c>
    </row>
    <row r="24" spans="1:20" ht="11.25" customHeight="1" x14ac:dyDescent="0.25">
      <c r="A24" s="49">
        <v>8</v>
      </c>
      <c r="B24" s="49" t="s">
        <v>81</v>
      </c>
      <c r="F24" s="27">
        <v>56.856999999999999</v>
      </c>
      <c r="G24" s="96" t="s">
        <v>4</v>
      </c>
      <c r="H24" s="27">
        <v>33.652999999999999</v>
      </c>
      <c r="I24" s="1" t="s">
        <v>277</v>
      </c>
      <c r="J24" s="27">
        <v>11649.927</v>
      </c>
      <c r="K24" s="96" t="s">
        <v>4</v>
      </c>
      <c r="L24" s="27">
        <v>8402.9339999999993</v>
      </c>
      <c r="M24" s="1" t="s">
        <v>277</v>
      </c>
      <c r="N24" s="27">
        <v>1609.624</v>
      </c>
      <c r="O24" s="96" t="s">
        <v>4</v>
      </c>
      <c r="P24" s="27">
        <v>1065.269</v>
      </c>
      <c r="Q24" s="1" t="s">
        <v>277</v>
      </c>
      <c r="R24" s="27">
        <v>298.55200000000002</v>
      </c>
      <c r="S24" s="96" t="s">
        <v>4</v>
      </c>
      <c r="T24" s="27">
        <v>205.77099999999999</v>
      </c>
    </row>
    <row r="25" spans="1:20" ht="11.25" customHeight="1" x14ac:dyDescent="0.25">
      <c r="A25" s="49">
        <v>9</v>
      </c>
      <c r="B25" s="49" t="s">
        <v>82</v>
      </c>
      <c r="F25" s="27">
        <v>71.004999999999995</v>
      </c>
      <c r="G25" s="96" t="s">
        <v>4</v>
      </c>
      <c r="H25" s="27">
        <v>53.066000000000003</v>
      </c>
      <c r="I25" s="1" t="s">
        <v>277</v>
      </c>
      <c r="J25" s="27">
        <v>6666.8810000000003</v>
      </c>
      <c r="K25" s="96" t="s">
        <v>4</v>
      </c>
      <c r="L25" s="27">
        <v>4783.4949999999999</v>
      </c>
      <c r="M25" s="1" t="s">
        <v>277</v>
      </c>
      <c r="N25" s="27">
        <v>1225.567</v>
      </c>
      <c r="O25" s="96" t="s">
        <v>4</v>
      </c>
      <c r="P25" s="27">
        <v>846.09699999999998</v>
      </c>
      <c r="Q25" s="1" t="s">
        <v>277</v>
      </c>
      <c r="R25" s="27">
        <v>136.99600000000001</v>
      </c>
      <c r="S25" s="96" t="s">
        <v>4</v>
      </c>
      <c r="T25" s="27">
        <v>109.48399999999999</v>
      </c>
    </row>
    <row r="26" spans="1:20" ht="12" customHeight="1" thickBot="1" x14ac:dyDescent="0.3">
      <c r="A26" s="35"/>
      <c r="B26" s="35"/>
      <c r="C26" s="35"/>
      <c r="D26" s="35"/>
      <c r="E26" s="35"/>
      <c r="F26" s="35"/>
      <c r="G26" s="39"/>
      <c r="H26" s="35"/>
      <c r="I26" s="35"/>
      <c r="J26" s="35"/>
      <c r="K26" s="39"/>
      <c r="L26" s="35"/>
      <c r="M26" s="35"/>
      <c r="N26" s="35"/>
      <c r="O26" s="39"/>
      <c r="P26" s="35"/>
      <c r="Q26" s="35"/>
      <c r="R26" s="35"/>
      <c r="S26" s="39"/>
      <c r="T26" s="35"/>
    </row>
    <row r="27" spans="1:20" ht="12.75" customHeight="1" x14ac:dyDescent="0.25">
      <c r="A27" s="12"/>
    </row>
    <row r="28" spans="1:20" ht="12.75" customHeight="1" x14ac:dyDescent="0.25"/>
  </sheetData>
  <sheetProtection formatCells="0" formatColumns="0" formatRows="0"/>
  <mergeCells count="16">
    <mergeCell ref="N6:P6"/>
    <mergeCell ref="U3:V3"/>
    <mergeCell ref="S8:T8"/>
    <mergeCell ref="R6:T6"/>
    <mergeCell ref="O8:P8"/>
    <mergeCell ref="N7:P7"/>
    <mergeCell ref="R7:T7"/>
    <mergeCell ref="A12:B12"/>
    <mergeCell ref="F6:H6"/>
    <mergeCell ref="J6:L6"/>
    <mergeCell ref="A9:B9"/>
    <mergeCell ref="A11:C11"/>
    <mergeCell ref="G8:H8"/>
    <mergeCell ref="K8:L8"/>
    <mergeCell ref="J7:L7"/>
    <mergeCell ref="F7:H7"/>
  </mergeCells>
  <phoneticPr fontId="6" type="noConversion"/>
  <pageMargins left="0.75" right="0.75" top="1" bottom="1" header="0.5" footer="0.5"/>
  <pageSetup paperSize="9" scale="95" orientation="landscape" r:id="rId1"/>
  <headerFooter alignWithMargins="0"/>
  <colBreaks count="1" manualBreakCount="1">
    <brk id="20" max="30"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0"/>
  <dimension ref="A1:N17"/>
  <sheetViews>
    <sheetView zoomScaleNormal="100" workbookViewId="0"/>
  </sheetViews>
  <sheetFormatPr defaultColWidth="9.21875" defaultRowHeight="13.2" x14ac:dyDescent="0.25"/>
  <cols>
    <col min="1" max="1" width="2.5546875" style="1" customWidth="1"/>
    <col min="2" max="2" width="26.21875" style="1" customWidth="1"/>
    <col min="3" max="5" width="26.21875" style="1" hidden="1" customWidth="1"/>
    <col min="6" max="6" width="9.5546875" style="1" customWidth="1"/>
    <col min="7" max="7" width="1.77734375" style="1" customWidth="1"/>
    <col min="8" max="8" width="6.5546875" style="1" customWidth="1"/>
    <col min="9" max="9" width="1.77734375" style="1" customWidth="1"/>
    <col min="10" max="11" width="9" style="1" customWidth="1"/>
    <col min="12" max="12" width="13.77734375" style="1" customWidth="1"/>
    <col min="13" max="13" width="9" style="1" customWidth="1"/>
    <col min="14" max="16384" width="9.21875" style="1"/>
  </cols>
  <sheetData>
    <row r="1" spans="1:14" ht="6.75" customHeight="1" x14ac:dyDescent="0.25"/>
    <row r="2" spans="1:14" ht="13.8" x14ac:dyDescent="0.25">
      <c r="A2" s="24" t="s">
        <v>213</v>
      </c>
    </row>
    <row r="3" spans="1:14" ht="13.8" x14ac:dyDescent="0.25">
      <c r="A3" s="24" t="s">
        <v>567</v>
      </c>
    </row>
    <row r="4" spans="1:14" x14ac:dyDescent="0.25">
      <c r="A4" s="148" t="s">
        <v>230</v>
      </c>
    </row>
    <row r="5" spans="1:14" ht="13.8" thickBot="1" x14ac:dyDescent="0.3">
      <c r="A5" s="148" t="s">
        <v>568</v>
      </c>
      <c r="F5" s="35"/>
      <c r="G5" s="35"/>
      <c r="H5" s="35"/>
    </row>
    <row r="6" spans="1:14" ht="13.5" customHeight="1" x14ac:dyDescent="0.25">
      <c r="A6" s="466"/>
      <c r="B6" s="466"/>
      <c r="C6" s="160"/>
      <c r="D6" s="160"/>
      <c r="E6" s="160"/>
      <c r="F6" s="460" t="s">
        <v>22</v>
      </c>
      <c r="G6" s="460"/>
      <c r="H6" s="460"/>
      <c r="I6" s="130"/>
      <c r="J6" s="460" t="s">
        <v>179</v>
      </c>
      <c r="K6" s="460"/>
      <c r="L6" s="460"/>
      <c r="M6" s="460"/>
      <c r="N6" s="460"/>
    </row>
    <row r="7" spans="1:14" ht="12" customHeight="1" x14ac:dyDescent="0.25">
      <c r="A7" s="131"/>
      <c r="B7" s="131"/>
      <c r="C7" s="131"/>
      <c r="D7" s="131"/>
      <c r="E7" s="131"/>
      <c r="F7" s="29" t="s">
        <v>22</v>
      </c>
      <c r="G7" s="449" t="s">
        <v>124</v>
      </c>
      <c r="H7" s="449"/>
      <c r="I7" s="131"/>
      <c r="J7" s="467" t="s">
        <v>174</v>
      </c>
      <c r="K7" s="467" t="s">
        <v>175</v>
      </c>
      <c r="L7" s="467" t="s">
        <v>236</v>
      </c>
      <c r="M7" s="467" t="s">
        <v>176</v>
      </c>
      <c r="N7" s="467" t="s">
        <v>177</v>
      </c>
    </row>
    <row r="8" spans="1:14" ht="44.25" customHeight="1" thickBot="1" x14ac:dyDescent="0.3">
      <c r="A8" s="132"/>
      <c r="B8" s="132"/>
      <c r="C8" s="132"/>
      <c r="D8" s="132"/>
      <c r="E8" s="132"/>
      <c r="F8" s="35"/>
      <c r="G8" s="35"/>
      <c r="H8" s="35"/>
      <c r="I8" s="132"/>
      <c r="J8" s="454"/>
      <c r="K8" s="454"/>
      <c r="L8" s="454"/>
      <c r="M8" s="454"/>
      <c r="N8" s="454"/>
    </row>
    <row r="9" spans="1:14" ht="11.25" customHeight="1" x14ac:dyDescent="0.25">
      <c r="A9" s="45"/>
      <c r="B9" s="45"/>
      <c r="C9" s="45"/>
      <c r="D9" s="45"/>
      <c r="E9" s="45"/>
      <c r="F9" s="45"/>
      <c r="G9" s="45"/>
      <c r="H9" s="45"/>
      <c r="I9" s="45"/>
      <c r="J9" s="44"/>
      <c r="K9" s="44"/>
      <c r="L9" s="44"/>
      <c r="M9" s="44"/>
    </row>
    <row r="10" spans="1:14" ht="11.25" hidden="1" customHeight="1" x14ac:dyDescent="0.25">
      <c r="A10" s="45"/>
      <c r="B10" s="45"/>
      <c r="C10" s="45"/>
      <c r="D10" s="45"/>
      <c r="E10" s="45"/>
      <c r="F10" s="45"/>
      <c r="G10" s="45"/>
      <c r="H10" s="45"/>
      <c r="I10" s="45"/>
      <c r="J10" s="44"/>
      <c r="K10" s="44"/>
      <c r="L10" s="44"/>
      <c r="M10" s="44"/>
    </row>
    <row r="11" spans="1:14" ht="11.25" customHeight="1" x14ac:dyDescent="0.25">
      <c r="A11" s="468" t="s">
        <v>274</v>
      </c>
      <c r="B11" s="468"/>
      <c r="C11" s="101"/>
      <c r="D11" s="101"/>
      <c r="E11" s="101"/>
      <c r="F11" s="88">
        <v>421622.35700000002</v>
      </c>
      <c r="G11" s="133" t="s">
        <v>4</v>
      </c>
      <c r="H11" s="31">
        <v>21399.702000000001</v>
      </c>
      <c r="I11" s="134"/>
      <c r="J11" s="31">
        <v>28974.677</v>
      </c>
      <c r="K11" s="31">
        <v>161886.56</v>
      </c>
      <c r="L11" s="31">
        <v>35493.504999999997</v>
      </c>
      <c r="M11" s="31">
        <v>108244.822</v>
      </c>
      <c r="N11" s="31">
        <v>87022.792000000001</v>
      </c>
    </row>
    <row r="12" spans="1:14" ht="11.25" customHeight="1" x14ac:dyDescent="0.25">
      <c r="A12" s="135"/>
      <c r="B12" s="135"/>
      <c r="C12" s="135"/>
      <c r="D12" s="135"/>
      <c r="E12" s="135"/>
      <c r="F12" s="136" t="s">
        <v>277</v>
      </c>
      <c r="G12" s="133"/>
      <c r="H12" s="31" t="s">
        <v>277</v>
      </c>
      <c r="I12" s="134"/>
      <c r="J12" s="31" t="s">
        <v>277</v>
      </c>
      <c r="K12" s="31" t="s">
        <v>277</v>
      </c>
      <c r="L12" s="31" t="s">
        <v>277</v>
      </c>
      <c r="M12" s="31" t="s">
        <v>277</v>
      </c>
      <c r="N12" s="31" t="s">
        <v>277</v>
      </c>
    </row>
    <row r="13" spans="1:14" ht="11.25" customHeight="1" x14ac:dyDescent="0.25">
      <c r="A13" s="469" t="s">
        <v>123</v>
      </c>
      <c r="B13" s="469"/>
      <c r="C13" s="135"/>
      <c r="D13" s="135"/>
      <c r="E13" s="135"/>
      <c r="F13" s="136">
        <v>39042.858999999997</v>
      </c>
      <c r="G13" s="133" t="s">
        <v>4</v>
      </c>
      <c r="H13" s="31">
        <v>1728.6769999999999</v>
      </c>
      <c r="I13" s="134"/>
      <c r="J13" s="31">
        <v>3315.105</v>
      </c>
      <c r="K13" s="31">
        <v>6670.2120000000004</v>
      </c>
      <c r="L13" s="31">
        <v>2038.201</v>
      </c>
      <c r="M13" s="31">
        <v>18408.739000000001</v>
      </c>
      <c r="N13" s="31">
        <v>8610.6029999999992</v>
      </c>
    </row>
    <row r="14" spans="1:14" ht="11.25" customHeight="1" x14ac:dyDescent="0.25">
      <c r="A14" s="135"/>
      <c r="B14" s="135"/>
      <c r="C14" s="135"/>
      <c r="D14" s="135"/>
      <c r="E14" s="135"/>
      <c r="F14" s="137" t="s">
        <v>277</v>
      </c>
      <c r="G14" s="137"/>
      <c r="H14" s="137" t="s">
        <v>277</v>
      </c>
      <c r="I14" s="138"/>
      <c r="J14" s="139" t="s">
        <v>277</v>
      </c>
      <c r="K14" s="139" t="s">
        <v>277</v>
      </c>
      <c r="L14" s="139" t="s">
        <v>277</v>
      </c>
      <c r="M14" s="139" t="s">
        <v>277</v>
      </c>
      <c r="N14" s="139" t="s">
        <v>277</v>
      </c>
    </row>
    <row r="15" spans="1:14" ht="11.25" customHeight="1" x14ac:dyDescent="0.25">
      <c r="A15" s="468" t="s">
        <v>242</v>
      </c>
      <c r="B15" s="468"/>
      <c r="C15" s="101"/>
      <c r="D15" s="101"/>
      <c r="E15" s="101"/>
      <c r="F15" s="88">
        <v>2514256.6889999998</v>
      </c>
      <c r="G15" s="133" t="s">
        <v>4</v>
      </c>
      <c r="H15" s="31">
        <v>86383.384999999995</v>
      </c>
      <c r="I15" s="134"/>
      <c r="J15" s="31">
        <v>131831</v>
      </c>
      <c r="K15" s="31">
        <v>290425.35399999999</v>
      </c>
      <c r="L15" s="31">
        <v>226177.90299999999</v>
      </c>
      <c r="M15" s="31">
        <v>1383557.3870000001</v>
      </c>
      <c r="N15" s="31">
        <v>482265.04399999999</v>
      </c>
    </row>
    <row r="16" spans="1:14" ht="12" customHeight="1" thickBot="1" x14ac:dyDescent="0.3">
      <c r="A16" s="35"/>
      <c r="B16" s="35"/>
      <c r="C16" s="35"/>
      <c r="D16" s="35"/>
      <c r="E16" s="35"/>
      <c r="F16" s="35"/>
      <c r="G16" s="35"/>
      <c r="H16" s="35"/>
      <c r="I16" s="35"/>
      <c r="J16" s="35"/>
      <c r="K16" s="35"/>
      <c r="L16" s="35"/>
      <c r="M16" s="35"/>
      <c r="N16" s="35"/>
    </row>
    <row r="17" spans="1:1" x14ac:dyDescent="0.25">
      <c r="A17" s="12"/>
    </row>
  </sheetData>
  <sheetProtection formatCells="0" formatColumns="0" formatRows="0"/>
  <mergeCells count="12">
    <mergeCell ref="A15:B15"/>
    <mergeCell ref="A13:B13"/>
    <mergeCell ref="K7:K8"/>
    <mergeCell ref="L7:L8"/>
    <mergeCell ref="A11:B11"/>
    <mergeCell ref="G7:H7"/>
    <mergeCell ref="J7:J8"/>
    <mergeCell ref="J6:N6"/>
    <mergeCell ref="A6:B6"/>
    <mergeCell ref="M7:M8"/>
    <mergeCell ref="N7:N8"/>
    <mergeCell ref="F6:H6"/>
  </mergeCells>
  <phoneticPr fontId="6" type="noConversion"/>
  <pageMargins left="0.75" right="0.75" top="1" bottom="1" header="0.5" footer="0.5"/>
  <pageSetup paperSize="9" scale="95" orientation="landscape" r:id="rId1"/>
  <headerFooter alignWithMargins="0"/>
  <colBreaks count="1" manualBreakCount="1">
    <brk id="14" max="17"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1"/>
  <dimension ref="A1:U60"/>
  <sheetViews>
    <sheetView zoomScaleNormal="100" workbookViewId="0"/>
  </sheetViews>
  <sheetFormatPr defaultColWidth="9.21875" defaultRowHeight="13.2" x14ac:dyDescent="0.25"/>
  <cols>
    <col min="1" max="1" width="2.77734375" style="1" customWidth="1"/>
    <col min="2" max="2" width="3.21875" style="1" customWidth="1"/>
    <col min="3" max="3" width="1.21875" style="1" customWidth="1"/>
    <col min="4" max="4" width="4.44140625" style="1" customWidth="1"/>
    <col min="5" max="5" width="5.5546875" style="1" hidden="1" customWidth="1"/>
    <col min="6" max="6" width="9.21875" style="1"/>
    <col min="7" max="7" width="1.77734375" style="33" customWidth="1"/>
    <col min="8" max="8" width="5.77734375" style="1" bestFit="1" customWidth="1"/>
    <col min="9" max="9" width="1.21875" style="1" customWidth="1"/>
    <col min="10" max="10" width="7.44140625" style="1" customWidth="1"/>
    <col min="11" max="11" width="1.77734375" style="33" bestFit="1" customWidth="1"/>
    <col min="12" max="12" width="6" style="1" customWidth="1"/>
    <col min="13" max="13" width="1.21875" style="1" customWidth="1"/>
    <col min="14" max="14" width="8.77734375" style="1" customWidth="1"/>
    <col min="15" max="15" width="1.77734375" style="33" bestFit="1" customWidth="1"/>
    <col min="16" max="16" width="5.77734375" style="1" customWidth="1"/>
    <col min="17" max="17" width="1.21875" style="1" customWidth="1"/>
    <col min="18" max="18" width="9.44140625" style="1" customWidth="1"/>
    <col min="19" max="19" width="1.77734375" style="33" bestFit="1" customWidth="1"/>
    <col min="20" max="20" width="5.77734375" style="1" customWidth="1"/>
    <col min="21" max="16384" width="9.21875" style="1"/>
  </cols>
  <sheetData>
    <row r="1" spans="1:21" ht="6.75" customHeight="1" x14ac:dyDescent="0.25"/>
    <row r="2" spans="1:21" ht="15.75" customHeight="1" x14ac:dyDescent="0.25">
      <c r="A2" s="24" t="s">
        <v>206</v>
      </c>
      <c r="B2" s="24"/>
    </row>
    <row r="3" spans="1:21" ht="15.75" customHeight="1" x14ac:dyDescent="0.25">
      <c r="A3" s="24" t="s">
        <v>553</v>
      </c>
      <c r="B3" s="24"/>
      <c r="U3" s="123"/>
    </row>
    <row r="4" spans="1:21" ht="15.75" customHeight="1" x14ac:dyDescent="0.25">
      <c r="A4" s="148" t="s">
        <v>271</v>
      </c>
      <c r="B4" s="24"/>
      <c r="U4" s="123"/>
    </row>
    <row r="5" spans="1:21" ht="15.75" customHeight="1" thickBot="1" x14ac:dyDescent="0.3">
      <c r="A5" s="148" t="s">
        <v>554</v>
      </c>
      <c r="B5" s="24"/>
      <c r="U5" s="123"/>
    </row>
    <row r="6" spans="1:21" s="12" customFormat="1" ht="11.25" customHeight="1" x14ac:dyDescent="0.2">
      <c r="A6" s="453"/>
      <c r="B6" s="453"/>
      <c r="C6" s="453"/>
      <c r="D6" s="453"/>
      <c r="E6" s="38"/>
      <c r="F6" s="463" t="s">
        <v>20</v>
      </c>
      <c r="G6" s="463"/>
      <c r="H6" s="463"/>
      <c r="I6" s="91"/>
      <c r="J6" s="463" t="s">
        <v>117</v>
      </c>
      <c r="K6" s="463"/>
      <c r="L6" s="463"/>
      <c r="M6" s="86"/>
      <c r="N6" s="463" t="s">
        <v>18</v>
      </c>
      <c r="O6" s="463"/>
      <c r="P6" s="463"/>
      <c r="Q6" s="91"/>
      <c r="R6" s="463" t="s">
        <v>147</v>
      </c>
      <c r="S6" s="463"/>
      <c r="T6" s="463"/>
    </row>
    <row r="7" spans="1:21" s="12" customFormat="1" ht="11.25" customHeight="1" x14ac:dyDescent="0.2">
      <c r="A7" s="467"/>
      <c r="B7" s="467"/>
      <c r="C7" s="467"/>
      <c r="D7" s="467"/>
      <c r="E7" s="48"/>
      <c r="F7" s="459" t="s">
        <v>178</v>
      </c>
      <c r="G7" s="459"/>
      <c r="H7" s="459"/>
      <c r="I7" s="6"/>
      <c r="J7" s="459" t="s">
        <v>195</v>
      </c>
      <c r="K7" s="459"/>
      <c r="L7" s="459"/>
      <c r="M7" s="85"/>
      <c r="N7" s="459" t="s">
        <v>196</v>
      </c>
      <c r="O7" s="459"/>
      <c r="P7" s="459"/>
      <c r="Q7" s="6"/>
      <c r="R7" s="459" t="s">
        <v>19</v>
      </c>
      <c r="S7" s="459"/>
      <c r="T7" s="459"/>
    </row>
    <row r="8" spans="1:21" s="12" customFormat="1" ht="12" customHeight="1" thickBot="1" x14ac:dyDescent="0.25">
      <c r="A8" s="454"/>
      <c r="B8" s="454"/>
      <c r="C8" s="454"/>
      <c r="D8" s="454"/>
      <c r="E8" s="21"/>
      <c r="F8" s="21" t="s">
        <v>22</v>
      </c>
      <c r="G8" s="458" t="s">
        <v>125</v>
      </c>
      <c r="H8" s="458"/>
      <c r="I8" s="84"/>
      <c r="J8" s="21" t="s">
        <v>22</v>
      </c>
      <c r="K8" s="458" t="s">
        <v>125</v>
      </c>
      <c r="L8" s="458"/>
      <c r="M8" s="84"/>
      <c r="N8" s="21" t="s">
        <v>22</v>
      </c>
      <c r="O8" s="458" t="s">
        <v>125</v>
      </c>
      <c r="P8" s="458"/>
      <c r="Q8" s="84"/>
      <c r="R8" s="21" t="s">
        <v>22</v>
      </c>
      <c r="S8" s="458" t="s">
        <v>125</v>
      </c>
      <c r="T8" s="458"/>
    </row>
    <row r="9" spans="1:21" s="12" customFormat="1" ht="6" customHeight="1" x14ac:dyDescent="0.2">
      <c r="A9" s="456"/>
      <c r="B9" s="456"/>
      <c r="C9" s="456"/>
      <c r="D9" s="456"/>
      <c r="E9" s="26"/>
      <c r="F9" s="48"/>
      <c r="G9" s="48"/>
      <c r="H9" s="48"/>
      <c r="I9" s="48"/>
      <c r="J9" s="48"/>
      <c r="K9" s="48"/>
      <c r="L9" s="48"/>
      <c r="M9" s="48"/>
      <c r="N9" s="48"/>
      <c r="O9" s="48"/>
      <c r="P9" s="48"/>
      <c r="Q9" s="48"/>
      <c r="R9" s="48"/>
      <c r="S9" s="48"/>
      <c r="T9" s="48"/>
    </row>
    <row r="10" spans="1:21" s="12" customFormat="1" ht="11.25" customHeight="1" x14ac:dyDescent="0.2">
      <c r="A10" s="471" t="s">
        <v>126</v>
      </c>
      <c r="B10" s="471"/>
      <c r="C10" s="471"/>
      <c r="D10" s="471"/>
      <c r="E10" s="471"/>
      <c r="F10" s="471"/>
      <c r="G10" s="48"/>
      <c r="H10" s="48"/>
      <c r="I10" s="48"/>
      <c r="J10" s="48"/>
      <c r="K10" s="48"/>
      <c r="L10" s="48"/>
      <c r="M10" s="48"/>
      <c r="N10" s="48"/>
      <c r="O10" s="48"/>
      <c r="P10" s="48"/>
      <c r="Q10" s="48"/>
      <c r="R10" s="48"/>
      <c r="S10" s="48"/>
      <c r="T10" s="48"/>
    </row>
    <row r="11" spans="1:21" s="12" customFormat="1" ht="11.25" customHeight="1" x14ac:dyDescent="0.2">
      <c r="A11" s="456" t="s">
        <v>22</v>
      </c>
      <c r="B11" s="456"/>
      <c r="C11" s="456"/>
      <c r="D11" s="456"/>
      <c r="E11" s="26"/>
      <c r="F11" s="28">
        <v>321.04399999999998</v>
      </c>
      <c r="G11" s="40" t="s">
        <v>4</v>
      </c>
      <c r="H11" s="28">
        <v>62.423999999999999</v>
      </c>
      <c r="I11" s="28" t="s">
        <v>277</v>
      </c>
      <c r="J11" s="28">
        <v>142719.34400000001</v>
      </c>
      <c r="K11" s="40" t="s">
        <v>4</v>
      </c>
      <c r="L11" s="28">
        <v>27505.867999999999</v>
      </c>
      <c r="M11" s="28" t="s">
        <v>277</v>
      </c>
      <c r="N11" s="28">
        <v>3867.6970000000001</v>
      </c>
      <c r="O11" s="40" t="s">
        <v>4</v>
      </c>
      <c r="P11" s="28">
        <v>809.14800000000002</v>
      </c>
      <c r="Q11" s="28" t="s">
        <v>277</v>
      </c>
      <c r="R11" s="28">
        <v>1899.521</v>
      </c>
      <c r="S11" s="40" t="s">
        <v>4</v>
      </c>
      <c r="T11" s="28">
        <v>403.75599999999997</v>
      </c>
    </row>
    <row r="12" spans="1:21" s="12" customFormat="1" ht="11.25" customHeight="1" x14ac:dyDescent="0.2">
      <c r="A12" s="171"/>
      <c r="B12" s="317"/>
      <c r="C12" s="260" t="s">
        <v>21</v>
      </c>
      <c r="D12" s="318">
        <v>9.9</v>
      </c>
      <c r="E12" s="156"/>
      <c r="F12" s="27" t="s">
        <v>276</v>
      </c>
      <c r="G12" s="40" t="s">
        <v>4</v>
      </c>
      <c r="H12" s="27" t="s">
        <v>276</v>
      </c>
      <c r="I12" s="27" t="s">
        <v>277</v>
      </c>
      <c r="J12" s="27" t="s">
        <v>276</v>
      </c>
      <c r="K12" s="40" t="s">
        <v>4</v>
      </c>
      <c r="L12" s="27" t="s">
        <v>276</v>
      </c>
      <c r="M12" s="27" t="s">
        <v>277</v>
      </c>
      <c r="N12" s="27" t="s">
        <v>276</v>
      </c>
      <c r="O12" s="40" t="s">
        <v>4</v>
      </c>
      <c r="P12" s="27" t="s">
        <v>276</v>
      </c>
      <c r="Q12" s="27" t="s">
        <v>277</v>
      </c>
      <c r="R12" s="27" t="s">
        <v>276</v>
      </c>
      <c r="S12" s="40" t="s">
        <v>4</v>
      </c>
      <c r="T12" s="27" t="s">
        <v>276</v>
      </c>
    </row>
    <row r="13" spans="1:21" s="12" customFormat="1" ht="11.25" customHeight="1" x14ac:dyDescent="0.2">
      <c r="A13" s="171"/>
      <c r="B13" s="260">
        <v>10</v>
      </c>
      <c r="C13" s="260" t="s">
        <v>21</v>
      </c>
      <c r="D13" s="318">
        <v>19.899999999999999</v>
      </c>
      <c r="E13" s="30"/>
      <c r="F13" s="27">
        <v>2.3780000000000001</v>
      </c>
      <c r="G13" s="40" t="s">
        <v>4</v>
      </c>
      <c r="H13" s="27">
        <v>3.6280000000000001</v>
      </c>
      <c r="I13" s="27" t="s">
        <v>277</v>
      </c>
      <c r="J13" s="27">
        <v>586.04600000000005</v>
      </c>
      <c r="K13" s="40" t="s">
        <v>4</v>
      </c>
      <c r="L13" s="27">
        <v>1135.0840000000001</v>
      </c>
      <c r="M13" s="27" t="s">
        <v>277</v>
      </c>
      <c r="N13" s="27">
        <v>0.92700000000000005</v>
      </c>
      <c r="O13" s="40" t="s">
        <v>4</v>
      </c>
      <c r="P13" s="27">
        <v>1.8149999999999999</v>
      </c>
      <c r="Q13" s="27" t="s">
        <v>277</v>
      </c>
      <c r="R13" s="27">
        <v>0.316</v>
      </c>
      <c r="S13" s="40" t="s">
        <v>4</v>
      </c>
      <c r="T13" s="27">
        <v>0.61899999999999999</v>
      </c>
    </row>
    <row r="14" spans="1:21" s="12" customFormat="1" ht="11.25" customHeight="1" x14ac:dyDescent="0.2">
      <c r="A14" s="171"/>
      <c r="B14" s="260">
        <v>20</v>
      </c>
      <c r="C14" s="260" t="s">
        <v>21</v>
      </c>
      <c r="D14" s="318">
        <v>29.9</v>
      </c>
      <c r="E14" s="30"/>
      <c r="F14" s="27">
        <v>22.158000000000001</v>
      </c>
      <c r="G14" s="40" t="s">
        <v>4</v>
      </c>
      <c r="H14" s="27">
        <v>17.012</v>
      </c>
      <c r="I14" s="27" t="s">
        <v>277</v>
      </c>
      <c r="J14" s="27">
        <v>7744.5839999999998</v>
      </c>
      <c r="K14" s="40" t="s">
        <v>4</v>
      </c>
      <c r="L14" s="27">
        <v>6914.5339999999997</v>
      </c>
      <c r="M14" s="27" t="s">
        <v>277</v>
      </c>
      <c r="N14" s="27">
        <v>65.894999999999996</v>
      </c>
      <c r="O14" s="40" t="s">
        <v>4</v>
      </c>
      <c r="P14" s="27">
        <v>69.903000000000006</v>
      </c>
      <c r="Q14" s="27" t="s">
        <v>277</v>
      </c>
      <c r="R14" s="27">
        <v>18.04</v>
      </c>
      <c r="S14" s="40" t="s">
        <v>4</v>
      </c>
      <c r="T14" s="27">
        <v>20.808</v>
      </c>
    </row>
    <row r="15" spans="1:21" s="12" customFormat="1" ht="11.25" customHeight="1" x14ac:dyDescent="0.2">
      <c r="A15" s="174"/>
      <c r="B15" s="260">
        <v>30</v>
      </c>
      <c r="C15" s="260" t="s">
        <v>21</v>
      </c>
      <c r="D15" s="318">
        <v>39.9</v>
      </c>
      <c r="E15" s="30"/>
      <c r="F15" s="27">
        <v>18.026</v>
      </c>
      <c r="G15" s="40" t="s">
        <v>4</v>
      </c>
      <c r="H15" s="27">
        <v>21.53</v>
      </c>
      <c r="I15" s="27" t="s">
        <v>277</v>
      </c>
      <c r="J15" s="27">
        <v>4906.9960000000001</v>
      </c>
      <c r="K15" s="40" t="s">
        <v>4</v>
      </c>
      <c r="L15" s="27">
        <v>5461.3140000000003</v>
      </c>
      <c r="M15" s="27" t="s">
        <v>277</v>
      </c>
      <c r="N15" s="27">
        <v>121.01900000000001</v>
      </c>
      <c r="O15" s="40" t="s">
        <v>4</v>
      </c>
      <c r="P15" s="27">
        <v>144.333</v>
      </c>
      <c r="Q15" s="27" t="s">
        <v>277</v>
      </c>
      <c r="R15" s="27">
        <v>42.317</v>
      </c>
      <c r="S15" s="40" t="s">
        <v>4</v>
      </c>
      <c r="T15" s="27">
        <v>57.722000000000001</v>
      </c>
    </row>
    <row r="16" spans="1:21" s="12" customFormat="1" ht="11.25" customHeight="1" x14ac:dyDescent="0.2">
      <c r="A16" s="174"/>
      <c r="B16" s="260">
        <v>40</v>
      </c>
      <c r="C16" s="260" t="s">
        <v>21</v>
      </c>
      <c r="D16" s="318">
        <v>49.9</v>
      </c>
      <c r="E16" s="30"/>
      <c r="F16" s="27">
        <v>4.21</v>
      </c>
      <c r="G16" s="40" t="s">
        <v>4</v>
      </c>
      <c r="H16" s="27">
        <v>8.2449999999999992</v>
      </c>
      <c r="I16" s="27" t="s">
        <v>277</v>
      </c>
      <c r="J16" s="27">
        <v>1418.7850000000001</v>
      </c>
      <c r="K16" s="40" t="s">
        <v>4</v>
      </c>
      <c r="L16" s="27">
        <v>2778.4259999999999</v>
      </c>
      <c r="M16" s="27" t="s">
        <v>277</v>
      </c>
      <c r="N16" s="27">
        <v>48.942</v>
      </c>
      <c r="O16" s="40" t="s">
        <v>4</v>
      </c>
      <c r="P16" s="27">
        <v>95.843000000000004</v>
      </c>
      <c r="Q16" s="27" t="s">
        <v>277</v>
      </c>
      <c r="R16" s="27">
        <v>8.1240000000000006</v>
      </c>
      <c r="S16" s="40" t="s">
        <v>4</v>
      </c>
      <c r="T16" s="27">
        <v>15.91</v>
      </c>
    </row>
    <row r="17" spans="1:20" s="12" customFormat="1" ht="11.25" customHeight="1" x14ac:dyDescent="0.2">
      <c r="A17" s="174"/>
      <c r="B17" s="260">
        <v>50</v>
      </c>
      <c r="C17" s="260" t="s">
        <v>21</v>
      </c>
      <c r="D17" s="318">
        <v>59.9</v>
      </c>
      <c r="E17" s="30"/>
      <c r="F17" s="27">
        <v>29.257999999999999</v>
      </c>
      <c r="G17" s="40" t="s">
        <v>4</v>
      </c>
      <c r="H17" s="27">
        <v>21.241</v>
      </c>
      <c r="I17" s="27" t="s">
        <v>277</v>
      </c>
      <c r="J17" s="27">
        <v>16257.884</v>
      </c>
      <c r="K17" s="40" t="s">
        <v>4</v>
      </c>
      <c r="L17" s="27">
        <v>10892.671</v>
      </c>
      <c r="M17" s="27" t="s">
        <v>277</v>
      </c>
      <c r="N17" s="27">
        <v>324.31</v>
      </c>
      <c r="O17" s="40" t="s">
        <v>4</v>
      </c>
      <c r="P17" s="27">
        <v>209.28399999999999</v>
      </c>
      <c r="Q17" s="27" t="s">
        <v>277</v>
      </c>
      <c r="R17" s="27">
        <v>209.035</v>
      </c>
      <c r="S17" s="40" t="s">
        <v>4</v>
      </c>
      <c r="T17" s="27">
        <v>147.249</v>
      </c>
    </row>
    <row r="18" spans="1:20" s="12" customFormat="1" ht="11.25" customHeight="1" x14ac:dyDescent="0.2">
      <c r="A18" s="174"/>
      <c r="B18" s="319">
        <v>60</v>
      </c>
      <c r="C18" s="260" t="s">
        <v>21</v>
      </c>
      <c r="D18" s="258">
        <v>69.900000000000006</v>
      </c>
      <c r="E18" s="30"/>
      <c r="F18" s="27">
        <v>180.78100000000001</v>
      </c>
      <c r="G18" s="40" t="s">
        <v>4</v>
      </c>
      <c r="H18" s="27">
        <v>43.631999999999998</v>
      </c>
      <c r="I18" s="27" t="s">
        <v>277</v>
      </c>
      <c r="J18" s="27">
        <v>86124.035000000003</v>
      </c>
      <c r="K18" s="40" t="s">
        <v>4</v>
      </c>
      <c r="L18" s="27">
        <v>21128.414000000001</v>
      </c>
      <c r="M18" s="27" t="s">
        <v>277</v>
      </c>
      <c r="N18" s="27">
        <v>2327.7800000000002</v>
      </c>
      <c r="O18" s="40" t="s">
        <v>4</v>
      </c>
      <c r="P18" s="27">
        <v>632.45100000000002</v>
      </c>
      <c r="Q18" s="27" t="s">
        <v>277</v>
      </c>
      <c r="R18" s="27">
        <v>1223.069</v>
      </c>
      <c r="S18" s="40" t="s">
        <v>4</v>
      </c>
      <c r="T18" s="27">
        <v>346.69</v>
      </c>
    </row>
    <row r="19" spans="1:20" s="12" customFormat="1" ht="11.25" customHeight="1" x14ac:dyDescent="0.2">
      <c r="A19" s="174"/>
      <c r="B19" s="319">
        <v>70</v>
      </c>
      <c r="C19" s="260" t="s">
        <v>21</v>
      </c>
      <c r="D19" s="258"/>
      <c r="E19" s="30"/>
      <c r="F19" s="27">
        <v>64.231999999999999</v>
      </c>
      <c r="G19" s="40" t="s">
        <v>4</v>
      </c>
      <c r="H19" s="27">
        <v>26.751000000000001</v>
      </c>
      <c r="I19" s="27" t="s">
        <v>277</v>
      </c>
      <c r="J19" s="27">
        <v>25681.013999999999</v>
      </c>
      <c r="K19" s="40" t="s">
        <v>4</v>
      </c>
      <c r="L19" s="27">
        <v>9382.0310000000009</v>
      </c>
      <c r="M19" s="27" t="s">
        <v>277</v>
      </c>
      <c r="N19" s="27">
        <v>978.82299999999998</v>
      </c>
      <c r="O19" s="40" t="s">
        <v>4</v>
      </c>
      <c r="P19" s="27">
        <v>434.33199999999999</v>
      </c>
      <c r="Q19" s="27" t="s">
        <v>277</v>
      </c>
      <c r="R19" s="27">
        <v>398.62</v>
      </c>
      <c r="S19" s="40" t="s">
        <v>4</v>
      </c>
      <c r="T19" s="27">
        <v>144.30199999999999</v>
      </c>
    </row>
    <row r="20" spans="1:20" s="12" customFormat="1" ht="3.75" customHeight="1" x14ac:dyDescent="0.2">
      <c r="A20" s="15"/>
      <c r="B20" s="15"/>
      <c r="C20" s="15"/>
      <c r="D20" s="15"/>
      <c r="E20" s="15"/>
      <c r="F20" s="15"/>
      <c r="G20" s="215"/>
      <c r="H20" s="15"/>
      <c r="I20" s="15"/>
      <c r="J20" s="15"/>
      <c r="K20" s="215"/>
      <c r="L20" s="15"/>
      <c r="M20" s="15"/>
      <c r="N20" s="15"/>
      <c r="O20" s="215"/>
      <c r="P20" s="15"/>
      <c r="Q20" s="15"/>
      <c r="R20" s="15"/>
      <c r="S20" s="215"/>
      <c r="T20" s="15"/>
    </row>
    <row r="21" spans="1:20" s="12" customFormat="1" ht="6" customHeight="1" x14ac:dyDescent="0.2">
      <c r="A21" s="49"/>
      <c r="B21" s="49"/>
      <c r="C21" s="49"/>
      <c r="D21" s="49"/>
      <c r="E21" s="49"/>
      <c r="F21" s="7"/>
      <c r="G21" s="40"/>
      <c r="K21" s="40"/>
      <c r="O21" s="40"/>
      <c r="S21" s="40"/>
    </row>
    <row r="22" spans="1:20" s="12" customFormat="1" ht="11.25" customHeight="1" x14ac:dyDescent="0.2">
      <c r="A22" s="471" t="s">
        <v>200</v>
      </c>
      <c r="B22" s="471"/>
      <c r="C22" s="471"/>
      <c r="D22" s="471"/>
      <c r="E22" s="471"/>
      <c r="F22" s="471"/>
      <c r="G22" s="40"/>
      <c r="H22" s="48"/>
      <c r="I22" s="48"/>
      <c r="J22" s="48"/>
      <c r="K22" s="40"/>
      <c r="L22" s="48"/>
      <c r="M22" s="48"/>
      <c r="N22" s="48"/>
      <c r="O22" s="40"/>
      <c r="P22" s="48"/>
      <c r="Q22" s="48"/>
      <c r="R22" s="48"/>
      <c r="S22" s="40"/>
      <c r="T22" s="48"/>
    </row>
    <row r="23" spans="1:20" s="12" customFormat="1" ht="11.25" customHeight="1" x14ac:dyDescent="0.2">
      <c r="A23" s="456" t="s">
        <v>22</v>
      </c>
      <c r="B23" s="456"/>
      <c r="C23" s="456"/>
      <c r="D23" s="456"/>
      <c r="E23" s="26"/>
      <c r="F23" s="28">
        <v>321.04399999999998</v>
      </c>
      <c r="G23" s="40" t="s">
        <v>4</v>
      </c>
      <c r="H23" s="28">
        <v>62.423999999999999</v>
      </c>
      <c r="I23" s="28" t="s">
        <v>277</v>
      </c>
      <c r="J23" s="28">
        <v>142719.34400000001</v>
      </c>
      <c r="K23" s="40" t="s">
        <v>4</v>
      </c>
      <c r="L23" s="28">
        <v>27505.867999999999</v>
      </c>
      <c r="M23" s="28" t="s">
        <v>277</v>
      </c>
      <c r="N23" s="28">
        <v>3867.6970000000001</v>
      </c>
      <c r="O23" s="40" t="s">
        <v>4</v>
      </c>
      <c r="P23" s="28">
        <v>809.14800000000002</v>
      </c>
      <c r="Q23" s="28" t="s">
        <v>277</v>
      </c>
      <c r="R23" s="28">
        <v>1899.521</v>
      </c>
      <c r="S23" s="40" t="s">
        <v>4</v>
      </c>
      <c r="T23" s="28">
        <v>403.75599999999997</v>
      </c>
    </row>
    <row r="24" spans="1:20" s="12" customFormat="1" ht="11.25" customHeight="1" x14ac:dyDescent="0.2">
      <c r="B24" s="233">
        <v>3.5</v>
      </c>
      <c r="C24" s="49" t="s">
        <v>21</v>
      </c>
      <c r="D24" s="129">
        <v>9.9</v>
      </c>
      <c r="E24" s="129"/>
      <c r="F24" s="27">
        <v>9.9169999999999998</v>
      </c>
      <c r="G24" s="40" t="s">
        <v>4</v>
      </c>
      <c r="H24" s="27">
        <v>9.5370000000000008</v>
      </c>
      <c r="I24" s="27" t="s">
        <v>277</v>
      </c>
      <c r="J24" s="27">
        <v>3777.9119999999998</v>
      </c>
      <c r="K24" s="40" t="s">
        <v>4</v>
      </c>
      <c r="L24" s="27">
        <v>5275.9589999999998</v>
      </c>
      <c r="M24" s="27" t="s">
        <v>277</v>
      </c>
      <c r="N24" s="27">
        <v>4.0049999999999999</v>
      </c>
      <c r="O24" s="40" t="s">
        <v>4</v>
      </c>
      <c r="P24" s="27">
        <v>6.2949999999999999</v>
      </c>
      <c r="Q24" s="27" t="s">
        <v>277</v>
      </c>
      <c r="R24" s="27">
        <v>0.46800000000000003</v>
      </c>
      <c r="S24" s="40" t="s">
        <v>4</v>
      </c>
      <c r="T24" s="27">
        <v>0.68700000000000006</v>
      </c>
    </row>
    <row r="25" spans="1:20" s="12" customFormat="1" ht="11.25" customHeight="1" x14ac:dyDescent="0.2">
      <c r="B25" s="49">
        <v>10</v>
      </c>
      <c r="C25" s="49" t="s">
        <v>21</v>
      </c>
      <c r="D25" s="129">
        <v>19.899999999999999</v>
      </c>
      <c r="E25" s="129"/>
      <c r="F25" s="27">
        <v>36.334000000000003</v>
      </c>
      <c r="G25" s="40" t="s">
        <v>4</v>
      </c>
      <c r="H25" s="27">
        <v>27.177</v>
      </c>
      <c r="I25" s="27" t="s">
        <v>277</v>
      </c>
      <c r="J25" s="27">
        <v>10037.547</v>
      </c>
      <c r="K25" s="40" t="s">
        <v>4</v>
      </c>
      <c r="L25" s="27">
        <v>7458.2610000000004</v>
      </c>
      <c r="M25" s="27" t="s">
        <v>277</v>
      </c>
      <c r="N25" s="27">
        <v>231.21199999999999</v>
      </c>
      <c r="O25" s="40" t="s">
        <v>4</v>
      </c>
      <c r="P25" s="27">
        <v>186.40600000000001</v>
      </c>
      <c r="Q25" s="27" t="s">
        <v>277</v>
      </c>
      <c r="R25" s="27">
        <v>65.805999999999997</v>
      </c>
      <c r="S25" s="40" t="s">
        <v>4</v>
      </c>
      <c r="T25" s="27">
        <v>63.064</v>
      </c>
    </row>
    <row r="26" spans="1:20" s="12" customFormat="1" ht="11.25" customHeight="1" x14ac:dyDescent="0.2">
      <c r="B26" s="49">
        <v>20</v>
      </c>
      <c r="C26" s="49" t="s">
        <v>21</v>
      </c>
      <c r="D26" s="129">
        <v>29.9</v>
      </c>
      <c r="E26" s="129"/>
      <c r="F26" s="27">
        <v>8.5559999999999992</v>
      </c>
      <c r="G26" s="40" t="s">
        <v>4</v>
      </c>
      <c r="H26" s="27">
        <v>6.5220000000000002</v>
      </c>
      <c r="I26" s="27" t="s">
        <v>277</v>
      </c>
      <c r="J26" s="27">
        <v>7661.1859999999997</v>
      </c>
      <c r="K26" s="40" t="s">
        <v>4</v>
      </c>
      <c r="L26" s="27">
        <v>6223.7839999999997</v>
      </c>
      <c r="M26" s="27" t="s">
        <v>277</v>
      </c>
      <c r="N26" s="27">
        <v>119.843</v>
      </c>
      <c r="O26" s="40" t="s">
        <v>4</v>
      </c>
      <c r="P26" s="27">
        <v>95.078000000000003</v>
      </c>
      <c r="Q26" s="27" t="s">
        <v>277</v>
      </c>
      <c r="R26" s="27">
        <v>117.66800000000001</v>
      </c>
      <c r="S26" s="40" t="s">
        <v>4</v>
      </c>
      <c r="T26" s="27">
        <v>118.626</v>
      </c>
    </row>
    <row r="27" spans="1:20" s="12" customFormat="1" ht="11.25" customHeight="1" x14ac:dyDescent="0.2">
      <c r="B27" s="49">
        <v>30</v>
      </c>
      <c r="C27" s="49" t="s">
        <v>21</v>
      </c>
      <c r="D27" s="129">
        <v>39.9</v>
      </c>
      <c r="E27" s="129"/>
      <c r="F27" s="27">
        <v>206.96700000000001</v>
      </c>
      <c r="G27" s="40" t="s">
        <v>4</v>
      </c>
      <c r="H27" s="27">
        <v>46.075000000000003</v>
      </c>
      <c r="I27" s="27" t="s">
        <v>277</v>
      </c>
      <c r="J27" s="27">
        <v>98661.638000000006</v>
      </c>
      <c r="K27" s="40" t="s">
        <v>4</v>
      </c>
      <c r="L27" s="27">
        <v>22127.898000000001</v>
      </c>
      <c r="M27" s="27" t="s">
        <v>277</v>
      </c>
      <c r="N27" s="27">
        <v>2533.2179999999998</v>
      </c>
      <c r="O27" s="40" t="s">
        <v>4</v>
      </c>
      <c r="P27" s="27">
        <v>556.23099999999999</v>
      </c>
      <c r="Q27" s="27" t="s">
        <v>277</v>
      </c>
      <c r="R27" s="27">
        <v>1315.71</v>
      </c>
      <c r="S27" s="40" t="s">
        <v>4</v>
      </c>
      <c r="T27" s="27">
        <v>304.483</v>
      </c>
    </row>
    <row r="28" spans="1:20" s="12" customFormat="1" ht="11.25" customHeight="1" x14ac:dyDescent="0.2">
      <c r="B28" s="49">
        <v>40</v>
      </c>
      <c r="C28" s="49" t="s">
        <v>21</v>
      </c>
      <c r="D28" s="129">
        <v>49.9</v>
      </c>
      <c r="E28" s="129"/>
      <c r="F28" s="27">
        <v>41.283999999999999</v>
      </c>
      <c r="G28" s="40" t="s">
        <v>4</v>
      </c>
      <c r="H28" s="27">
        <v>20.794</v>
      </c>
      <c r="I28" s="27" t="s">
        <v>277</v>
      </c>
      <c r="J28" s="27">
        <v>19250.185000000001</v>
      </c>
      <c r="K28" s="40" t="s">
        <v>4</v>
      </c>
      <c r="L28" s="27">
        <v>10542.209000000001</v>
      </c>
      <c r="M28" s="27" t="s">
        <v>277</v>
      </c>
      <c r="N28" s="27">
        <v>654.41399999999999</v>
      </c>
      <c r="O28" s="40" t="s">
        <v>4</v>
      </c>
      <c r="P28" s="27">
        <v>430.07299999999998</v>
      </c>
      <c r="Q28" s="27" t="s">
        <v>277</v>
      </c>
      <c r="R28" s="27">
        <v>323.70299999999997</v>
      </c>
      <c r="S28" s="40" t="s">
        <v>4</v>
      </c>
      <c r="T28" s="27">
        <v>221.56399999999999</v>
      </c>
    </row>
    <row r="29" spans="1:20" s="12" customFormat="1" ht="11.25" customHeight="1" x14ac:dyDescent="0.2">
      <c r="B29" s="49">
        <v>50</v>
      </c>
      <c r="C29" s="49" t="s">
        <v>21</v>
      </c>
      <c r="D29" s="129"/>
      <c r="E29" s="129"/>
      <c r="F29" s="27">
        <v>17.986000000000001</v>
      </c>
      <c r="G29" s="40" t="s">
        <v>4</v>
      </c>
      <c r="H29" s="27">
        <v>20.951000000000001</v>
      </c>
      <c r="I29" s="27" t="s">
        <v>277</v>
      </c>
      <c r="J29" s="27">
        <v>3330.8760000000002</v>
      </c>
      <c r="K29" s="40" t="s">
        <v>4</v>
      </c>
      <c r="L29" s="27">
        <v>3039.576</v>
      </c>
      <c r="M29" s="27" t="s">
        <v>277</v>
      </c>
      <c r="N29" s="27">
        <v>325.00599999999997</v>
      </c>
      <c r="O29" s="40" t="s">
        <v>4</v>
      </c>
      <c r="P29" s="27">
        <v>351.88299999999998</v>
      </c>
      <c r="Q29" s="27" t="s">
        <v>277</v>
      </c>
      <c r="R29" s="27">
        <v>76.165000000000006</v>
      </c>
      <c r="S29" s="40" t="s">
        <v>4</v>
      </c>
      <c r="T29" s="27">
        <v>75.587000000000003</v>
      </c>
    </row>
    <row r="30" spans="1:20" s="32" customFormat="1" ht="4.5" customHeight="1" x14ac:dyDescent="0.2">
      <c r="A30" s="15"/>
      <c r="B30" s="15"/>
      <c r="C30" s="15"/>
      <c r="D30" s="15"/>
      <c r="E30" s="15"/>
      <c r="F30" s="15"/>
      <c r="G30" s="215"/>
      <c r="H30" s="15"/>
      <c r="I30" s="15"/>
      <c r="J30" s="15"/>
      <c r="K30" s="215"/>
      <c r="L30" s="15"/>
      <c r="M30" s="15"/>
      <c r="N30" s="15"/>
      <c r="O30" s="215"/>
      <c r="P30" s="15"/>
      <c r="Q30" s="15"/>
      <c r="R30" s="15"/>
      <c r="S30" s="215"/>
      <c r="T30" s="15"/>
    </row>
    <row r="31" spans="1:20" s="12" customFormat="1" ht="4.5" customHeight="1" x14ac:dyDescent="0.2">
      <c r="A31" s="442"/>
      <c r="B31" s="442"/>
      <c r="C31" s="442"/>
      <c r="D31" s="442"/>
      <c r="E31" s="49"/>
      <c r="G31" s="40"/>
      <c r="K31" s="40"/>
      <c r="O31" s="40"/>
      <c r="S31" s="40"/>
    </row>
    <row r="32" spans="1:20" s="12" customFormat="1" ht="11.25" customHeight="1" x14ac:dyDescent="0.2">
      <c r="A32" s="471" t="s">
        <v>23</v>
      </c>
      <c r="B32" s="471"/>
      <c r="C32" s="471"/>
      <c r="D32" s="471"/>
      <c r="E32" s="471"/>
      <c r="F32" s="471"/>
      <c r="G32" s="40"/>
      <c r="H32" s="48"/>
      <c r="I32" s="48"/>
      <c r="J32" s="48"/>
      <c r="K32" s="40"/>
      <c r="L32" s="48"/>
      <c r="M32" s="48"/>
      <c r="N32" s="48"/>
      <c r="O32" s="40"/>
      <c r="P32" s="48"/>
      <c r="Q32" s="48"/>
      <c r="R32" s="48"/>
      <c r="S32" s="40"/>
      <c r="T32" s="48"/>
    </row>
    <row r="33" spans="1:20" s="12" customFormat="1" ht="11.25" customHeight="1" x14ac:dyDescent="0.2">
      <c r="A33" s="456" t="s">
        <v>22</v>
      </c>
      <c r="B33" s="456"/>
      <c r="C33" s="456"/>
      <c r="D33" s="456"/>
      <c r="E33" s="26"/>
      <c r="F33" s="28">
        <v>321.04399999999998</v>
      </c>
      <c r="G33" s="40" t="s">
        <v>4</v>
      </c>
      <c r="H33" s="28">
        <v>62.423999999999999</v>
      </c>
      <c r="I33" s="28" t="s">
        <v>277</v>
      </c>
      <c r="J33" s="28">
        <v>142719.34400000001</v>
      </c>
      <c r="K33" s="40" t="s">
        <v>4</v>
      </c>
      <c r="L33" s="28">
        <v>27505.867999999999</v>
      </c>
      <c r="M33" s="28" t="s">
        <v>277</v>
      </c>
      <c r="N33" s="28">
        <v>3867.6970000000001</v>
      </c>
      <c r="O33" s="40" t="s">
        <v>4</v>
      </c>
      <c r="P33" s="28">
        <v>809.14800000000002</v>
      </c>
      <c r="Q33" s="28" t="s">
        <v>277</v>
      </c>
      <c r="R33" s="28">
        <v>1899.521</v>
      </c>
      <c r="S33" s="40" t="s">
        <v>4</v>
      </c>
      <c r="T33" s="28">
        <v>403.75599999999997</v>
      </c>
    </row>
    <row r="34" spans="1:20" s="12" customFormat="1" ht="11.25" customHeight="1" x14ac:dyDescent="0.2">
      <c r="B34" s="49">
        <v>2</v>
      </c>
      <c r="C34" s="49"/>
      <c r="D34" s="48"/>
      <c r="E34" s="48"/>
      <c r="F34" s="27">
        <v>6.9390000000000001</v>
      </c>
      <c r="G34" s="40" t="s">
        <v>4</v>
      </c>
      <c r="H34" s="27">
        <v>7.5460000000000003</v>
      </c>
      <c r="I34" s="27" t="s">
        <v>277</v>
      </c>
      <c r="J34" s="27">
        <v>1184.5889999999999</v>
      </c>
      <c r="K34" s="40" t="s">
        <v>4</v>
      </c>
      <c r="L34" s="27">
        <v>1424.3109999999999</v>
      </c>
      <c r="M34" s="27" t="s">
        <v>277</v>
      </c>
      <c r="N34" s="27">
        <v>4.0049999999999999</v>
      </c>
      <c r="O34" s="40" t="s">
        <v>4</v>
      </c>
      <c r="P34" s="27">
        <v>6.2949999999999999</v>
      </c>
      <c r="Q34" s="27" t="s">
        <v>277</v>
      </c>
      <c r="R34" s="27">
        <v>0.46800000000000003</v>
      </c>
      <c r="S34" s="40" t="s">
        <v>4</v>
      </c>
      <c r="T34" s="27">
        <v>0.68700000000000006</v>
      </c>
    </row>
    <row r="35" spans="1:20" s="12" customFormat="1" ht="11.25" customHeight="1" x14ac:dyDescent="0.2">
      <c r="B35" s="49">
        <v>3</v>
      </c>
      <c r="C35" s="49"/>
      <c r="D35" s="48"/>
      <c r="E35" s="48"/>
      <c r="F35" s="27">
        <v>20.370999999999999</v>
      </c>
      <c r="G35" s="40" t="s">
        <v>4</v>
      </c>
      <c r="H35" s="27">
        <v>16.483000000000001</v>
      </c>
      <c r="I35" s="27" t="s">
        <v>277</v>
      </c>
      <c r="J35" s="27">
        <v>8417.8700000000008</v>
      </c>
      <c r="K35" s="40" t="s">
        <v>4</v>
      </c>
      <c r="L35" s="27">
        <v>7266.2669999999998</v>
      </c>
      <c r="M35" s="27" t="s">
        <v>277</v>
      </c>
      <c r="N35" s="27">
        <v>81.739999999999995</v>
      </c>
      <c r="O35" s="40" t="s">
        <v>4</v>
      </c>
      <c r="P35" s="27">
        <v>78.174999999999997</v>
      </c>
      <c r="Q35" s="27" t="s">
        <v>277</v>
      </c>
      <c r="R35" s="27">
        <v>27.198</v>
      </c>
      <c r="S35" s="40" t="s">
        <v>4</v>
      </c>
      <c r="T35" s="27">
        <v>27.363</v>
      </c>
    </row>
    <row r="36" spans="1:20" s="12" customFormat="1" ht="11.25" customHeight="1" x14ac:dyDescent="0.2">
      <c r="B36" s="49">
        <v>4</v>
      </c>
      <c r="C36" s="49"/>
      <c r="D36" s="48"/>
      <c r="E36" s="48"/>
      <c r="F36" s="27">
        <v>10.273999999999999</v>
      </c>
      <c r="G36" s="40" t="s">
        <v>4</v>
      </c>
      <c r="H36" s="27">
        <v>17.446000000000002</v>
      </c>
      <c r="I36" s="27" t="s">
        <v>277</v>
      </c>
      <c r="J36" s="27">
        <v>1799.5170000000001</v>
      </c>
      <c r="K36" s="40" t="s">
        <v>4</v>
      </c>
      <c r="L36" s="27">
        <v>2116.7159999999999</v>
      </c>
      <c r="M36" s="27" t="s">
        <v>277</v>
      </c>
      <c r="N36" s="27">
        <v>55.746000000000002</v>
      </c>
      <c r="O36" s="40" t="s">
        <v>4</v>
      </c>
      <c r="P36" s="27">
        <v>93.811000000000007</v>
      </c>
      <c r="Q36" s="27" t="s">
        <v>277</v>
      </c>
      <c r="R36" s="27">
        <v>8.375</v>
      </c>
      <c r="S36" s="40" t="s">
        <v>4</v>
      </c>
      <c r="T36" s="27">
        <v>9.4909999999999997</v>
      </c>
    </row>
    <row r="37" spans="1:20" s="12" customFormat="1" ht="11.25" customHeight="1" x14ac:dyDescent="0.2">
      <c r="B37" s="49">
        <v>5</v>
      </c>
      <c r="C37" s="49"/>
      <c r="D37" s="48"/>
      <c r="E37" s="48"/>
      <c r="F37" s="27">
        <v>61.954000000000001</v>
      </c>
      <c r="G37" s="40" t="s">
        <v>4</v>
      </c>
      <c r="H37" s="27">
        <v>25.117999999999999</v>
      </c>
      <c r="I37" s="27" t="s">
        <v>277</v>
      </c>
      <c r="J37" s="27">
        <v>35374.392999999996</v>
      </c>
      <c r="K37" s="40" t="s">
        <v>4</v>
      </c>
      <c r="L37" s="27">
        <v>13649.546</v>
      </c>
      <c r="M37" s="27" t="s">
        <v>277</v>
      </c>
      <c r="N37" s="27">
        <v>721.18499999999995</v>
      </c>
      <c r="O37" s="40" t="s">
        <v>4</v>
      </c>
      <c r="P37" s="27">
        <v>282.49799999999999</v>
      </c>
      <c r="Q37" s="27" t="s">
        <v>277</v>
      </c>
      <c r="R37" s="27">
        <v>534.06100000000004</v>
      </c>
      <c r="S37" s="40" t="s">
        <v>4</v>
      </c>
      <c r="T37" s="27">
        <v>227.214</v>
      </c>
    </row>
    <row r="38" spans="1:20" s="12" customFormat="1" ht="11.25" customHeight="1" x14ac:dyDescent="0.2">
      <c r="B38" s="49">
        <v>6</v>
      </c>
      <c r="C38" s="49"/>
      <c r="D38" s="48"/>
      <c r="E38" s="48"/>
      <c r="F38" s="27">
        <v>159.37299999999999</v>
      </c>
      <c r="G38" s="40" t="s">
        <v>4</v>
      </c>
      <c r="H38" s="27">
        <v>41.982999999999997</v>
      </c>
      <c r="I38" s="27" t="s">
        <v>277</v>
      </c>
      <c r="J38" s="27">
        <v>72681.801999999996</v>
      </c>
      <c r="K38" s="40" t="s">
        <v>4</v>
      </c>
      <c r="L38" s="27">
        <v>19422.788</v>
      </c>
      <c r="M38" s="27" t="s">
        <v>277</v>
      </c>
      <c r="N38" s="27">
        <v>1974.6379999999999</v>
      </c>
      <c r="O38" s="40" t="s">
        <v>4</v>
      </c>
      <c r="P38" s="27">
        <v>508.03699999999998</v>
      </c>
      <c r="Q38" s="27" t="s">
        <v>277</v>
      </c>
      <c r="R38" s="27">
        <v>920.16</v>
      </c>
      <c r="S38" s="40" t="s">
        <v>4</v>
      </c>
      <c r="T38" s="27">
        <v>246.875</v>
      </c>
    </row>
    <row r="39" spans="1:20" s="12" customFormat="1" ht="11.25" customHeight="1" x14ac:dyDescent="0.2">
      <c r="B39" s="49">
        <v>7</v>
      </c>
      <c r="C39" s="49"/>
      <c r="D39" s="48"/>
      <c r="E39" s="48"/>
      <c r="F39" s="27">
        <v>32.792999999999999</v>
      </c>
      <c r="G39" s="40" t="s">
        <v>4</v>
      </c>
      <c r="H39" s="27">
        <v>19.36</v>
      </c>
      <c r="I39" s="27" t="s">
        <v>277</v>
      </c>
      <c r="J39" s="27">
        <v>13419.937</v>
      </c>
      <c r="K39" s="40" t="s">
        <v>4</v>
      </c>
      <c r="L39" s="27">
        <v>9161.3179999999993</v>
      </c>
      <c r="M39" s="27" t="s">
        <v>277</v>
      </c>
      <c r="N39" s="27">
        <v>514.56200000000001</v>
      </c>
      <c r="O39" s="40" t="s">
        <v>4</v>
      </c>
      <c r="P39" s="27">
        <v>409.01499999999999</v>
      </c>
      <c r="Q39" s="27" t="s">
        <v>277</v>
      </c>
      <c r="R39" s="27">
        <v>233.21799999999999</v>
      </c>
      <c r="S39" s="40" t="s">
        <v>4</v>
      </c>
      <c r="T39" s="27">
        <v>207.494</v>
      </c>
    </row>
    <row r="40" spans="1:20" s="12" customFormat="1" ht="11.25" customHeight="1" x14ac:dyDescent="0.2">
      <c r="B40" s="442" t="s">
        <v>161</v>
      </c>
      <c r="C40" s="442"/>
      <c r="D40" s="442"/>
      <c r="E40" s="49"/>
      <c r="F40" s="27">
        <v>29.338999999999999</v>
      </c>
      <c r="G40" s="40" t="s">
        <v>4</v>
      </c>
      <c r="H40" s="27">
        <v>22.768999999999998</v>
      </c>
      <c r="I40" s="27" t="s">
        <v>277</v>
      </c>
      <c r="J40" s="27">
        <v>9841.2369999999992</v>
      </c>
      <c r="K40" s="40" t="s">
        <v>4</v>
      </c>
      <c r="L40" s="27">
        <v>6244.2539999999999</v>
      </c>
      <c r="M40" s="27" t="s">
        <v>277</v>
      </c>
      <c r="N40" s="27">
        <v>515.82100000000003</v>
      </c>
      <c r="O40" s="40" t="s">
        <v>4</v>
      </c>
      <c r="P40" s="27">
        <v>386.29899999999998</v>
      </c>
      <c r="Q40" s="27" t="s">
        <v>277</v>
      </c>
      <c r="R40" s="27">
        <v>176.04</v>
      </c>
      <c r="S40" s="40" t="s">
        <v>4</v>
      </c>
      <c r="T40" s="27">
        <v>109.54300000000001</v>
      </c>
    </row>
    <row r="41" spans="1:20" s="32" customFormat="1" ht="5.25" customHeight="1" x14ac:dyDescent="0.2">
      <c r="A41" s="15"/>
      <c r="B41" s="15"/>
      <c r="C41" s="15"/>
      <c r="D41" s="15"/>
      <c r="E41" s="15"/>
      <c r="F41" s="15"/>
      <c r="G41" s="215"/>
      <c r="H41" s="15"/>
      <c r="I41" s="15"/>
      <c r="J41" s="15"/>
      <c r="K41" s="215"/>
      <c r="L41" s="15"/>
      <c r="M41" s="15"/>
      <c r="N41" s="15"/>
      <c r="O41" s="215"/>
      <c r="P41" s="15"/>
      <c r="Q41" s="15"/>
      <c r="R41" s="15"/>
      <c r="S41" s="215"/>
      <c r="T41" s="15"/>
    </row>
    <row r="42" spans="1:20" s="12" customFormat="1" ht="4.5" customHeight="1" x14ac:dyDescent="0.2">
      <c r="A42" s="442"/>
      <c r="B42" s="442"/>
      <c r="C42" s="442"/>
      <c r="D42" s="442"/>
      <c r="E42" s="49"/>
      <c r="G42" s="40"/>
      <c r="K42" s="40"/>
      <c r="O42" s="40"/>
      <c r="S42" s="40"/>
    </row>
    <row r="43" spans="1:20" s="12" customFormat="1" ht="11.25" customHeight="1" x14ac:dyDescent="0.2">
      <c r="A43" s="471" t="s">
        <v>212</v>
      </c>
      <c r="B43" s="471"/>
      <c r="C43" s="471"/>
      <c r="D43" s="471"/>
      <c r="E43" s="471"/>
      <c r="F43" s="471"/>
      <c r="G43" s="219"/>
      <c r="H43" s="120"/>
      <c r="I43" s="47"/>
      <c r="J43" s="29"/>
      <c r="K43" s="40"/>
      <c r="L43" s="29"/>
      <c r="M43" s="29"/>
      <c r="N43" s="29"/>
      <c r="O43" s="40"/>
      <c r="P43" s="29"/>
      <c r="Q43" s="29"/>
      <c r="R43" s="29"/>
      <c r="S43" s="40"/>
      <c r="T43" s="29"/>
    </row>
    <row r="44" spans="1:20" s="12" customFormat="1" ht="11.25" customHeight="1" x14ac:dyDescent="0.2">
      <c r="A44" s="456" t="s">
        <v>22</v>
      </c>
      <c r="B44" s="456"/>
      <c r="C44" s="456"/>
      <c r="D44" s="456"/>
      <c r="E44" s="26"/>
      <c r="F44" s="28">
        <v>321.04399999999998</v>
      </c>
      <c r="G44" s="40" t="s">
        <v>4</v>
      </c>
      <c r="H44" s="28">
        <v>62.423999999999999</v>
      </c>
      <c r="I44" s="28" t="s">
        <v>277</v>
      </c>
      <c r="J44" s="28">
        <v>142719.34400000001</v>
      </c>
      <c r="K44" s="40" t="s">
        <v>4</v>
      </c>
      <c r="L44" s="28">
        <v>27505.867999999999</v>
      </c>
      <c r="M44" s="28" t="s">
        <v>277</v>
      </c>
      <c r="N44" s="28">
        <v>3867.6970000000001</v>
      </c>
      <c r="O44" s="40" t="s">
        <v>4</v>
      </c>
      <c r="P44" s="28">
        <v>809.14800000000002</v>
      </c>
      <c r="Q44" s="28" t="s">
        <v>277</v>
      </c>
      <c r="R44" s="28">
        <v>1899.521</v>
      </c>
      <c r="S44" s="40" t="s">
        <v>4</v>
      </c>
      <c r="T44" s="28">
        <v>403.75599999999997</v>
      </c>
    </row>
    <row r="45" spans="1:20" s="12" customFormat="1" ht="11.25" customHeight="1" x14ac:dyDescent="0.2">
      <c r="A45" s="26"/>
      <c r="B45" s="49">
        <v>0</v>
      </c>
      <c r="C45" s="26"/>
      <c r="D45" s="26"/>
      <c r="E45" s="26"/>
      <c r="F45" s="27">
        <v>28.876000000000001</v>
      </c>
      <c r="G45" s="40" t="s">
        <v>4</v>
      </c>
      <c r="H45" s="27">
        <v>20.012</v>
      </c>
      <c r="I45" s="27" t="s">
        <v>277</v>
      </c>
      <c r="J45" s="27">
        <v>15422.272999999999</v>
      </c>
      <c r="K45" s="40" t="s">
        <v>4</v>
      </c>
      <c r="L45" s="27">
        <v>10104.829</v>
      </c>
      <c r="M45" s="27" t="s">
        <v>277</v>
      </c>
      <c r="N45" s="27">
        <v>489.447</v>
      </c>
      <c r="O45" s="40" t="s">
        <v>4</v>
      </c>
      <c r="P45" s="27">
        <v>409.52499999999998</v>
      </c>
      <c r="Q45" s="27" t="s">
        <v>277</v>
      </c>
      <c r="R45" s="27">
        <v>244.98699999999999</v>
      </c>
      <c r="S45" s="40" t="s">
        <v>4</v>
      </c>
      <c r="T45" s="27">
        <v>206.94200000000001</v>
      </c>
    </row>
    <row r="46" spans="1:20" s="12" customFormat="1" ht="11.25" customHeight="1" x14ac:dyDescent="0.2">
      <c r="A46" s="26"/>
      <c r="B46" s="49">
        <v>1</v>
      </c>
      <c r="C46" s="26"/>
      <c r="D46" s="26"/>
      <c r="E46" s="26"/>
      <c r="F46" s="27">
        <v>54.015000000000001</v>
      </c>
      <c r="G46" s="40" t="s">
        <v>4</v>
      </c>
      <c r="H46" s="27">
        <v>20.399000000000001</v>
      </c>
      <c r="I46" s="27" t="s">
        <v>277</v>
      </c>
      <c r="J46" s="27">
        <v>26984.457999999999</v>
      </c>
      <c r="K46" s="40" t="s">
        <v>4</v>
      </c>
      <c r="L46" s="27">
        <v>10179.825999999999</v>
      </c>
      <c r="M46" s="27" t="s">
        <v>277</v>
      </c>
      <c r="N46" s="27">
        <v>761.67700000000002</v>
      </c>
      <c r="O46" s="40" t="s">
        <v>4</v>
      </c>
      <c r="P46" s="27">
        <v>310.52600000000001</v>
      </c>
      <c r="Q46" s="27" t="s">
        <v>277</v>
      </c>
      <c r="R46" s="27">
        <v>407.274</v>
      </c>
      <c r="S46" s="40" t="s">
        <v>4</v>
      </c>
      <c r="T46" s="27">
        <v>164.60499999999999</v>
      </c>
    </row>
    <row r="47" spans="1:20" s="12" customFormat="1" ht="11.25" customHeight="1" x14ac:dyDescent="0.2">
      <c r="A47" s="26"/>
      <c r="B47" s="49">
        <v>2</v>
      </c>
      <c r="C47" s="26"/>
      <c r="D47" s="26"/>
      <c r="E47" s="26"/>
      <c r="F47" s="27">
        <v>54.11</v>
      </c>
      <c r="G47" s="40" t="s">
        <v>4</v>
      </c>
      <c r="H47" s="27">
        <v>29.146000000000001</v>
      </c>
      <c r="I47" s="27" t="s">
        <v>277</v>
      </c>
      <c r="J47" s="27">
        <v>21822.38</v>
      </c>
      <c r="K47" s="40" t="s">
        <v>4</v>
      </c>
      <c r="L47" s="27">
        <v>12132.273999999999</v>
      </c>
      <c r="M47" s="27" t="s">
        <v>277</v>
      </c>
      <c r="N47" s="27">
        <v>602.29200000000003</v>
      </c>
      <c r="O47" s="40" t="s">
        <v>4</v>
      </c>
      <c r="P47" s="27">
        <v>304.95400000000001</v>
      </c>
      <c r="Q47" s="27" t="s">
        <v>277</v>
      </c>
      <c r="R47" s="27">
        <v>296.37900000000002</v>
      </c>
      <c r="S47" s="40" t="s">
        <v>4</v>
      </c>
      <c r="T47" s="27">
        <v>182.066</v>
      </c>
    </row>
    <row r="48" spans="1:20" s="12" customFormat="1" ht="11.25" customHeight="1" x14ac:dyDescent="0.2">
      <c r="A48" s="26"/>
      <c r="B48" s="49">
        <v>3</v>
      </c>
      <c r="C48" s="26"/>
      <c r="D48" s="26"/>
      <c r="E48" s="26"/>
      <c r="F48" s="27">
        <v>40.825000000000003</v>
      </c>
      <c r="G48" s="40" t="s">
        <v>4</v>
      </c>
      <c r="H48" s="27">
        <v>24.696000000000002</v>
      </c>
      <c r="I48" s="27" t="s">
        <v>277</v>
      </c>
      <c r="J48" s="27">
        <v>11182.597</v>
      </c>
      <c r="K48" s="40" t="s">
        <v>4</v>
      </c>
      <c r="L48" s="27">
        <v>5643.1809999999996</v>
      </c>
      <c r="M48" s="27" t="s">
        <v>277</v>
      </c>
      <c r="N48" s="27">
        <v>496.99400000000003</v>
      </c>
      <c r="O48" s="40" t="s">
        <v>4</v>
      </c>
      <c r="P48" s="27">
        <v>350.13799999999998</v>
      </c>
      <c r="Q48" s="27" t="s">
        <v>277</v>
      </c>
      <c r="R48" s="27">
        <v>153.75399999999999</v>
      </c>
      <c r="S48" s="40" t="s">
        <v>4</v>
      </c>
      <c r="T48" s="27">
        <v>87.391000000000005</v>
      </c>
    </row>
    <row r="49" spans="1:20" s="12" customFormat="1" ht="11.25" customHeight="1" x14ac:dyDescent="0.2">
      <c r="A49" s="26"/>
      <c r="B49" s="49">
        <v>4</v>
      </c>
      <c r="C49" s="26"/>
      <c r="D49" s="26"/>
      <c r="E49" s="26"/>
      <c r="F49" s="27">
        <v>17.285</v>
      </c>
      <c r="G49" s="40" t="s">
        <v>4</v>
      </c>
      <c r="H49" s="27">
        <v>10.582000000000001</v>
      </c>
      <c r="I49" s="27" t="s">
        <v>277</v>
      </c>
      <c r="J49" s="27">
        <v>8328.1990000000005</v>
      </c>
      <c r="K49" s="40" t="s">
        <v>4</v>
      </c>
      <c r="L49" s="27">
        <v>5567.7740000000003</v>
      </c>
      <c r="M49" s="27" t="s">
        <v>277</v>
      </c>
      <c r="N49" s="27">
        <v>287.863</v>
      </c>
      <c r="O49" s="40" t="s">
        <v>4</v>
      </c>
      <c r="P49" s="27">
        <v>186.078</v>
      </c>
      <c r="Q49" s="27" t="s">
        <v>277</v>
      </c>
      <c r="R49" s="27">
        <v>135.43199999999999</v>
      </c>
      <c r="S49" s="40" t="s">
        <v>4</v>
      </c>
      <c r="T49" s="27">
        <v>88.165999999999997</v>
      </c>
    </row>
    <row r="50" spans="1:20" s="12" customFormat="1" ht="11.25" customHeight="1" x14ac:dyDescent="0.2">
      <c r="A50" s="26"/>
      <c r="B50" s="49">
        <v>5</v>
      </c>
      <c r="C50" s="26"/>
      <c r="D50" s="26"/>
      <c r="E50" s="26"/>
      <c r="F50" s="27">
        <v>40.088999999999999</v>
      </c>
      <c r="G50" s="40" t="s">
        <v>4</v>
      </c>
      <c r="H50" s="27">
        <v>24.646000000000001</v>
      </c>
      <c r="I50" s="27" t="s">
        <v>277</v>
      </c>
      <c r="J50" s="27">
        <v>21371.355</v>
      </c>
      <c r="K50" s="40" t="s">
        <v>4</v>
      </c>
      <c r="L50" s="27">
        <v>13582.367</v>
      </c>
      <c r="M50" s="27" t="s">
        <v>277</v>
      </c>
      <c r="N50" s="27">
        <v>424.27199999999999</v>
      </c>
      <c r="O50" s="40" t="s">
        <v>4</v>
      </c>
      <c r="P50" s="27">
        <v>239.67400000000001</v>
      </c>
      <c r="Q50" s="27" t="s">
        <v>277</v>
      </c>
      <c r="R50" s="27">
        <v>275.42899999999997</v>
      </c>
      <c r="S50" s="40" t="s">
        <v>4</v>
      </c>
      <c r="T50" s="27">
        <v>161.267</v>
      </c>
    </row>
    <row r="51" spans="1:20" s="12" customFormat="1" ht="11.25" customHeight="1" x14ac:dyDescent="0.2">
      <c r="A51" s="26"/>
      <c r="B51" s="49">
        <v>6</v>
      </c>
      <c r="C51" s="26"/>
      <c r="D51" s="26"/>
      <c r="E51" s="26"/>
      <c r="F51" s="27">
        <v>25.082999999999998</v>
      </c>
      <c r="G51" s="40" t="s">
        <v>4</v>
      </c>
      <c r="H51" s="27">
        <v>16.533999999999999</v>
      </c>
      <c r="I51" s="27" t="s">
        <v>277</v>
      </c>
      <c r="J51" s="27">
        <v>10508.257</v>
      </c>
      <c r="K51" s="40" t="s">
        <v>4</v>
      </c>
      <c r="L51" s="27">
        <v>7377.8090000000002</v>
      </c>
      <c r="M51" s="27" t="s">
        <v>277</v>
      </c>
      <c r="N51" s="27">
        <v>315.97500000000002</v>
      </c>
      <c r="O51" s="40" t="s">
        <v>4</v>
      </c>
      <c r="P51" s="27">
        <v>224.91399999999999</v>
      </c>
      <c r="Q51" s="27" t="s">
        <v>277</v>
      </c>
      <c r="R51" s="27">
        <v>129.761</v>
      </c>
      <c r="S51" s="40" t="s">
        <v>4</v>
      </c>
      <c r="T51" s="27">
        <v>87.103999999999999</v>
      </c>
    </row>
    <row r="52" spans="1:20" s="12" customFormat="1" ht="11.25" customHeight="1" x14ac:dyDescent="0.2">
      <c r="A52" s="26"/>
      <c r="B52" s="49">
        <v>7</v>
      </c>
      <c r="C52" s="26"/>
      <c r="D52" s="26"/>
      <c r="E52" s="26"/>
      <c r="F52" s="27">
        <v>11.657999999999999</v>
      </c>
      <c r="G52" s="40" t="s">
        <v>4</v>
      </c>
      <c r="H52" s="27">
        <v>8.3759999999999994</v>
      </c>
      <c r="I52" s="27" t="s">
        <v>277</v>
      </c>
      <c r="J52" s="27">
        <v>7278.0159999999996</v>
      </c>
      <c r="K52" s="40" t="s">
        <v>4</v>
      </c>
      <c r="L52" s="27">
        <v>5680.5550000000003</v>
      </c>
      <c r="M52" s="27" t="s">
        <v>277</v>
      </c>
      <c r="N52" s="27">
        <v>124.456</v>
      </c>
      <c r="O52" s="40" t="s">
        <v>4</v>
      </c>
      <c r="P52" s="27">
        <v>90.090999999999994</v>
      </c>
      <c r="Q52" s="27" t="s">
        <v>277</v>
      </c>
      <c r="R52" s="27">
        <v>79.287000000000006</v>
      </c>
      <c r="S52" s="40" t="s">
        <v>4</v>
      </c>
      <c r="T52" s="27">
        <v>60.710999999999999</v>
      </c>
    </row>
    <row r="53" spans="1:20" s="12" customFormat="1" ht="11.25" customHeight="1" x14ac:dyDescent="0.2">
      <c r="A53" s="26"/>
      <c r="B53" s="49">
        <v>8</v>
      </c>
      <c r="C53" s="26"/>
      <c r="D53" s="26"/>
      <c r="E53" s="26"/>
      <c r="F53" s="27">
        <v>20.884</v>
      </c>
      <c r="G53" s="40" t="s">
        <v>4</v>
      </c>
      <c r="H53" s="27">
        <v>16.173999999999999</v>
      </c>
      <c r="I53" s="27" t="s">
        <v>277</v>
      </c>
      <c r="J53" s="27">
        <v>9646.57</v>
      </c>
      <c r="K53" s="40" t="s">
        <v>4</v>
      </c>
      <c r="L53" s="27">
        <v>8784.5939999999991</v>
      </c>
      <c r="M53" s="27" t="s">
        <v>277</v>
      </c>
      <c r="N53" s="27">
        <v>200.23500000000001</v>
      </c>
      <c r="O53" s="40" t="s">
        <v>4</v>
      </c>
      <c r="P53" s="27">
        <v>185.917</v>
      </c>
      <c r="Q53" s="27" t="s">
        <v>277</v>
      </c>
      <c r="R53" s="27">
        <v>96.497</v>
      </c>
      <c r="S53" s="40" t="s">
        <v>4</v>
      </c>
      <c r="T53" s="27">
        <v>105.979</v>
      </c>
    </row>
    <row r="54" spans="1:20" s="12" customFormat="1" ht="11.25" customHeight="1" x14ac:dyDescent="0.2">
      <c r="A54" s="26"/>
      <c r="B54" s="49">
        <v>9</v>
      </c>
      <c r="C54" s="26"/>
      <c r="D54" s="26"/>
      <c r="E54" s="26"/>
      <c r="F54" s="27">
        <v>6.87</v>
      </c>
      <c r="G54" s="40" t="s">
        <v>4</v>
      </c>
      <c r="H54" s="27">
        <v>8.1219999999999999</v>
      </c>
      <c r="I54" s="27" t="s">
        <v>277</v>
      </c>
      <c r="J54" s="27">
        <v>2875.402</v>
      </c>
      <c r="K54" s="40" t="s">
        <v>4</v>
      </c>
      <c r="L54" s="27">
        <v>3451.9670000000001</v>
      </c>
      <c r="M54" s="27" t="s">
        <v>277</v>
      </c>
      <c r="N54" s="27">
        <v>33.603000000000002</v>
      </c>
      <c r="O54" s="40" t="s">
        <v>4</v>
      </c>
      <c r="P54" s="27">
        <v>43.938000000000002</v>
      </c>
      <c r="Q54" s="27" t="s">
        <v>277</v>
      </c>
      <c r="R54" s="27">
        <v>16.716000000000001</v>
      </c>
      <c r="S54" s="40" t="s">
        <v>4</v>
      </c>
      <c r="T54" s="27">
        <v>24.052</v>
      </c>
    </row>
    <row r="55" spans="1:20" s="12" customFormat="1" ht="11.25" customHeight="1" x14ac:dyDescent="0.2">
      <c r="A55" s="26"/>
      <c r="B55" s="470" t="s">
        <v>162</v>
      </c>
      <c r="C55" s="470"/>
      <c r="D55" s="470"/>
      <c r="E55" s="49"/>
      <c r="F55" s="27">
        <v>21.347000000000001</v>
      </c>
      <c r="G55" s="40" t="s">
        <v>4</v>
      </c>
      <c r="H55" s="27">
        <v>21.289000000000001</v>
      </c>
      <c r="I55" s="27" t="s">
        <v>277</v>
      </c>
      <c r="J55" s="27">
        <v>7299.8360000000002</v>
      </c>
      <c r="K55" s="40" t="s">
        <v>4</v>
      </c>
      <c r="L55" s="27">
        <v>6939.5550000000003</v>
      </c>
      <c r="M55" s="27" t="s">
        <v>277</v>
      </c>
      <c r="N55" s="27">
        <v>130.88200000000001</v>
      </c>
      <c r="O55" s="40" t="s">
        <v>4</v>
      </c>
      <c r="P55" s="27">
        <v>129.28700000000001</v>
      </c>
      <c r="Q55" s="27" t="s">
        <v>277</v>
      </c>
      <c r="R55" s="27">
        <v>64.004999999999995</v>
      </c>
      <c r="S55" s="40" t="s">
        <v>4</v>
      </c>
      <c r="T55" s="27">
        <v>77.905000000000001</v>
      </c>
    </row>
    <row r="56" spans="1:20" s="12" customFormat="1" ht="11.25" customHeight="1" thickBot="1" x14ac:dyDescent="0.3">
      <c r="A56" s="36"/>
      <c r="B56" s="36"/>
      <c r="C56" s="35"/>
      <c r="D56" s="35"/>
      <c r="E56" s="35"/>
      <c r="F56" s="35"/>
      <c r="G56" s="39"/>
      <c r="H56" s="35"/>
      <c r="I56" s="35"/>
      <c r="J56" s="35"/>
      <c r="K56" s="39"/>
      <c r="L56" s="35"/>
      <c r="M56" s="35"/>
      <c r="N56" s="35"/>
      <c r="O56" s="39"/>
      <c r="P56" s="35"/>
      <c r="Q56" s="35"/>
      <c r="R56" s="35"/>
      <c r="S56" s="39"/>
      <c r="T56" s="35"/>
    </row>
    <row r="57" spans="1:20" s="12" customFormat="1" ht="12.75" customHeight="1" x14ac:dyDescent="0.2">
      <c r="A57" s="437" t="s">
        <v>428</v>
      </c>
      <c r="B57" s="437"/>
      <c r="C57" s="437"/>
      <c r="D57" s="437"/>
      <c r="E57" s="437"/>
      <c r="F57" s="437"/>
      <c r="G57" s="437"/>
      <c r="H57" s="437"/>
      <c r="I57" s="437"/>
      <c r="J57" s="437"/>
      <c r="K57" s="437"/>
      <c r="L57" s="437"/>
      <c r="M57" s="437"/>
      <c r="N57" s="437"/>
      <c r="O57" s="437"/>
      <c r="P57" s="437"/>
      <c r="Q57" s="437"/>
      <c r="R57" s="437"/>
      <c r="S57" s="437"/>
      <c r="T57" s="437"/>
    </row>
    <row r="58" spans="1:20" s="12" customFormat="1" ht="12.75" customHeight="1" x14ac:dyDescent="0.2">
      <c r="A58" s="438"/>
      <c r="B58" s="438"/>
      <c r="C58" s="438"/>
      <c r="D58" s="438"/>
      <c r="E58" s="438"/>
      <c r="F58" s="438"/>
      <c r="G58" s="438"/>
      <c r="H58" s="438"/>
      <c r="I58" s="438"/>
      <c r="J58" s="438"/>
      <c r="K58" s="438"/>
      <c r="L58" s="438"/>
      <c r="M58" s="438"/>
      <c r="N58" s="438"/>
      <c r="O58" s="438"/>
      <c r="P58" s="438"/>
      <c r="Q58" s="438"/>
      <c r="R58" s="438"/>
      <c r="S58" s="438"/>
      <c r="T58" s="438"/>
    </row>
    <row r="59" spans="1:20" s="12" customFormat="1" ht="12.75" customHeight="1" x14ac:dyDescent="0.2">
      <c r="G59" s="5"/>
      <c r="K59" s="5"/>
      <c r="O59" s="5"/>
      <c r="S59" s="5"/>
    </row>
    <row r="60" spans="1:20" ht="12.75" customHeight="1" x14ac:dyDescent="0.25"/>
  </sheetData>
  <sheetProtection formatCells="0" formatColumns="0" formatRows="0"/>
  <mergeCells count="27">
    <mergeCell ref="A22:F22"/>
    <mergeCell ref="G8:H8"/>
    <mergeCell ref="A11:D11"/>
    <mergeCell ref="A10:F10"/>
    <mergeCell ref="K8:L8"/>
    <mergeCell ref="A57:T58"/>
    <mergeCell ref="B40:D40"/>
    <mergeCell ref="B55:D55"/>
    <mergeCell ref="A44:D44"/>
    <mergeCell ref="A23:D23"/>
    <mergeCell ref="A32:F32"/>
    <mergeCell ref="A33:D33"/>
    <mergeCell ref="A42:D42"/>
    <mergeCell ref="A31:D31"/>
    <mergeCell ref="A43:F43"/>
    <mergeCell ref="N6:P6"/>
    <mergeCell ref="A9:D9"/>
    <mergeCell ref="R6:T6"/>
    <mergeCell ref="F7:H7"/>
    <mergeCell ref="J7:L7"/>
    <mergeCell ref="N7:P7"/>
    <mergeCell ref="R7:T7"/>
    <mergeCell ref="A6:D8"/>
    <mergeCell ref="F6:H6"/>
    <mergeCell ref="J6:L6"/>
    <mergeCell ref="O8:P8"/>
    <mergeCell ref="S8:T8"/>
  </mergeCells>
  <phoneticPr fontId="6" type="noConversion"/>
  <pageMargins left="0.75" right="0.75" top="1" bottom="1" header="0.5" footer="0.5"/>
  <pageSetup paperSize="9" scale="90"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13"/>
  <dimension ref="A1:W71"/>
  <sheetViews>
    <sheetView zoomScaleNormal="100" workbookViewId="0"/>
  </sheetViews>
  <sheetFormatPr defaultColWidth="9.21875" defaultRowHeight="13.2" x14ac:dyDescent="0.25"/>
  <cols>
    <col min="1" max="1" width="2.77734375" style="1" customWidth="1"/>
    <col min="2" max="2" width="17" style="1" customWidth="1"/>
    <col min="3" max="5" width="13.21875" style="1" hidden="1" customWidth="1"/>
    <col min="6" max="6" width="9.21875" style="1" customWidth="1"/>
    <col min="7" max="7" width="2.77734375" style="33" customWidth="1"/>
    <col min="8" max="8" width="5" style="1" customWidth="1"/>
    <col min="9" max="9" width="2.21875" style="1" customWidth="1"/>
    <col min="10" max="10" width="9.21875" style="1"/>
    <col min="11" max="11" width="2.77734375" style="33" customWidth="1"/>
    <col min="12" max="12" width="6" style="1" customWidth="1"/>
    <col min="13" max="13" width="1.21875" style="1" customWidth="1"/>
    <col min="14" max="14" width="11.44140625" style="1" customWidth="1"/>
    <col min="15" max="15" width="2.77734375" style="33" customWidth="1"/>
    <col min="16" max="16" width="5" style="1" customWidth="1"/>
    <col min="17" max="17" width="1.21875" style="1" customWidth="1"/>
    <col min="18" max="18" width="7.21875" style="1" customWidth="1"/>
    <col min="19" max="19" width="2.77734375" style="33" customWidth="1"/>
    <col min="20" max="20" width="5.21875" style="1" customWidth="1"/>
    <col min="21" max="21" width="5.44140625" style="1" customWidth="1"/>
    <col min="22" max="23" width="9.21875" style="140"/>
    <col min="24" max="16384" width="9.21875" style="1"/>
  </cols>
  <sheetData>
    <row r="1" spans="1:20" ht="6.75" customHeight="1" x14ac:dyDescent="0.25"/>
    <row r="2" spans="1:20" ht="15.75" customHeight="1" x14ac:dyDescent="0.25">
      <c r="A2" s="473" t="s">
        <v>288</v>
      </c>
      <c r="B2" s="473"/>
      <c r="C2" s="473"/>
      <c r="D2" s="473"/>
      <c r="E2" s="473"/>
      <c r="F2" s="473"/>
      <c r="G2" s="473"/>
      <c r="H2" s="473"/>
      <c r="I2" s="473"/>
      <c r="J2" s="473"/>
      <c r="K2" s="473"/>
      <c r="L2" s="473"/>
      <c r="M2" s="473"/>
      <c r="N2" s="473"/>
      <c r="O2" s="473"/>
      <c r="P2" s="473"/>
      <c r="Q2" s="473"/>
      <c r="R2" s="473"/>
      <c r="S2" s="473"/>
      <c r="T2" s="473"/>
    </row>
    <row r="3" spans="1:20" ht="15.75" customHeight="1" x14ac:dyDescent="0.25">
      <c r="A3" s="24" t="s">
        <v>565</v>
      </c>
      <c r="B3" s="102"/>
      <c r="C3" s="102"/>
      <c r="D3" s="102"/>
      <c r="E3" s="102"/>
      <c r="F3" s="102"/>
      <c r="G3" s="102"/>
      <c r="H3" s="102"/>
      <c r="I3" s="102"/>
      <c r="J3" s="102"/>
      <c r="K3" s="102"/>
      <c r="L3" s="102"/>
      <c r="M3" s="102"/>
      <c r="N3" s="102"/>
      <c r="O3" s="102"/>
      <c r="P3" s="102"/>
      <c r="Q3" s="102"/>
      <c r="R3" s="102"/>
      <c r="S3" s="102"/>
      <c r="T3" s="102"/>
    </row>
    <row r="4" spans="1:20" ht="15.75" customHeight="1" x14ac:dyDescent="0.25">
      <c r="A4" s="148" t="s">
        <v>231</v>
      </c>
      <c r="B4" s="102"/>
      <c r="C4" s="102"/>
      <c r="D4" s="102"/>
      <c r="E4" s="102"/>
      <c r="F4" s="102"/>
      <c r="G4" s="102"/>
      <c r="H4" s="102"/>
      <c r="I4" s="102"/>
      <c r="J4" s="102"/>
      <c r="K4" s="102"/>
      <c r="L4" s="102"/>
      <c r="M4" s="102"/>
      <c r="N4" s="102"/>
      <c r="O4" s="102"/>
      <c r="P4" s="102"/>
      <c r="Q4" s="102"/>
      <c r="R4" s="102"/>
      <c r="S4" s="102"/>
      <c r="T4" s="102"/>
    </row>
    <row r="5" spans="1:20" ht="14.4" thickBot="1" x14ac:dyDescent="0.3">
      <c r="A5" s="148" t="s">
        <v>569</v>
      </c>
      <c r="B5" s="102"/>
      <c r="C5" s="102"/>
      <c r="D5" s="102"/>
      <c r="E5" s="102"/>
      <c r="F5" s="102"/>
      <c r="G5" s="102"/>
      <c r="H5" s="102"/>
      <c r="I5" s="102"/>
      <c r="J5" s="102"/>
      <c r="K5" s="102"/>
      <c r="L5" s="102"/>
      <c r="M5" s="102"/>
      <c r="N5" s="102"/>
      <c r="O5" s="102"/>
      <c r="P5" s="102"/>
      <c r="Q5" s="102"/>
      <c r="R5" s="102"/>
      <c r="S5" s="102"/>
      <c r="T5" s="102"/>
    </row>
    <row r="6" spans="1:20" s="45" customFormat="1" ht="13.5" customHeight="1" x14ac:dyDescent="0.25">
      <c r="A6" s="453"/>
      <c r="B6" s="453"/>
      <c r="C6" s="38"/>
      <c r="D6" s="38"/>
      <c r="E6" s="38"/>
      <c r="F6" s="463" t="s">
        <v>152</v>
      </c>
      <c r="G6" s="463"/>
      <c r="H6" s="463"/>
      <c r="I6" s="91"/>
      <c r="J6" s="463" t="s">
        <v>201</v>
      </c>
      <c r="K6" s="463"/>
      <c r="L6" s="463"/>
      <c r="M6" s="86"/>
      <c r="N6" s="463" t="s">
        <v>84</v>
      </c>
      <c r="O6" s="463"/>
      <c r="P6" s="463"/>
      <c r="Q6" s="91"/>
      <c r="R6" s="463" t="s">
        <v>147</v>
      </c>
      <c r="S6" s="463"/>
      <c r="T6" s="463"/>
    </row>
    <row r="7" spans="1:20" ht="10.5" customHeight="1" x14ac:dyDescent="0.25">
      <c r="A7" s="467"/>
      <c r="B7" s="467"/>
      <c r="C7" s="48"/>
      <c r="D7" s="48"/>
      <c r="E7" s="48"/>
      <c r="F7" s="459" t="s">
        <v>178</v>
      </c>
      <c r="G7" s="459"/>
      <c r="H7" s="459"/>
      <c r="I7" s="6"/>
      <c r="J7" s="459" t="s">
        <v>195</v>
      </c>
      <c r="K7" s="459"/>
      <c r="L7" s="459"/>
      <c r="M7" s="85"/>
      <c r="N7" s="459" t="s">
        <v>198</v>
      </c>
      <c r="O7" s="459"/>
      <c r="P7" s="459"/>
      <c r="Q7" s="6"/>
      <c r="R7" s="459" t="s">
        <v>19</v>
      </c>
      <c r="S7" s="459"/>
      <c r="T7" s="459"/>
    </row>
    <row r="8" spans="1:20" ht="10.5" customHeight="1" thickBot="1" x14ac:dyDescent="0.3">
      <c r="A8" s="454"/>
      <c r="B8" s="454"/>
      <c r="C8" s="21"/>
      <c r="D8" s="21"/>
      <c r="E8" s="21"/>
      <c r="F8" s="21" t="s">
        <v>22</v>
      </c>
      <c r="G8" s="458" t="s">
        <v>125</v>
      </c>
      <c r="H8" s="458"/>
      <c r="I8" s="84"/>
      <c r="J8" s="21" t="s">
        <v>22</v>
      </c>
      <c r="K8" s="458" t="s">
        <v>125</v>
      </c>
      <c r="L8" s="458"/>
      <c r="M8" s="84"/>
      <c r="N8" s="21" t="s">
        <v>22</v>
      </c>
      <c r="O8" s="458" t="s">
        <v>125</v>
      </c>
      <c r="P8" s="458"/>
      <c r="Q8" s="84"/>
      <c r="R8" s="21" t="s">
        <v>22</v>
      </c>
      <c r="S8" s="458" t="s">
        <v>125</v>
      </c>
      <c r="T8" s="458"/>
    </row>
    <row r="9" spans="1:20" ht="6" customHeight="1" x14ac:dyDescent="0.25">
      <c r="A9" s="456"/>
      <c r="B9" s="456"/>
      <c r="C9" s="26"/>
      <c r="D9" s="26"/>
      <c r="E9" s="26"/>
      <c r="F9" s="48"/>
      <c r="G9" s="48"/>
      <c r="H9" s="48"/>
      <c r="I9" s="48"/>
      <c r="J9" s="48"/>
      <c r="K9" s="48"/>
      <c r="L9" s="48"/>
      <c r="M9" s="48"/>
      <c r="N9" s="48"/>
      <c r="O9" s="48"/>
      <c r="P9" s="48"/>
      <c r="Q9" s="48"/>
      <c r="R9" s="48"/>
      <c r="S9" s="48"/>
      <c r="T9" s="48"/>
    </row>
    <row r="10" spans="1:20" ht="13.5" customHeight="1" x14ac:dyDescent="0.25">
      <c r="A10" s="472" t="s">
        <v>202</v>
      </c>
      <c r="B10" s="472"/>
      <c r="C10" s="472"/>
      <c r="D10" s="472"/>
      <c r="E10" s="472"/>
      <c r="F10" s="472"/>
      <c r="G10" s="472"/>
      <c r="H10" s="472"/>
      <c r="I10" s="472"/>
      <c r="J10" s="48"/>
      <c r="K10" s="48"/>
      <c r="L10" s="48"/>
      <c r="M10" s="48"/>
      <c r="N10" s="48"/>
      <c r="O10" s="48"/>
      <c r="P10" s="48"/>
      <c r="Q10" s="48"/>
      <c r="R10" s="48"/>
      <c r="S10" s="48"/>
      <c r="T10" s="48"/>
    </row>
    <row r="11" spans="1:20" ht="12" customHeight="1" x14ac:dyDescent="0.25">
      <c r="A11" s="456" t="s">
        <v>22</v>
      </c>
      <c r="B11" s="456"/>
      <c r="C11" s="26"/>
      <c r="D11" s="26"/>
      <c r="E11" s="26"/>
      <c r="F11" s="100">
        <v>120.444</v>
      </c>
      <c r="G11" s="104" t="s">
        <v>4</v>
      </c>
      <c r="H11" s="100">
        <v>25.736999999999998</v>
      </c>
      <c r="I11" s="48" t="s">
        <v>277</v>
      </c>
      <c r="J11" s="100">
        <v>57244.277999999998</v>
      </c>
      <c r="K11" s="104" t="s">
        <v>4</v>
      </c>
      <c r="L11" s="100">
        <v>12660.546</v>
      </c>
      <c r="M11" s="48" t="s">
        <v>277</v>
      </c>
      <c r="N11" s="100">
        <v>2090.732</v>
      </c>
      <c r="O11" s="104" t="s">
        <v>4</v>
      </c>
      <c r="P11" s="100">
        <v>524.99400000000003</v>
      </c>
      <c r="Q11" s="48" t="s">
        <v>277</v>
      </c>
      <c r="R11" s="100">
        <v>958.17899999999997</v>
      </c>
      <c r="S11" s="104" t="s">
        <v>4</v>
      </c>
      <c r="T11" s="100">
        <v>226.66499999999999</v>
      </c>
    </row>
    <row r="12" spans="1:20" ht="6" customHeight="1" x14ac:dyDescent="0.25">
      <c r="A12" s="26"/>
      <c r="G12" s="30"/>
      <c r="H12" s="48"/>
      <c r="I12" s="48"/>
      <c r="J12" s="48"/>
      <c r="K12" s="30"/>
      <c r="L12" s="48"/>
      <c r="M12" s="48"/>
      <c r="N12" s="48"/>
      <c r="O12" s="104"/>
      <c r="P12" s="48"/>
      <c r="Q12" s="48"/>
      <c r="R12" s="48"/>
      <c r="S12" s="30"/>
      <c r="T12" s="48"/>
    </row>
    <row r="13" spans="1:20" ht="12" customHeight="1" x14ac:dyDescent="0.25">
      <c r="A13" s="471" t="s">
        <v>148</v>
      </c>
      <c r="B13" s="471"/>
      <c r="C13" s="47"/>
      <c r="D13" s="47"/>
      <c r="E13" s="47"/>
      <c r="G13" s="143"/>
      <c r="K13" s="139"/>
      <c r="O13" s="139"/>
      <c r="S13" s="139"/>
    </row>
    <row r="14" spans="1:20" ht="12" customHeight="1" x14ac:dyDescent="0.25">
      <c r="A14" s="456" t="s">
        <v>22</v>
      </c>
      <c r="B14" s="456"/>
      <c r="C14" s="26"/>
      <c r="D14" s="26"/>
      <c r="E14" s="26"/>
      <c r="F14" s="100">
        <v>55.728000000000002</v>
      </c>
      <c r="G14" s="104" t="s">
        <v>4</v>
      </c>
      <c r="H14" s="100">
        <v>17.704999999999998</v>
      </c>
      <c r="I14" s="77" t="s">
        <v>277</v>
      </c>
      <c r="J14" s="100">
        <v>26081.756000000001</v>
      </c>
      <c r="K14" s="104" t="s">
        <v>4</v>
      </c>
      <c r="L14" s="100">
        <v>8083.24</v>
      </c>
      <c r="M14" s="77" t="s">
        <v>277</v>
      </c>
      <c r="N14" s="100">
        <v>963.17100000000005</v>
      </c>
      <c r="O14" s="104" t="s">
        <v>4</v>
      </c>
      <c r="P14" s="100">
        <v>380.45</v>
      </c>
      <c r="Q14" s="77" t="s">
        <v>277</v>
      </c>
      <c r="R14" s="100">
        <v>454.90699999999998</v>
      </c>
      <c r="S14" s="104" t="s">
        <v>4</v>
      </c>
      <c r="T14" s="100">
        <v>148.60400000000001</v>
      </c>
    </row>
    <row r="15" spans="1:20" ht="12" customHeight="1" x14ac:dyDescent="0.25">
      <c r="A15" s="274" t="s">
        <v>5</v>
      </c>
      <c r="B15" s="13"/>
      <c r="C15" s="49"/>
      <c r="D15" s="49"/>
      <c r="E15" s="49"/>
      <c r="F15" s="28"/>
      <c r="G15" s="104"/>
      <c r="H15" s="28"/>
      <c r="I15" s="28"/>
      <c r="J15" s="28"/>
      <c r="K15" s="40"/>
      <c r="L15" s="28"/>
      <c r="M15" s="28"/>
      <c r="N15" s="28"/>
      <c r="O15" s="40"/>
      <c r="P15" s="28"/>
      <c r="Q15" s="28"/>
      <c r="R15" s="28"/>
      <c r="S15" s="40"/>
      <c r="T15" s="28"/>
    </row>
    <row r="16" spans="1:20" ht="12" customHeight="1" x14ac:dyDescent="0.25">
      <c r="A16" s="12"/>
      <c r="B16" s="49" t="s">
        <v>85</v>
      </c>
      <c r="C16" s="49"/>
      <c r="D16" s="49"/>
      <c r="E16" s="49"/>
      <c r="F16" s="88">
        <v>20.890999999999998</v>
      </c>
      <c r="G16" s="104" t="s">
        <v>4</v>
      </c>
      <c r="H16" s="88">
        <v>13.054</v>
      </c>
      <c r="I16" s="1" t="s">
        <v>277</v>
      </c>
      <c r="J16" s="88">
        <v>3644.2440000000001</v>
      </c>
      <c r="K16" s="104" t="s">
        <v>4</v>
      </c>
      <c r="L16" s="88">
        <v>2054.7640000000001</v>
      </c>
      <c r="M16" s="1" t="s">
        <v>277</v>
      </c>
      <c r="N16" s="88">
        <v>350.524</v>
      </c>
      <c r="O16" s="104" t="s">
        <v>4</v>
      </c>
      <c r="P16" s="88">
        <v>320.66699999999997</v>
      </c>
      <c r="Q16" s="1" t="s">
        <v>277</v>
      </c>
      <c r="R16" s="88">
        <v>60.427</v>
      </c>
      <c r="S16" s="104" t="s">
        <v>4</v>
      </c>
      <c r="T16" s="88">
        <v>43.7</v>
      </c>
    </row>
    <row r="17" spans="1:20" ht="12" customHeight="1" x14ac:dyDescent="0.25">
      <c r="A17" s="12"/>
      <c r="B17" s="49" t="s">
        <v>86</v>
      </c>
      <c r="C17" s="49"/>
      <c r="D17" s="49"/>
      <c r="E17" s="49"/>
      <c r="F17" s="88">
        <v>0.88100000000000001</v>
      </c>
      <c r="G17" s="104" t="s">
        <v>4</v>
      </c>
      <c r="H17" s="88">
        <v>1.2689999999999999</v>
      </c>
      <c r="I17" s="1" t="s">
        <v>277</v>
      </c>
      <c r="J17" s="88">
        <v>1214.9749999999999</v>
      </c>
      <c r="K17" s="104" t="s">
        <v>4</v>
      </c>
      <c r="L17" s="88">
        <v>1687.5340000000001</v>
      </c>
      <c r="M17" s="1" t="s">
        <v>277</v>
      </c>
      <c r="N17" s="88">
        <v>8.0839999999999996</v>
      </c>
      <c r="O17" s="104" t="s">
        <v>4</v>
      </c>
      <c r="P17" s="88">
        <v>14.744</v>
      </c>
      <c r="Q17" s="1" t="s">
        <v>277</v>
      </c>
      <c r="R17" s="88">
        <v>13.958</v>
      </c>
      <c r="S17" s="104" t="s">
        <v>4</v>
      </c>
      <c r="T17" s="88">
        <v>26.041</v>
      </c>
    </row>
    <row r="18" spans="1:20" ht="12" customHeight="1" x14ac:dyDescent="0.25">
      <c r="A18" s="12"/>
      <c r="B18" s="49" t="s">
        <v>87</v>
      </c>
      <c r="C18" s="49"/>
      <c r="D18" s="49"/>
      <c r="E18" s="49"/>
      <c r="F18" s="88">
        <v>20.997</v>
      </c>
      <c r="G18" s="104" t="s">
        <v>4</v>
      </c>
      <c r="H18" s="88">
        <v>10.496</v>
      </c>
      <c r="I18" s="1" t="s">
        <v>277</v>
      </c>
      <c r="J18" s="88">
        <v>11574.8</v>
      </c>
      <c r="K18" s="104" t="s">
        <v>4</v>
      </c>
      <c r="L18" s="88">
        <v>5740.5159999999996</v>
      </c>
      <c r="M18" s="1" t="s">
        <v>277</v>
      </c>
      <c r="N18" s="88">
        <v>338.30900000000003</v>
      </c>
      <c r="O18" s="104" t="s">
        <v>4</v>
      </c>
      <c r="P18" s="88">
        <v>157.24100000000001</v>
      </c>
      <c r="Q18" s="1" t="s">
        <v>277</v>
      </c>
      <c r="R18" s="88">
        <v>193.744</v>
      </c>
      <c r="S18" s="104" t="s">
        <v>4</v>
      </c>
      <c r="T18" s="88">
        <v>93.221000000000004</v>
      </c>
    </row>
    <row r="19" spans="1:20" ht="12" customHeight="1" x14ac:dyDescent="0.25">
      <c r="A19" s="12"/>
      <c r="B19" s="49" t="s">
        <v>180</v>
      </c>
      <c r="C19" s="49"/>
      <c r="D19" s="49"/>
      <c r="E19" s="49"/>
      <c r="F19" s="88">
        <v>5.3090000000000002</v>
      </c>
      <c r="G19" s="104" t="s">
        <v>4</v>
      </c>
      <c r="H19" s="88">
        <v>4.1239999999999997</v>
      </c>
      <c r="I19" s="1" t="s">
        <v>277</v>
      </c>
      <c r="J19" s="88">
        <v>5196.7550000000001</v>
      </c>
      <c r="K19" s="104" t="s">
        <v>4</v>
      </c>
      <c r="L19" s="88">
        <v>4648.2349999999997</v>
      </c>
      <c r="M19" s="1" t="s">
        <v>277</v>
      </c>
      <c r="N19" s="88">
        <v>95.34</v>
      </c>
      <c r="O19" s="104" t="s">
        <v>4</v>
      </c>
      <c r="P19" s="88">
        <v>78.644999999999996</v>
      </c>
      <c r="Q19" s="1" t="s">
        <v>277</v>
      </c>
      <c r="R19" s="88">
        <v>96.11</v>
      </c>
      <c r="S19" s="104" t="s">
        <v>4</v>
      </c>
      <c r="T19" s="88">
        <v>91.641999999999996</v>
      </c>
    </row>
    <row r="20" spans="1:20" ht="12" customHeight="1" x14ac:dyDescent="0.25">
      <c r="A20" s="12"/>
      <c r="B20" s="49" t="s">
        <v>181</v>
      </c>
      <c r="C20" s="49"/>
      <c r="D20" s="49"/>
      <c r="E20" s="49"/>
      <c r="F20" s="88">
        <v>4.4740000000000002</v>
      </c>
      <c r="G20" s="104" t="s">
        <v>4</v>
      </c>
      <c r="H20" s="88">
        <v>3.5489999999999999</v>
      </c>
      <c r="I20" s="1" t="s">
        <v>277</v>
      </c>
      <c r="J20" s="88">
        <v>2025.9949999999999</v>
      </c>
      <c r="K20" s="104" t="s">
        <v>4</v>
      </c>
      <c r="L20" s="88">
        <v>1929.095</v>
      </c>
      <c r="M20" s="1" t="s">
        <v>277</v>
      </c>
      <c r="N20" s="88">
        <v>119.99299999999999</v>
      </c>
      <c r="O20" s="104" t="s">
        <v>4</v>
      </c>
      <c r="P20" s="88">
        <v>109.985</v>
      </c>
      <c r="Q20" s="1" t="s">
        <v>277</v>
      </c>
      <c r="R20" s="88">
        <v>48.133000000000003</v>
      </c>
      <c r="S20" s="104" t="s">
        <v>4</v>
      </c>
      <c r="T20" s="88">
        <v>53.915999999999997</v>
      </c>
    </row>
    <row r="21" spans="1:20" ht="5.25" customHeight="1" x14ac:dyDescent="0.25">
      <c r="A21" s="15"/>
      <c r="B21" s="15"/>
      <c r="C21" s="15"/>
      <c r="D21" s="15"/>
      <c r="E21" s="15"/>
      <c r="F21" s="15"/>
      <c r="G21" s="15"/>
      <c r="H21" s="15"/>
      <c r="I21" s="15"/>
      <c r="J21" s="15"/>
      <c r="K21" s="15"/>
      <c r="L21" s="15"/>
      <c r="M21" s="15"/>
      <c r="N21" s="15"/>
      <c r="O21" s="15"/>
      <c r="P21" s="15"/>
      <c r="Q21" s="15"/>
      <c r="R21" s="15"/>
      <c r="S21" s="15"/>
      <c r="T21" s="15"/>
    </row>
    <row r="22" spans="1:20" ht="6" customHeight="1" x14ac:dyDescent="0.25">
      <c r="A22" s="49"/>
      <c r="B22" s="49"/>
      <c r="C22" s="49"/>
      <c r="D22" s="49"/>
      <c r="E22" s="49"/>
      <c r="F22" s="7"/>
      <c r="G22" s="40"/>
      <c r="H22" s="12"/>
      <c r="I22" s="12"/>
      <c r="J22" s="12"/>
      <c r="K22" s="40"/>
      <c r="L22" s="12"/>
      <c r="M22" s="12"/>
      <c r="N22" s="12"/>
      <c r="O22" s="40"/>
      <c r="P22" s="12"/>
      <c r="Q22" s="12"/>
      <c r="R22" s="12"/>
      <c r="S22" s="40"/>
      <c r="T22" s="12"/>
    </row>
    <row r="23" spans="1:20" ht="12" customHeight="1" x14ac:dyDescent="0.25">
      <c r="A23" s="471" t="s">
        <v>149</v>
      </c>
      <c r="B23" s="471"/>
      <c r="C23" s="47"/>
      <c r="D23" s="47"/>
      <c r="E23" s="47"/>
      <c r="K23" s="1"/>
      <c r="O23" s="1"/>
      <c r="S23" s="1"/>
    </row>
    <row r="24" spans="1:20" ht="12" customHeight="1" x14ac:dyDescent="0.25">
      <c r="A24" s="456" t="s">
        <v>22</v>
      </c>
      <c r="B24" s="456"/>
      <c r="C24" s="26"/>
      <c r="D24" s="26"/>
      <c r="E24" s="26"/>
      <c r="F24" s="100">
        <v>63.646000000000001</v>
      </c>
      <c r="G24" s="104" t="s">
        <v>4</v>
      </c>
      <c r="H24" s="100">
        <v>18.802</v>
      </c>
      <c r="I24" s="77" t="s">
        <v>277</v>
      </c>
      <c r="J24" s="100">
        <v>30403.755000000001</v>
      </c>
      <c r="K24" s="104" t="s">
        <v>4</v>
      </c>
      <c r="L24" s="100">
        <v>9806.0030000000006</v>
      </c>
      <c r="M24" s="77" t="s">
        <v>277</v>
      </c>
      <c r="N24" s="100">
        <v>1106.44</v>
      </c>
      <c r="O24" s="104" t="s">
        <v>4</v>
      </c>
      <c r="P24" s="100">
        <v>359.63099999999997</v>
      </c>
      <c r="Q24" s="77" t="s">
        <v>277</v>
      </c>
      <c r="R24" s="100">
        <v>486.75299999999999</v>
      </c>
      <c r="S24" s="104" t="s">
        <v>4</v>
      </c>
      <c r="T24" s="100">
        <v>169.49299999999999</v>
      </c>
    </row>
    <row r="25" spans="1:20" ht="12" customHeight="1" x14ac:dyDescent="0.25">
      <c r="A25" s="274" t="s">
        <v>5</v>
      </c>
      <c r="B25" s="13"/>
      <c r="C25" s="49"/>
      <c r="D25" s="49"/>
      <c r="E25" s="49"/>
      <c r="F25" s="28"/>
      <c r="G25" s="104"/>
      <c r="H25" s="28"/>
      <c r="I25" s="28"/>
      <c r="J25" s="28"/>
      <c r="K25" s="104"/>
      <c r="L25" s="28"/>
      <c r="M25" s="28"/>
      <c r="N25" s="28"/>
      <c r="O25" s="104"/>
      <c r="P25" s="28"/>
      <c r="Q25" s="28"/>
      <c r="R25" s="28"/>
      <c r="S25" s="104"/>
      <c r="T25" s="28"/>
    </row>
    <row r="26" spans="1:20" ht="12" customHeight="1" x14ac:dyDescent="0.25">
      <c r="A26" s="12"/>
      <c r="B26" s="49" t="s">
        <v>88</v>
      </c>
      <c r="C26" s="49"/>
      <c r="D26" s="49"/>
      <c r="E26" s="49"/>
      <c r="F26" s="88">
        <v>63.124000000000002</v>
      </c>
      <c r="G26" s="104" t="s">
        <v>4</v>
      </c>
      <c r="H26" s="88">
        <v>18.774000000000001</v>
      </c>
      <c r="I26" s="1" t="s">
        <v>277</v>
      </c>
      <c r="J26" s="88">
        <v>29562.804</v>
      </c>
      <c r="K26" s="104" t="s">
        <v>4</v>
      </c>
      <c r="L26" s="88">
        <v>9666.8430000000008</v>
      </c>
      <c r="M26" s="1" t="s">
        <v>277</v>
      </c>
      <c r="N26" s="88">
        <v>1104.874</v>
      </c>
      <c r="O26" s="104" t="s">
        <v>4</v>
      </c>
      <c r="P26" s="88">
        <v>359.61799999999999</v>
      </c>
      <c r="Q26" s="1" t="s">
        <v>277</v>
      </c>
      <c r="R26" s="88">
        <v>484.23</v>
      </c>
      <c r="S26" s="104" t="s">
        <v>4</v>
      </c>
      <c r="T26" s="88">
        <v>169.42099999999999</v>
      </c>
    </row>
    <row r="27" spans="1:20" ht="5.25" customHeight="1" x14ac:dyDescent="0.25">
      <c r="A27" s="15"/>
      <c r="B27" s="15"/>
      <c r="C27" s="15"/>
      <c r="D27" s="15"/>
      <c r="E27" s="15"/>
      <c r="F27" s="15"/>
      <c r="G27" s="15"/>
      <c r="H27" s="15"/>
      <c r="I27" s="15"/>
      <c r="J27" s="15"/>
      <c r="K27" s="15"/>
      <c r="L27" s="15"/>
      <c r="M27" s="15"/>
      <c r="N27" s="15"/>
      <c r="O27" s="15"/>
      <c r="P27" s="15"/>
      <c r="Q27" s="15"/>
      <c r="R27" s="15"/>
      <c r="S27" s="15"/>
      <c r="T27" s="15"/>
    </row>
    <row r="28" spans="1:20" ht="6" customHeight="1" x14ac:dyDescent="0.25">
      <c r="A28" s="49"/>
      <c r="B28" s="49"/>
      <c r="C28" s="49"/>
      <c r="D28" s="49"/>
      <c r="E28" s="49"/>
      <c r="F28" s="12"/>
      <c r="G28" s="40"/>
      <c r="H28" s="12"/>
      <c r="I28" s="12"/>
      <c r="J28" s="12"/>
      <c r="K28" s="40"/>
      <c r="L28" s="12"/>
      <c r="M28" s="12"/>
      <c r="N28" s="12"/>
      <c r="O28" s="40"/>
      <c r="P28" s="12"/>
      <c r="Q28" s="12"/>
      <c r="R28" s="12"/>
      <c r="S28" s="40"/>
      <c r="T28" s="12"/>
    </row>
    <row r="29" spans="1:20" ht="11.25" customHeight="1" x14ac:dyDescent="0.25">
      <c r="A29" s="471" t="s">
        <v>150</v>
      </c>
      <c r="B29" s="471"/>
      <c r="C29" s="471"/>
      <c r="D29" s="471"/>
      <c r="E29" s="471"/>
      <c r="F29" s="471"/>
      <c r="J29" s="214"/>
      <c r="K29" s="1"/>
      <c r="O29" s="1"/>
      <c r="S29" s="1"/>
    </row>
    <row r="30" spans="1:20" ht="11.25" customHeight="1" x14ac:dyDescent="0.25">
      <c r="A30" s="456" t="s">
        <v>22</v>
      </c>
      <c r="B30" s="456"/>
      <c r="C30" s="26"/>
      <c r="D30" s="26"/>
      <c r="E30" s="26"/>
      <c r="F30" s="100">
        <v>1.07</v>
      </c>
      <c r="G30" s="104" t="s">
        <v>4</v>
      </c>
      <c r="H30" s="100">
        <v>1.671</v>
      </c>
      <c r="I30" s="77" t="s">
        <v>277</v>
      </c>
      <c r="J30" s="100">
        <v>758.76599999999996</v>
      </c>
      <c r="K30" s="104" t="s">
        <v>4</v>
      </c>
      <c r="L30" s="100">
        <v>1051.883</v>
      </c>
      <c r="M30" s="77" t="s">
        <v>277</v>
      </c>
      <c r="N30" s="100">
        <v>21.122</v>
      </c>
      <c r="O30" s="104" t="s">
        <v>4</v>
      </c>
      <c r="P30" s="100">
        <v>31.452000000000002</v>
      </c>
      <c r="Q30" s="77" t="s">
        <v>277</v>
      </c>
      <c r="R30" s="100">
        <v>16.518999999999998</v>
      </c>
      <c r="S30" s="104" t="s">
        <v>4</v>
      </c>
      <c r="T30" s="100">
        <v>23.402000000000001</v>
      </c>
    </row>
    <row r="31" spans="1:20" ht="5.25" customHeight="1" x14ac:dyDescent="0.25">
      <c r="A31" s="15"/>
      <c r="B31" s="15"/>
      <c r="C31" s="15"/>
      <c r="D31" s="15"/>
      <c r="E31" s="15"/>
      <c r="F31" s="15"/>
      <c r="G31" s="215"/>
      <c r="H31" s="15"/>
      <c r="I31" s="15"/>
      <c r="J31" s="15"/>
      <c r="K31" s="15"/>
      <c r="L31" s="15"/>
      <c r="M31" s="15"/>
      <c r="N31" s="15"/>
      <c r="O31" s="15"/>
      <c r="P31" s="15"/>
      <c r="Q31" s="15"/>
      <c r="R31" s="15"/>
      <c r="S31" s="15"/>
      <c r="T31" s="15"/>
    </row>
    <row r="32" spans="1:20" ht="6" customHeight="1" x14ac:dyDescent="0.25">
      <c r="A32" s="49"/>
      <c r="B32" s="49"/>
      <c r="C32" s="49"/>
      <c r="D32" s="49"/>
      <c r="E32" s="49"/>
      <c r="F32" s="12"/>
      <c r="G32" s="40"/>
      <c r="H32" s="12"/>
      <c r="I32" s="12"/>
      <c r="J32" s="12"/>
      <c r="K32" s="40"/>
      <c r="L32" s="12"/>
      <c r="M32" s="12"/>
      <c r="N32" s="12"/>
      <c r="O32" s="40"/>
      <c r="P32" s="12"/>
      <c r="Q32" s="12"/>
      <c r="R32" s="12"/>
      <c r="S32" s="40"/>
      <c r="T32" s="12"/>
    </row>
    <row r="33" spans="1:20" ht="11.25" customHeight="1" x14ac:dyDescent="0.25">
      <c r="A33" s="471" t="s">
        <v>275</v>
      </c>
      <c r="B33" s="471"/>
      <c r="C33" s="47"/>
      <c r="D33" s="47"/>
      <c r="E33" s="47"/>
      <c r="F33" s="47"/>
      <c r="G33" s="54"/>
      <c r="H33" s="47"/>
      <c r="I33" s="47"/>
      <c r="J33" s="29"/>
      <c r="K33" s="40"/>
      <c r="L33" s="29"/>
      <c r="M33" s="29"/>
      <c r="N33" s="29"/>
      <c r="O33" s="40"/>
      <c r="P33" s="29"/>
      <c r="Q33" s="29"/>
      <c r="R33" s="29"/>
      <c r="S33" s="40"/>
      <c r="T33" s="29"/>
    </row>
    <row r="34" spans="1:20" ht="11.25" customHeight="1" x14ac:dyDescent="0.25">
      <c r="A34" s="456" t="s">
        <v>22</v>
      </c>
      <c r="B34" s="456"/>
      <c r="C34" s="26"/>
      <c r="D34" s="26"/>
      <c r="E34" s="26"/>
      <c r="F34" s="100" t="s">
        <v>276</v>
      </c>
      <c r="G34" s="104" t="s">
        <v>4</v>
      </c>
      <c r="H34" s="100" t="s">
        <v>276</v>
      </c>
      <c r="I34" s="77" t="s">
        <v>277</v>
      </c>
      <c r="J34" s="100" t="s">
        <v>276</v>
      </c>
      <c r="K34" s="104" t="s">
        <v>4</v>
      </c>
      <c r="L34" s="100" t="s">
        <v>276</v>
      </c>
      <c r="M34" s="77" t="s">
        <v>277</v>
      </c>
      <c r="N34" s="100" t="s">
        <v>276</v>
      </c>
      <c r="O34" s="104" t="s">
        <v>4</v>
      </c>
      <c r="P34" s="100" t="s">
        <v>276</v>
      </c>
      <c r="Q34" s="77" t="s">
        <v>277</v>
      </c>
      <c r="R34" s="100" t="s">
        <v>276</v>
      </c>
      <c r="S34" s="104" t="s">
        <v>4</v>
      </c>
      <c r="T34" s="100" t="s">
        <v>276</v>
      </c>
    </row>
    <row r="35" spans="1:20" ht="5.25" customHeight="1" x14ac:dyDescent="0.25">
      <c r="A35" s="15"/>
      <c r="B35" s="15"/>
      <c r="C35" s="15"/>
      <c r="D35" s="15"/>
      <c r="E35" s="15"/>
      <c r="F35" s="15"/>
      <c r="G35" s="15"/>
      <c r="H35" s="15"/>
      <c r="I35" s="15"/>
      <c r="J35" s="15"/>
      <c r="K35" s="15"/>
      <c r="L35" s="15"/>
      <c r="M35" s="15"/>
      <c r="N35" s="15"/>
      <c r="O35" s="15"/>
      <c r="P35" s="15"/>
      <c r="Q35" s="15"/>
      <c r="R35" s="15"/>
      <c r="S35" s="15"/>
      <c r="T35" s="15"/>
    </row>
    <row r="36" spans="1:20" ht="6" customHeight="1" x14ac:dyDescent="0.25">
      <c r="A36" s="49"/>
      <c r="B36" s="49"/>
      <c r="C36" s="49"/>
      <c r="D36" s="49"/>
      <c r="E36" s="49"/>
      <c r="F36" s="12"/>
      <c r="G36" s="40"/>
      <c r="H36" s="12"/>
      <c r="I36" s="12"/>
      <c r="J36" s="12"/>
      <c r="K36" s="40"/>
      <c r="L36" s="12"/>
      <c r="M36" s="12"/>
      <c r="N36" s="12"/>
      <c r="O36" s="40"/>
      <c r="P36" s="12"/>
      <c r="Q36" s="12"/>
      <c r="R36" s="12"/>
      <c r="S36" s="40"/>
      <c r="T36" s="12"/>
    </row>
    <row r="37" spans="1:20" ht="13.5" customHeight="1" x14ac:dyDescent="0.25">
      <c r="A37" s="472" t="s">
        <v>204</v>
      </c>
      <c r="B37" s="472"/>
      <c r="C37" s="472"/>
      <c r="D37" s="472"/>
      <c r="E37" s="472"/>
      <c r="F37" s="472"/>
      <c r="G37" s="472"/>
      <c r="H37" s="472"/>
      <c r="I37" s="472"/>
      <c r="J37" s="48"/>
      <c r="K37" s="48"/>
      <c r="L37" s="48"/>
      <c r="M37" s="48"/>
      <c r="N37" s="48"/>
      <c r="O37" s="48"/>
      <c r="P37" s="48"/>
      <c r="Q37" s="48"/>
      <c r="R37" s="48"/>
      <c r="S37" s="48"/>
      <c r="T37" s="48"/>
    </row>
    <row r="38" spans="1:20" ht="11.25" customHeight="1" x14ac:dyDescent="0.25">
      <c r="A38" s="456" t="s">
        <v>22</v>
      </c>
      <c r="B38" s="456"/>
      <c r="C38" s="26"/>
      <c r="D38" s="26"/>
      <c r="E38" s="26"/>
      <c r="F38" s="100">
        <v>6.1529999999999996</v>
      </c>
      <c r="G38" s="104" t="s">
        <v>4</v>
      </c>
      <c r="H38" s="100">
        <v>4.016</v>
      </c>
      <c r="I38" s="77" t="s">
        <v>277</v>
      </c>
      <c r="J38" s="100">
        <v>3605.0909999999999</v>
      </c>
      <c r="K38" s="104" t="s">
        <v>4</v>
      </c>
      <c r="L38" s="100">
        <v>3293.6439999999998</v>
      </c>
      <c r="M38" s="77" t="s">
        <v>277</v>
      </c>
      <c r="N38" s="100" t="s">
        <v>276</v>
      </c>
      <c r="O38" s="104" t="s">
        <v>4</v>
      </c>
      <c r="P38" s="100" t="s">
        <v>276</v>
      </c>
      <c r="Q38" s="77" t="s">
        <v>277</v>
      </c>
      <c r="R38" s="100" t="s">
        <v>276</v>
      </c>
      <c r="S38" s="104" t="s">
        <v>4</v>
      </c>
      <c r="T38" s="100" t="s">
        <v>276</v>
      </c>
    </row>
    <row r="39" spans="1:20" ht="5.25" customHeight="1" thickBot="1" x14ac:dyDescent="0.3">
      <c r="A39" s="124"/>
      <c r="B39" s="124"/>
      <c r="C39" s="124"/>
      <c r="D39" s="124"/>
      <c r="E39" s="124"/>
      <c r="F39" s="124"/>
      <c r="G39" s="124"/>
      <c r="H39" s="124"/>
      <c r="I39" s="124"/>
      <c r="J39" s="124"/>
      <c r="K39" s="124"/>
      <c r="L39" s="124"/>
      <c r="M39" s="124"/>
      <c r="N39" s="124"/>
      <c r="O39" s="124"/>
      <c r="P39" s="124"/>
      <c r="Q39" s="124"/>
      <c r="R39" s="124"/>
      <c r="S39" s="124"/>
      <c r="T39" s="124"/>
    </row>
    <row r="40" spans="1:20" ht="5.25" customHeight="1" thickBot="1" x14ac:dyDescent="0.3">
      <c r="A40" s="125"/>
      <c r="B40" s="125"/>
      <c r="C40" s="125"/>
      <c r="D40" s="125"/>
      <c r="E40" s="125"/>
      <c r="F40" s="125"/>
      <c r="G40" s="125"/>
      <c r="H40" s="125"/>
      <c r="I40" s="125"/>
      <c r="J40" s="125"/>
      <c r="K40" s="125"/>
      <c r="L40" s="125"/>
      <c r="M40" s="125"/>
      <c r="N40" s="125"/>
      <c r="O40" s="125"/>
      <c r="P40" s="125"/>
      <c r="Q40" s="125"/>
      <c r="R40" s="125"/>
      <c r="S40" s="125"/>
      <c r="T40" s="125"/>
    </row>
    <row r="41" spans="1:20" ht="10.5" customHeight="1" x14ac:dyDescent="0.25">
      <c r="A41" s="49"/>
      <c r="B41" s="49"/>
      <c r="C41" s="49"/>
      <c r="D41" s="49"/>
      <c r="E41" s="49"/>
      <c r="F41" s="27"/>
      <c r="G41" s="40"/>
      <c r="H41" s="27"/>
      <c r="I41" s="27"/>
      <c r="J41" s="27"/>
      <c r="K41" s="40"/>
      <c r="L41" s="27"/>
      <c r="M41" s="27"/>
      <c r="N41" s="27"/>
      <c r="O41" s="40"/>
      <c r="P41" s="27"/>
      <c r="Q41" s="27"/>
      <c r="R41" s="27"/>
      <c r="S41" s="40"/>
      <c r="T41" s="27"/>
    </row>
    <row r="42" spans="1:20" ht="13.5" customHeight="1" x14ac:dyDescent="0.25">
      <c r="A42" s="472" t="s">
        <v>203</v>
      </c>
      <c r="B42" s="472"/>
      <c r="C42" s="472"/>
      <c r="D42" s="472"/>
      <c r="E42" s="472"/>
      <c r="F42" s="472"/>
      <c r="G42" s="472"/>
      <c r="H42" s="472"/>
      <c r="I42" s="48"/>
      <c r="J42" s="48"/>
      <c r="K42" s="48"/>
      <c r="L42" s="48"/>
      <c r="M42" s="48"/>
      <c r="N42" s="48"/>
      <c r="O42" s="48"/>
      <c r="P42" s="48"/>
      <c r="Q42" s="48"/>
      <c r="R42" s="48"/>
      <c r="S42" s="48"/>
      <c r="T42" s="48"/>
    </row>
    <row r="43" spans="1:20" ht="11.25" customHeight="1" x14ac:dyDescent="0.25">
      <c r="A43" s="456" t="s">
        <v>22</v>
      </c>
      <c r="B43" s="456"/>
      <c r="C43" s="26"/>
      <c r="D43" s="26"/>
      <c r="E43" s="26"/>
      <c r="F43" s="100">
        <v>80.257000000000005</v>
      </c>
      <c r="G43" s="104" t="s">
        <v>4</v>
      </c>
      <c r="H43" s="100">
        <v>19.71</v>
      </c>
      <c r="I43" s="48" t="s">
        <v>277</v>
      </c>
      <c r="J43" s="100">
        <v>47088.311999999998</v>
      </c>
      <c r="K43" s="104" t="s">
        <v>4</v>
      </c>
      <c r="L43" s="100">
        <v>12125.401</v>
      </c>
      <c r="M43" s="48" t="s">
        <v>277</v>
      </c>
      <c r="N43" s="100">
        <v>1280.5619999999999</v>
      </c>
      <c r="O43" s="104" t="s">
        <v>4</v>
      </c>
      <c r="P43" s="100">
        <v>341.94900000000001</v>
      </c>
      <c r="Q43" s="48" t="s">
        <v>277</v>
      </c>
      <c r="R43" s="100">
        <v>760.82</v>
      </c>
      <c r="S43" s="104" t="s">
        <v>4</v>
      </c>
      <c r="T43" s="100">
        <v>224.607</v>
      </c>
    </row>
    <row r="44" spans="1:20" ht="6" customHeight="1" x14ac:dyDescent="0.25">
      <c r="A44" s="26"/>
      <c r="G44" s="30"/>
      <c r="H44" s="48"/>
      <c r="I44" s="48"/>
      <c r="J44" s="48"/>
      <c r="K44" s="30"/>
      <c r="L44" s="48"/>
      <c r="M44" s="48"/>
      <c r="N44" s="48"/>
      <c r="O44" s="104"/>
      <c r="P44" s="48"/>
      <c r="Q44" s="48"/>
      <c r="R44" s="48"/>
      <c r="S44" s="30"/>
      <c r="T44" s="48"/>
    </row>
    <row r="45" spans="1:20" ht="11.25" customHeight="1" x14ac:dyDescent="0.25">
      <c r="A45" s="471" t="s">
        <v>148</v>
      </c>
      <c r="B45" s="471"/>
      <c r="C45" s="47"/>
      <c r="D45" s="47"/>
      <c r="E45" s="47"/>
      <c r="G45" s="143"/>
      <c r="K45" s="139"/>
      <c r="O45" s="139"/>
      <c r="S45" s="139"/>
    </row>
    <row r="46" spans="1:20" ht="11.25" customHeight="1" x14ac:dyDescent="0.25">
      <c r="A46" s="456" t="s">
        <v>22</v>
      </c>
      <c r="B46" s="456"/>
      <c r="C46" s="26"/>
      <c r="D46" s="26"/>
      <c r="E46" s="26"/>
      <c r="F46" s="100">
        <v>47.237000000000002</v>
      </c>
      <c r="G46" s="104" t="s">
        <v>4</v>
      </c>
      <c r="H46" s="100">
        <v>13.64</v>
      </c>
      <c r="I46" s="77" t="s">
        <v>277</v>
      </c>
      <c r="J46" s="100">
        <v>33063.51</v>
      </c>
      <c r="K46" s="104" t="s">
        <v>4</v>
      </c>
      <c r="L46" s="100">
        <v>10664.975</v>
      </c>
      <c r="M46" s="77" t="s">
        <v>277</v>
      </c>
      <c r="N46" s="100">
        <v>821.06399999999996</v>
      </c>
      <c r="O46" s="104" t="s">
        <v>4</v>
      </c>
      <c r="P46" s="100">
        <v>243.54</v>
      </c>
      <c r="Q46" s="77" t="s">
        <v>277</v>
      </c>
      <c r="R46" s="100">
        <v>551.33100000000002</v>
      </c>
      <c r="S46" s="104" t="s">
        <v>4</v>
      </c>
      <c r="T46" s="100">
        <v>192.00700000000001</v>
      </c>
    </row>
    <row r="47" spans="1:20" ht="11.25" customHeight="1" x14ac:dyDescent="0.25">
      <c r="A47" s="274" t="s">
        <v>5</v>
      </c>
      <c r="B47" s="13"/>
      <c r="C47" s="49"/>
      <c r="D47" s="49"/>
      <c r="E47" s="49"/>
      <c r="F47" s="28"/>
      <c r="G47" s="104"/>
      <c r="H47" s="28"/>
      <c r="I47" s="28"/>
      <c r="J47" s="28"/>
      <c r="K47" s="40"/>
      <c r="L47" s="28"/>
      <c r="M47" s="28"/>
      <c r="N47" s="28"/>
      <c r="O47" s="40"/>
      <c r="P47" s="28"/>
      <c r="Q47" s="28"/>
      <c r="R47" s="28"/>
      <c r="S47" s="40"/>
      <c r="T47" s="28"/>
    </row>
    <row r="48" spans="1:20" ht="11.25" customHeight="1" x14ac:dyDescent="0.25">
      <c r="A48" s="12"/>
      <c r="B48" s="49" t="s">
        <v>85</v>
      </c>
      <c r="C48" s="49"/>
      <c r="D48" s="49"/>
      <c r="E48" s="49"/>
      <c r="F48" s="88">
        <v>10.715</v>
      </c>
      <c r="G48" s="104" t="s">
        <v>4</v>
      </c>
      <c r="H48" s="88">
        <v>7.5940000000000003</v>
      </c>
      <c r="I48" s="1" t="s">
        <v>277</v>
      </c>
      <c r="J48" s="88">
        <v>2680.6759999999999</v>
      </c>
      <c r="K48" s="104" t="s">
        <v>4</v>
      </c>
      <c r="L48" s="88">
        <v>2391.3229999999999</v>
      </c>
      <c r="M48" s="1" t="s">
        <v>277</v>
      </c>
      <c r="N48" s="88">
        <v>142.989</v>
      </c>
      <c r="O48" s="104" t="s">
        <v>4</v>
      </c>
      <c r="P48" s="88">
        <v>109.155</v>
      </c>
      <c r="Q48" s="1" t="s">
        <v>277</v>
      </c>
      <c r="R48" s="88">
        <v>34.715000000000003</v>
      </c>
      <c r="S48" s="104" t="s">
        <v>4</v>
      </c>
      <c r="T48" s="88">
        <v>31.637</v>
      </c>
    </row>
    <row r="49" spans="1:20" ht="11.25" customHeight="1" x14ac:dyDescent="0.25">
      <c r="A49" s="12"/>
      <c r="B49" s="49" t="s">
        <v>86</v>
      </c>
      <c r="C49" s="49"/>
      <c r="D49" s="49"/>
      <c r="E49" s="49"/>
      <c r="F49" s="88">
        <v>0.42299999999999999</v>
      </c>
      <c r="G49" s="104" t="s">
        <v>4</v>
      </c>
      <c r="H49" s="88">
        <v>0.58599999999999997</v>
      </c>
      <c r="I49" s="1" t="s">
        <v>277</v>
      </c>
      <c r="J49" s="88">
        <v>534.79999999999995</v>
      </c>
      <c r="K49" s="104" t="s">
        <v>4</v>
      </c>
      <c r="L49" s="88">
        <v>740.21900000000005</v>
      </c>
      <c r="M49" s="1" t="s">
        <v>277</v>
      </c>
      <c r="N49" s="88">
        <v>8.5690000000000008</v>
      </c>
      <c r="O49" s="104" t="s">
        <v>4</v>
      </c>
      <c r="P49" s="88">
        <v>12.252000000000001</v>
      </c>
      <c r="Q49" s="1" t="s">
        <v>277</v>
      </c>
      <c r="R49" s="88">
        <v>10.811</v>
      </c>
      <c r="S49" s="104" t="s">
        <v>4</v>
      </c>
      <c r="T49" s="88">
        <v>15.406000000000001</v>
      </c>
    </row>
    <row r="50" spans="1:20" ht="11.25" customHeight="1" x14ac:dyDescent="0.25">
      <c r="A50" s="12"/>
      <c r="B50" s="49" t="s">
        <v>87</v>
      </c>
      <c r="C50" s="49"/>
      <c r="D50" s="49"/>
      <c r="E50" s="49"/>
      <c r="F50" s="88">
        <v>20.995000000000001</v>
      </c>
      <c r="G50" s="104" t="s">
        <v>4</v>
      </c>
      <c r="H50" s="88">
        <v>9.3919999999999995</v>
      </c>
      <c r="I50" s="1" t="s">
        <v>277</v>
      </c>
      <c r="J50" s="88">
        <v>13724.893</v>
      </c>
      <c r="K50" s="104" t="s">
        <v>4</v>
      </c>
      <c r="L50" s="88">
        <v>6354.4759999999997</v>
      </c>
      <c r="M50" s="1" t="s">
        <v>277</v>
      </c>
      <c r="N50" s="88">
        <v>365.45800000000003</v>
      </c>
      <c r="O50" s="104" t="s">
        <v>4</v>
      </c>
      <c r="P50" s="88">
        <v>163.99799999999999</v>
      </c>
      <c r="Q50" s="1" t="s">
        <v>277</v>
      </c>
      <c r="R50" s="88">
        <v>221.41300000000001</v>
      </c>
      <c r="S50" s="104" t="s">
        <v>4</v>
      </c>
      <c r="T50" s="88">
        <v>103.699</v>
      </c>
    </row>
    <row r="51" spans="1:20" ht="11.25" customHeight="1" x14ac:dyDescent="0.25">
      <c r="A51" s="12"/>
      <c r="B51" s="49" t="s">
        <v>180</v>
      </c>
      <c r="C51" s="49"/>
      <c r="D51" s="49"/>
      <c r="E51" s="49"/>
      <c r="F51" s="88">
        <v>4.673</v>
      </c>
      <c r="G51" s="104" t="s">
        <v>4</v>
      </c>
      <c r="H51" s="88">
        <v>3.8839999999999999</v>
      </c>
      <c r="I51" s="1" t="s">
        <v>277</v>
      </c>
      <c r="J51" s="88">
        <v>4350.3500000000004</v>
      </c>
      <c r="K51" s="104" t="s">
        <v>4</v>
      </c>
      <c r="L51" s="88">
        <v>4190.1120000000001</v>
      </c>
      <c r="M51" s="1" t="s">
        <v>277</v>
      </c>
      <c r="N51" s="88">
        <v>68.009</v>
      </c>
      <c r="O51" s="104" t="s">
        <v>4</v>
      </c>
      <c r="P51" s="88">
        <v>58.116999999999997</v>
      </c>
      <c r="Q51" s="1" t="s">
        <v>277</v>
      </c>
      <c r="R51" s="88">
        <v>63.613</v>
      </c>
      <c r="S51" s="104" t="s">
        <v>4</v>
      </c>
      <c r="T51" s="88">
        <v>65.356999999999999</v>
      </c>
    </row>
    <row r="52" spans="1:20" ht="11.25" customHeight="1" x14ac:dyDescent="0.25">
      <c r="A52" s="12"/>
      <c r="B52" s="49" t="s">
        <v>181</v>
      </c>
      <c r="C52" s="49"/>
      <c r="D52" s="49"/>
      <c r="E52" s="49"/>
      <c r="F52" s="88">
        <v>3.0920000000000001</v>
      </c>
      <c r="G52" s="104" t="s">
        <v>4</v>
      </c>
      <c r="H52" s="88">
        <v>2.742</v>
      </c>
      <c r="I52" s="1" t="s">
        <v>277</v>
      </c>
      <c r="J52" s="88">
        <v>1787.327</v>
      </c>
      <c r="K52" s="104" t="s">
        <v>4</v>
      </c>
      <c r="L52" s="88">
        <v>1605.615</v>
      </c>
      <c r="M52" s="1" t="s">
        <v>277</v>
      </c>
      <c r="N52" s="88">
        <v>92.567999999999998</v>
      </c>
      <c r="O52" s="104" t="s">
        <v>4</v>
      </c>
      <c r="P52" s="88">
        <v>94.721999999999994</v>
      </c>
      <c r="Q52" s="1" t="s">
        <v>277</v>
      </c>
      <c r="R52" s="88">
        <v>32.765000000000001</v>
      </c>
      <c r="S52" s="104" t="s">
        <v>4</v>
      </c>
      <c r="T52" s="88">
        <v>30.91</v>
      </c>
    </row>
    <row r="53" spans="1:20" ht="5.25" customHeight="1" x14ac:dyDescent="0.25">
      <c r="A53" s="15"/>
      <c r="B53" s="15"/>
      <c r="C53" s="15"/>
      <c r="D53" s="15"/>
      <c r="E53" s="15"/>
      <c r="F53" s="15"/>
      <c r="G53" s="215"/>
      <c r="H53" s="15"/>
      <c r="I53" s="15"/>
      <c r="J53" s="15"/>
      <c r="K53" s="15"/>
      <c r="L53" s="15"/>
      <c r="M53" s="15"/>
      <c r="N53" s="15"/>
      <c r="O53" s="15"/>
      <c r="P53" s="15"/>
      <c r="Q53" s="15"/>
      <c r="R53" s="15"/>
      <c r="S53" s="15"/>
      <c r="T53" s="15"/>
    </row>
    <row r="54" spans="1:20" ht="6" customHeight="1" x14ac:dyDescent="0.25">
      <c r="A54" s="49"/>
      <c r="B54" s="49"/>
      <c r="C54" s="49"/>
      <c r="D54" s="49"/>
      <c r="E54" s="49"/>
      <c r="F54" s="7"/>
      <c r="G54" s="40"/>
      <c r="H54" s="12"/>
      <c r="I54" s="12"/>
      <c r="J54" s="12"/>
      <c r="K54" s="40"/>
      <c r="L54" s="12"/>
      <c r="M54" s="12"/>
      <c r="N54" s="12"/>
      <c r="O54" s="40"/>
      <c r="P54" s="12"/>
      <c r="Q54" s="12"/>
      <c r="R54" s="12"/>
      <c r="S54" s="40"/>
      <c r="T54" s="12"/>
    </row>
    <row r="55" spans="1:20" ht="11.25" customHeight="1" x14ac:dyDescent="0.25">
      <c r="A55" s="471" t="s">
        <v>149</v>
      </c>
      <c r="B55" s="471"/>
      <c r="C55" s="47"/>
      <c r="D55" s="47"/>
      <c r="E55" s="47"/>
      <c r="G55" s="143"/>
      <c r="K55" s="1"/>
      <c r="O55" s="1"/>
      <c r="S55" s="1"/>
    </row>
    <row r="56" spans="1:20" ht="11.25" customHeight="1" x14ac:dyDescent="0.25">
      <c r="A56" s="456" t="s">
        <v>22</v>
      </c>
      <c r="B56" s="456"/>
      <c r="C56" s="26"/>
      <c r="D56" s="26"/>
      <c r="E56" s="26"/>
      <c r="F56" s="100">
        <v>33.020000000000003</v>
      </c>
      <c r="G56" s="104" t="s">
        <v>4</v>
      </c>
      <c r="H56" s="100">
        <v>14.07</v>
      </c>
      <c r="I56" s="77" t="s">
        <v>277</v>
      </c>
      <c r="J56" s="100">
        <v>14024.802</v>
      </c>
      <c r="K56" s="104" t="s">
        <v>4</v>
      </c>
      <c r="L56" s="100">
        <v>5966.5389999999998</v>
      </c>
      <c r="M56" s="77" t="s">
        <v>277</v>
      </c>
      <c r="N56" s="100">
        <v>459.49799999999999</v>
      </c>
      <c r="O56" s="104" t="s">
        <v>4</v>
      </c>
      <c r="P56" s="100">
        <v>238.309</v>
      </c>
      <c r="Q56" s="77" t="s">
        <v>277</v>
      </c>
      <c r="R56" s="100">
        <v>209.489</v>
      </c>
      <c r="S56" s="104" t="s">
        <v>4</v>
      </c>
      <c r="T56" s="100">
        <v>118.152</v>
      </c>
    </row>
    <row r="57" spans="1:20" ht="11.25" customHeight="1" x14ac:dyDescent="0.25">
      <c r="A57" s="274" t="s">
        <v>5</v>
      </c>
      <c r="B57" s="13"/>
      <c r="C57" s="49"/>
      <c r="D57" s="49"/>
      <c r="E57" s="49"/>
      <c r="F57" s="28"/>
      <c r="G57" s="104"/>
      <c r="H57" s="28"/>
      <c r="I57" s="28"/>
      <c r="J57" s="28"/>
      <c r="K57" s="40"/>
      <c r="L57" s="28"/>
      <c r="M57" s="28"/>
      <c r="N57" s="28"/>
      <c r="O57" s="40"/>
      <c r="P57" s="28"/>
      <c r="Q57" s="28"/>
      <c r="R57" s="28"/>
      <c r="S57" s="40"/>
      <c r="T57" s="28"/>
    </row>
    <row r="58" spans="1:20" ht="11.25" customHeight="1" x14ac:dyDescent="0.25">
      <c r="A58" s="12"/>
      <c r="B58" s="49" t="s">
        <v>88</v>
      </c>
      <c r="C58" s="49"/>
      <c r="D58" s="49"/>
      <c r="E58" s="49"/>
      <c r="F58" s="88">
        <v>33.020000000000003</v>
      </c>
      <c r="G58" s="104" t="s">
        <v>4</v>
      </c>
      <c r="H58" s="88">
        <v>14.07</v>
      </c>
      <c r="I58" s="1" t="s">
        <v>277</v>
      </c>
      <c r="J58" s="88">
        <v>14024.802</v>
      </c>
      <c r="K58" s="104" t="s">
        <v>4</v>
      </c>
      <c r="L58" s="88">
        <v>5966.5389999999998</v>
      </c>
      <c r="M58" s="1" t="s">
        <v>277</v>
      </c>
      <c r="N58" s="88">
        <v>459.49799999999999</v>
      </c>
      <c r="O58" s="104" t="s">
        <v>4</v>
      </c>
      <c r="P58" s="88">
        <v>238.309</v>
      </c>
      <c r="Q58" s="1" t="s">
        <v>277</v>
      </c>
      <c r="R58" s="88">
        <v>209.489</v>
      </c>
      <c r="S58" s="104" t="s">
        <v>4</v>
      </c>
      <c r="T58" s="88">
        <v>118.152</v>
      </c>
    </row>
    <row r="59" spans="1:20" ht="6" customHeight="1" x14ac:dyDescent="0.25">
      <c r="A59" s="15"/>
      <c r="B59" s="15"/>
      <c r="C59" s="15"/>
      <c r="D59" s="15"/>
      <c r="E59" s="15"/>
      <c r="F59" s="15"/>
      <c r="G59" s="15"/>
      <c r="H59" s="15"/>
      <c r="I59" s="15"/>
      <c r="J59" s="15"/>
      <c r="K59" s="15"/>
      <c r="L59" s="15"/>
      <c r="M59" s="15"/>
      <c r="N59" s="15"/>
      <c r="O59" s="15"/>
      <c r="P59" s="15"/>
      <c r="Q59" s="15"/>
      <c r="R59" s="15"/>
      <c r="S59" s="15"/>
      <c r="T59" s="15"/>
    </row>
    <row r="60" spans="1:20" ht="6" customHeight="1" x14ac:dyDescent="0.25">
      <c r="A60" s="49"/>
      <c r="B60" s="49"/>
      <c r="C60" s="49"/>
      <c r="D60" s="49"/>
      <c r="E60" s="49"/>
      <c r="F60" s="12"/>
      <c r="G60" s="40"/>
      <c r="H60" s="12"/>
      <c r="I60" s="12"/>
      <c r="J60" s="12"/>
      <c r="K60" s="40"/>
      <c r="L60" s="12"/>
      <c r="M60" s="12"/>
      <c r="N60" s="12"/>
      <c r="O60" s="40"/>
      <c r="P60" s="12"/>
      <c r="Q60" s="12"/>
      <c r="R60" s="12"/>
      <c r="S60" s="40"/>
      <c r="T60" s="12"/>
    </row>
    <row r="61" spans="1:20" ht="11.25" customHeight="1" x14ac:dyDescent="0.25">
      <c r="A61" s="471" t="s">
        <v>150</v>
      </c>
      <c r="B61" s="471"/>
      <c r="C61" s="471"/>
      <c r="D61" s="471"/>
      <c r="E61" s="471"/>
      <c r="F61" s="471"/>
      <c r="K61" s="1"/>
      <c r="O61" s="1"/>
      <c r="S61" s="1"/>
    </row>
    <row r="62" spans="1:20" ht="11.25" customHeight="1" x14ac:dyDescent="0.25">
      <c r="A62" s="456" t="s">
        <v>22</v>
      </c>
      <c r="B62" s="456"/>
      <c r="C62" s="26"/>
      <c r="D62" s="26"/>
      <c r="E62" s="26"/>
      <c r="F62" s="100" t="s">
        <v>276</v>
      </c>
      <c r="G62" s="104" t="s">
        <v>4</v>
      </c>
      <c r="H62" s="100" t="s">
        <v>276</v>
      </c>
      <c r="I62" s="77" t="s">
        <v>277</v>
      </c>
      <c r="J62" s="100" t="s">
        <v>276</v>
      </c>
      <c r="K62" s="104" t="s">
        <v>4</v>
      </c>
      <c r="L62" s="100" t="s">
        <v>276</v>
      </c>
      <c r="M62" s="77" t="s">
        <v>277</v>
      </c>
      <c r="N62" s="100" t="s">
        <v>276</v>
      </c>
      <c r="O62" s="104" t="s">
        <v>4</v>
      </c>
      <c r="P62" s="100" t="s">
        <v>276</v>
      </c>
      <c r="Q62" s="77" t="s">
        <v>277</v>
      </c>
      <c r="R62" s="100" t="s">
        <v>276</v>
      </c>
      <c r="S62" s="104" t="s">
        <v>4</v>
      </c>
      <c r="T62" s="100" t="s">
        <v>276</v>
      </c>
    </row>
    <row r="63" spans="1:20" ht="5.25" customHeight="1" x14ac:dyDescent="0.25">
      <c r="A63" s="15"/>
      <c r="B63" s="15"/>
      <c r="C63" s="15"/>
      <c r="D63" s="15"/>
      <c r="E63" s="15"/>
      <c r="F63" s="15"/>
      <c r="G63" s="215"/>
      <c r="H63" s="15"/>
      <c r="I63" s="15"/>
      <c r="J63" s="15"/>
      <c r="K63" s="15"/>
      <c r="L63" s="15"/>
      <c r="M63" s="15"/>
      <c r="N63" s="15"/>
      <c r="O63" s="15"/>
      <c r="P63" s="15"/>
      <c r="Q63" s="15"/>
      <c r="R63" s="15"/>
      <c r="S63" s="15"/>
      <c r="T63" s="15"/>
    </row>
    <row r="64" spans="1:20" ht="6" customHeight="1" x14ac:dyDescent="0.25">
      <c r="A64" s="49"/>
      <c r="B64" s="49"/>
      <c r="C64" s="49"/>
      <c r="D64" s="49"/>
      <c r="E64" s="49"/>
      <c r="F64" s="12"/>
      <c r="G64" s="40"/>
      <c r="H64" s="12"/>
      <c r="I64" s="12"/>
      <c r="J64" s="12"/>
      <c r="K64" s="40"/>
      <c r="L64" s="12"/>
      <c r="M64" s="12"/>
      <c r="N64" s="12"/>
      <c r="O64" s="40"/>
      <c r="P64" s="12"/>
      <c r="Q64" s="12"/>
      <c r="R64" s="12"/>
      <c r="S64" s="40"/>
      <c r="T64" s="12"/>
    </row>
    <row r="65" spans="1:20" ht="12" customHeight="1" x14ac:dyDescent="0.25">
      <c r="A65" s="471" t="s">
        <v>275</v>
      </c>
      <c r="B65" s="471"/>
      <c r="C65" s="47"/>
      <c r="D65" s="47"/>
      <c r="E65" s="47"/>
      <c r="F65" s="47"/>
      <c r="G65" s="54"/>
      <c r="H65" s="47"/>
      <c r="I65" s="47"/>
      <c r="J65" s="29"/>
      <c r="K65" s="40"/>
      <c r="L65" s="29"/>
      <c r="M65" s="29"/>
      <c r="N65" s="29"/>
      <c r="O65" s="40"/>
      <c r="P65" s="29"/>
      <c r="Q65" s="29"/>
      <c r="R65" s="29"/>
      <c r="S65" s="40"/>
      <c r="T65" s="29"/>
    </row>
    <row r="66" spans="1:20" ht="12" customHeight="1" x14ac:dyDescent="0.25">
      <c r="A66" s="456" t="s">
        <v>22</v>
      </c>
      <c r="B66" s="456"/>
      <c r="C66" s="26"/>
      <c r="D66" s="26"/>
      <c r="E66" s="26"/>
      <c r="F66" s="100" t="s">
        <v>276</v>
      </c>
      <c r="G66" s="104" t="s">
        <v>4</v>
      </c>
      <c r="H66" s="100" t="s">
        <v>276</v>
      </c>
      <c r="I66" s="77" t="s">
        <v>277</v>
      </c>
      <c r="J66" s="100" t="s">
        <v>276</v>
      </c>
      <c r="K66" s="104" t="s">
        <v>4</v>
      </c>
      <c r="L66" s="100" t="s">
        <v>276</v>
      </c>
      <c r="M66" s="77" t="s">
        <v>277</v>
      </c>
      <c r="N66" s="100" t="s">
        <v>276</v>
      </c>
      <c r="O66" s="104" t="s">
        <v>4</v>
      </c>
      <c r="P66" s="100" t="s">
        <v>276</v>
      </c>
      <c r="Q66" s="77" t="s">
        <v>277</v>
      </c>
      <c r="R66" s="100" t="s">
        <v>276</v>
      </c>
      <c r="S66" s="104" t="s">
        <v>4</v>
      </c>
      <c r="T66" s="100" t="s">
        <v>276</v>
      </c>
    </row>
    <row r="67" spans="1:20" ht="5.25" customHeight="1" x14ac:dyDescent="0.25">
      <c r="A67" s="15"/>
      <c r="B67" s="15"/>
      <c r="C67" s="15"/>
      <c r="D67" s="15"/>
      <c r="E67" s="15"/>
      <c r="F67" s="15"/>
      <c r="G67" s="15"/>
      <c r="H67" s="15"/>
      <c r="I67" s="15"/>
      <c r="J67" s="15"/>
      <c r="K67" s="15"/>
      <c r="L67" s="15"/>
      <c r="M67" s="15"/>
      <c r="N67" s="15"/>
      <c r="O67" s="15"/>
      <c r="P67" s="15"/>
      <c r="Q67" s="15"/>
      <c r="R67" s="15"/>
      <c r="S67" s="15"/>
      <c r="T67" s="15"/>
    </row>
    <row r="68" spans="1:20" ht="6" customHeight="1" x14ac:dyDescent="0.25">
      <c r="A68" s="49"/>
      <c r="B68" s="49"/>
      <c r="C68" s="49"/>
      <c r="D68" s="49"/>
      <c r="E68" s="49"/>
      <c r="F68" s="12"/>
      <c r="G68" s="40"/>
      <c r="H68" s="12"/>
      <c r="I68" s="12"/>
      <c r="J68" s="12"/>
      <c r="K68" s="40"/>
      <c r="L68" s="12"/>
      <c r="M68" s="12"/>
      <c r="N68" s="12"/>
      <c r="O68" s="40"/>
      <c r="P68" s="12"/>
      <c r="Q68" s="12"/>
      <c r="R68" s="12"/>
      <c r="S68" s="40"/>
      <c r="T68" s="12"/>
    </row>
    <row r="69" spans="1:20" ht="13.5" customHeight="1" x14ac:dyDescent="0.25">
      <c r="A69" s="472" t="s">
        <v>205</v>
      </c>
      <c r="B69" s="472"/>
      <c r="C69" s="472"/>
      <c r="D69" s="472"/>
      <c r="E69" s="472"/>
      <c r="F69" s="472"/>
      <c r="G69" s="472"/>
      <c r="H69" s="472"/>
      <c r="I69" s="472"/>
      <c r="J69" s="48"/>
      <c r="K69" s="48"/>
      <c r="L69" s="48"/>
      <c r="M69" s="48"/>
      <c r="N69" s="48"/>
      <c r="O69" s="48"/>
      <c r="P69" s="48"/>
      <c r="Q69" s="48"/>
      <c r="R69" s="48"/>
      <c r="S69" s="48"/>
      <c r="T69" s="48"/>
    </row>
    <row r="70" spans="1:20" ht="11.25" customHeight="1" x14ac:dyDescent="0.25">
      <c r="A70" s="456" t="s">
        <v>22</v>
      </c>
      <c r="B70" s="456"/>
      <c r="C70" s="26"/>
      <c r="D70" s="26"/>
      <c r="E70" s="26"/>
      <c r="F70" s="100">
        <v>43.984000000000002</v>
      </c>
      <c r="G70" s="104" t="s">
        <v>4</v>
      </c>
      <c r="H70" s="100">
        <v>16.803000000000001</v>
      </c>
      <c r="I70" s="77" t="s">
        <v>277</v>
      </c>
      <c r="J70" s="100">
        <v>15247.116</v>
      </c>
      <c r="K70" s="104" t="s">
        <v>4</v>
      </c>
      <c r="L70" s="100">
        <v>7376.3429999999998</v>
      </c>
      <c r="M70" s="77" t="s">
        <v>277</v>
      </c>
      <c r="N70" s="100" t="s">
        <v>276</v>
      </c>
      <c r="O70" s="104" t="s">
        <v>4</v>
      </c>
      <c r="P70" s="100" t="s">
        <v>276</v>
      </c>
      <c r="Q70" s="77" t="s">
        <v>277</v>
      </c>
      <c r="R70" s="100" t="s">
        <v>276</v>
      </c>
      <c r="S70" s="104" t="s">
        <v>4</v>
      </c>
      <c r="T70" s="100" t="s">
        <v>276</v>
      </c>
    </row>
    <row r="71" spans="1:20" ht="6" customHeight="1" thickBot="1" x14ac:dyDescent="0.3">
      <c r="A71" s="35"/>
      <c r="B71" s="35"/>
      <c r="C71" s="35"/>
      <c r="D71" s="35"/>
      <c r="E71" s="35"/>
      <c r="F71" s="35"/>
      <c r="G71" s="39"/>
      <c r="H71" s="35"/>
      <c r="I71" s="35"/>
      <c r="J71" s="35"/>
      <c r="K71" s="39"/>
      <c r="L71" s="35"/>
      <c r="M71" s="35"/>
      <c r="N71" s="35"/>
      <c r="O71" s="39"/>
      <c r="P71" s="35"/>
      <c r="Q71" s="35"/>
      <c r="R71" s="35"/>
      <c r="S71" s="39"/>
      <c r="T71" s="35"/>
    </row>
  </sheetData>
  <sheetProtection formatCells="0" formatColumns="0" formatRows="0"/>
  <mergeCells count="39">
    <mergeCell ref="A2:T2"/>
    <mergeCell ref="A56:B56"/>
    <mergeCell ref="A61:F61"/>
    <mergeCell ref="A46:B46"/>
    <mergeCell ref="A55:B55"/>
    <mergeCell ref="A9:B9"/>
    <mergeCell ref="A34:B34"/>
    <mergeCell ref="A38:B38"/>
    <mergeCell ref="A43:B43"/>
    <mergeCell ref="A30:B30"/>
    <mergeCell ref="A33:B33"/>
    <mergeCell ref="A42:H42"/>
    <mergeCell ref="S8:T8"/>
    <mergeCell ref="N6:P6"/>
    <mergeCell ref="G8:H8"/>
    <mergeCell ref="K8:L8"/>
    <mergeCell ref="A70:B70"/>
    <mergeCell ref="A62:B62"/>
    <mergeCell ref="A65:B65"/>
    <mergeCell ref="A66:B66"/>
    <mergeCell ref="A37:I37"/>
    <mergeCell ref="A45:B45"/>
    <mergeCell ref="A69:I69"/>
    <mergeCell ref="R6:T6"/>
    <mergeCell ref="N7:P7"/>
    <mergeCell ref="R7:T7"/>
    <mergeCell ref="J6:L6"/>
    <mergeCell ref="J7:L7"/>
    <mergeCell ref="O8:P8"/>
    <mergeCell ref="A29:F29"/>
    <mergeCell ref="A23:B23"/>
    <mergeCell ref="A24:B24"/>
    <mergeCell ref="F6:H6"/>
    <mergeCell ref="F7:H7"/>
    <mergeCell ref="A11:B11"/>
    <mergeCell ref="A13:B13"/>
    <mergeCell ref="A14:B14"/>
    <mergeCell ref="A6:B8"/>
    <mergeCell ref="A10:I10"/>
  </mergeCells>
  <phoneticPr fontId="14" type="noConversion"/>
  <pageMargins left="0.75" right="0.75" top="1" bottom="1" header="0.5" footer="0.5"/>
  <pageSetup paperSize="9" scale="94" orientation="portrait" r:id="rId1"/>
  <headerFooter alignWithMargins="0"/>
  <colBreaks count="1" manualBreakCount="1">
    <brk id="20"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22"/>
  <dimension ref="A1:T39"/>
  <sheetViews>
    <sheetView zoomScaleNormal="100" workbookViewId="0"/>
  </sheetViews>
  <sheetFormatPr defaultColWidth="9.21875" defaultRowHeight="13.2" x14ac:dyDescent="0.25"/>
  <cols>
    <col min="1" max="1" width="2.77734375" style="1" customWidth="1"/>
    <col min="2" max="2" width="4.77734375" style="1" bestFit="1" customWidth="1"/>
    <col min="3" max="3" width="1.77734375" style="1" bestFit="1" customWidth="1"/>
    <col min="4" max="4" width="4.77734375" style="1" bestFit="1" customWidth="1"/>
    <col min="5" max="5" width="8" style="1" customWidth="1"/>
    <col min="6" max="6" width="7.77734375" style="1" customWidth="1"/>
    <col min="7" max="7" width="2.77734375" style="1" customWidth="1"/>
    <col min="8" max="8" width="5" style="1" customWidth="1"/>
    <col min="9" max="9" width="1.21875" style="1" customWidth="1"/>
    <col min="10" max="10" width="9.21875" style="1"/>
    <col min="11" max="11" width="2.77734375" style="1" customWidth="1"/>
    <col min="12" max="12" width="5.44140625" style="1" customWidth="1"/>
    <col min="13" max="13" width="1.21875" style="1" customWidth="1"/>
    <col min="14" max="14" width="9.21875" style="1"/>
    <col min="15" max="15" width="2.77734375" style="1" customWidth="1"/>
    <col min="16" max="16" width="5" style="1" customWidth="1"/>
    <col min="17" max="17" width="1.21875" style="1" customWidth="1"/>
    <col min="18" max="18" width="9.21875" style="1"/>
    <col min="19" max="19" width="2.77734375" style="1" customWidth="1"/>
    <col min="20" max="20" width="5" style="1" customWidth="1"/>
    <col min="21" max="16384" width="9.21875" style="1"/>
  </cols>
  <sheetData>
    <row r="1" spans="1:20" ht="6.75" customHeight="1" x14ac:dyDescent="0.25"/>
    <row r="2" spans="1:20" ht="15.75" customHeight="1" x14ac:dyDescent="0.25">
      <c r="A2" s="24" t="s">
        <v>183</v>
      </c>
    </row>
    <row r="3" spans="1:20" ht="15.75" customHeight="1" x14ac:dyDescent="0.25">
      <c r="A3" s="24" t="s">
        <v>570</v>
      </c>
      <c r="B3" s="24"/>
      <c r="C3" s="24"/>
      <c r="D3" s="24"/>
      <c r="E3" s="24"/>
    </row>
    <row r="4" spans="1:20" ht="15.75" customHeight="1" x14ac:dyDescent="0.25">
      <c r="A4" s="148" t="s">
        <v>300</v>
      </c>
      <c r="B4" s="24"/>
      <c r="C4" s="24"/>
      <c r="D4" s="24"/>
      <c r="E4" s="24"/>
    </row>
    <row r="5" spans="1:20" ht="15.75" customHeight="1" thickBot="1" x14ac:dyDescent="0.3">
      <c r="A5" s="148" t="s">
        <v>566</v>
      </c>
      <c r="B5" s="24"/>
      <c r="C5" s="24"/>
      <c r="D5" s="24"/>
      <c r="E5" s="24"/>
    </row>
    <row r="6" spans="1:20" s="45" customFormat="1" ht="13.5" customHeight="1" x14ac:dyDescent="0.25">
      <c r="A6" s="455" t="s">
        <v>182</v>
      </c>
      <c r="B6" s="455"/>
      <c r="C6" s="455"/>
      <c r="D6" s="455"/>
      <c r="E6" s="122"/>
      <c r="F6" s="463" t="s">
        <v>152</v>
      </c>
      <c r="G6" s="463"/>
      <c r="H6" s="463"/>
      <c r="I6" s="91"/>
      <c r="J6" s="463" t="s">
        <v>117</v>
      </c>
      <c r="K6" s="463"/>
      <c r="L6" s="463"/>
      <c r="M6" s="86"/>
      <c r="N6" s="463" t="s">
        <v>84</v>
      </c>
      <c r="O6" s="463"/>
      <c r="P6" s="463"/>
      <c r="Q6" s="91"/>
      <c r="R6" s="463" t="s">
        <v>147</v>
      </c>
      <c r="S6" s="463"/>
      <c r="T6" s="463"/>
    </row>
    <row r="7" spans="1:20" ht="10.5" customHeight="1" x14ac:dyDescent="0.25">
      <c r="A7" s="456"/>
      <c r="B7" s="456"/>
      <c r="C7" s="456"/>
      <c r="D7" s="456"/>
      <c r="E7" s="26"/>
      <c r="F7" s="459" t="s">
        <v>178</v>
      </c>
      <c r="G7" s="459"/>
      <c r="H7" s="459"/>
      <c r="I7" s="6"/>
      <c r="J7" s="459" t="s">
        <v>195</v>
      </c>
      <c r="K7" s="459"/>
      <c r="L7" s="459"/>
      <c r="M7" s="85"/>
      <c r="N7" s="459" t="s">
        <v>198</v>
      </c>
      <c r="O7" s="459"/>
      <c r="P7" s="459"/>
      <c r="Q7" s="6"/>
      <c r="R7" s="459" t="s">
        <v>19</v>
      </c>
      <c r="S7" s="459"/>
      <c r="T7" s="459"/>
    </row>
    <row r="8" spans="1:20" ht="10.5" customHeight="1" thickBot="1" x14ac:dyDescent="0.3">
      <c r="A8" s="474"/>
      <c r="B8" s="474"/>
      <c r="C8" s="474"/>
      <c r="D8" s="474"/>
      <c r="E8" s="82"/>
      <c r="F8" s="21" t="s">
        <v>22</v>
      </c>
      <c r="G8" s="458" t="s">
        <v>125</v>
      </c>
      <c r="H8" s="458"/>
      <c r="I8" s="84"/>
      <c r="J8" s="21" t="s">
        <v>22</v>
      </c>
      <c r="K8" s="458" t="s">
        <v>125</v>
      </c>
      <c r="L8" s="458"/>
      <c r="M8" s="84"/>
      <c r="N8" s="21" t="s">
        <v>22</v>
      </c>
      <c r="O8" s="458" t="s">
        <v>125</v>
      </c>
      <c r="P8" s="458"/>
      <c r="Q8" s="84"/>
      <c r="R8" s="21" t="s">
        <v>22</v>
      </c>
      <c r="S8" s="458" t="s">
        <v>125</v>
      </c>
      <c r="T8" s="458"/>
    </row>
    <row r="9" spans="1:20" ht="10.5" customHeight="1" x14ac:dyDescent="0.25">
      <c r="A9" s="456"/>
      <c r="B9" s="456"/>
      <c r="C9" s="456"/>
      <c r="D9" s="456"/>
      <c r="E9" s="26"/>
    </row>
    <row r="10" spans="1:20" ht="13.5" customHeight="1" x14ac:dyDescent="0.25">
      <c r="A10" s="472" t="s">
        <v>202</v>
      </c>
      <c r="B10" s="472"/>
      <c r="C10" s="472"/>
      <c r="D10" s="472"/>
      <c r="E10" s="472"/>
      <c r="F10" s="472"/>
      <c r="G10" s="472"/>
      <c r="H10" s="472"/>
    </row>
    <row r="11" spans="1:20" ht="12" customHeight="1" x14ac:dyDescent="0.25">
      <c r="A11" s="456" t="s">
        <v>22</v>
      </c>
      <c r="B11" s="456"/>
      <c r="C11" s="456"/>
      <c r="D11" s="456"/>
      <c r="E11" s="26"/>
      <c r="F11" s="100">
        <v>120.444</v>
      </c>
      <c r="G11" s="104" t="s">
        <v>4</v>
      </c>
      <c r="H11" s="100">
        <v>25.736999999999998</v>
      </c>
      <c r="I11" s="48" t="s">
        <v>277</v>
      </c>
      <c r="J11" s="100">
        <v>57244.277999999998</v>
      </c>
      <c r="K11" s="104" t="s">
        <v>4</v>
      </c>
      <c r="L11" s="100">
        <v>12660.546</v>
      </c>
      <c r="M11" s="1" t="s">
        <v>277</v>
      </c>
      <c r="N11" s="100">
        <v>2090.732</v>
      </c>
      <c r="O11" s="104" t="s">
        <v>4</v>
      </c>
      <c r="P11" s="100">
        <v>524.99400000000003</v>
      </c>
      <c r="Q11" s="48" t="s">
        <v>277</v>
      </c>
      <c r="R11" s="100">
        <v>958.17899999999997</v>
      </c>
      <c r="S11" s="104" t="s">
        <v>4</v>
      </c>
      <c r="T11" s="100">
        <v>226.66499999999999</v>
      </c>
    </row>
    <row r="12" spans="1:20" ht="20.7" customHeight="1" x14ac:dyDescent="0.25">
      <c r="A12" s="131"/>
      <c r="B12" s="29">
        <v>0</v>
      </c>
      <c r="C12" s="44" t="s">
        <v>21</v>
      </c>
      <c r="D12" s="29">
        <v>99</v>
      </c>
      <c r="E12" s="29"/>
      <c r="F12" s="27">
        <v>16.234999999999999</v>
      </c>
      <c r="G12" s="40" t="s">
        <v>4</v>
      </c>
      <c r="H12" s="27">
        <v>11.661</v>
      </c>
      <c r="I12" s="1" t="s">
        <v>277</v>
      </c>
      <c r="J12" s="27">
        <v>1277.93</v>
      </c>
      <c r="K12" s="40" t="s">
        <v>4</v>
      </c>
      <c r="L12" s="27">
        <v>1022.5549999999999</v>
      </c>
      <c r="M12" s="1" t="s">
        <v>277</v>
      </c>
      <c r="N12" s="27">
        <v>314.29000000000002</v>
      </c>
      <c r="O12" s="40" t="s">
        <v>4</v>
      </c>
      <c r="P12" s="27">
        <v>316.09300000000002</v>
      </c>
      <c r="Q12" s="1" t="s">
        <v>277</v>
      </c>
      <c r="R12" s="27">
        <v>26.292000000000002</v>
      </c>
      <c r="S12" s="40" t="s">
        <v>4</v>
      </c>
      <c r="T12" s="27">
        <v>28.817</v>
      </c>
    </row>
    <row r="13" spans="1:20" ht="11.25" customHeight="1" x14ac:dyDescent="0.25">
      <c r="A13" s="12"/>
      <c r="B13" s="48">
        <v>100</v>
      </c>
      <c r="C13" s="78" t="s">
        <v>21</v>
      </c>
      <c r="D13" s="48">
        <v>249</v>
      </c>
      <c r="E13" s="48"/>
      <c r="F13" s="88">
        <v>11.766999999999999</v>
      </c>
      <c r="G13" s="104" t="s">
        <v>4</v>
      </c>
      <c r="H13" s="88">
        <v>7.5229999999999997</v>
      </c>
      <c r="I13" s="1" t="s">
        <v>277</v>
      </c>
      <c r="J13" s="88">
        <v>1991.7380000000001</v>
      </c>
      <c r="K13" s="104" t="s">
        <v>4</v>
      </c>
      <c r="L13" s="88">
        <v>1175.5630000000001</v>
      </c>
      <c r="M13" s="1" t="s">
        <v>277</v>
      </c>
      <c r="N13" s="88">
        <v>229.25399999999999</v>
      </c>
      <c r="O13" s="104" t="s">
        <v>4</v>
      </c>
      <c r="P13" s="88">
        <v>153.22499999999999</v>
      </c>
      <c r="Q13" s="1" t="s">
        <v>277</v>
      </c>
      <c r="R13" s="88">
        <v>40.01</v>
      </c>
      <c r="S13" s="104" t="s">
        <v>4</v>
      </c>
      <c r="T13" s="88">
        <v>27.344999999999999</v>
      </c>
    </row>
    <row r="14" spans="1:20" ht="11.25" customHeight="1" x14ac:dyDescent="0.25">
      <c r="A14" s="12"/>
      <c r="B14" s="48">
        <v>250</v>
      </c>
      <c r="C14" s="78" t="s">
        <v>21</v>
      </c>
      <c r="D14" s="48">
        <v>499</v>
      </c>
      <c r="E14" s="48"/>
      <c r="F14" s="88">
        <v>45.543999999999997</v>
      </c>
      <c r="G14" s="104" t="s">
        <v>4</v>
      </c>
      <c r="H14" s="88">
        <v>15.930999999999999</v>
      </c>
      <c r="I14" s="1" t="s">
        <v>277</v>
      </c>
      <c r="J14" s="88">
        <v>17821.776999999998</v>
      </c>
      <c r="K14" s="104" t="s">
        <v>4</v>
      </c>
      <c r="L14" s="88">
        <v>6368.6610000000001</v>
      </c>
      <c r="M14" s="1" t="s">
        <v>277</v>
      </c>
      <c r="N14" s="88">
        <v>680.92899999999997</v>
      </c>
      <c r="O14" s="104" t="s">
        <v>4</v>
      </c>
      <c r="P14" s="88">
        <v>254.62700000000001</v>
      </c>
      <c r="Q14" s="1" t="s">
        <v>277</v>
      </c>
      <c r="R14" s="88">
        <v>261.25200000000001</v>
      </c>
      <c r="S14" s="104" t="s">
        <v>4</v>
      </c>
      <c r="T14" s="88">
        <v>99.503</v>
      </c>
    </row>
    <row r="15" spans="1:20" ht="11.25" customHeight="1" x14ac:dyDescent="0.25">
      <c r="A15" s="12"/>
      <c r="B15" s="48">
        <v>500</v>
      </c>
      <c r="C15" s="78" t="s">
        <v>21</v>
      </c>
      <c r="D15" s="48">
        <v>999</v>
      </c>
      <c r="E15" s="48"/>
      <c r="F15" s="88">
        <v>37.917999999999999</v>
      </c>
      <c r="G15" s="104" t="s">
        <v>4</v>
      </c>
      <c r="H15" s="88">
        <v>12.916</v>
      </c>
      <c r="I15" s="1" t="s">
        <v>277</v>
      </c>
      <c r="J15" s="88">
        <v>24384.295999999998</v>
      </c>
      <c r="K15" s="104" t="s">
        <v>4</v>
      </c>
      <c r="L15" s="88">
        <v>8567.9709999999995</v>
      </c>
      <c r="M15" s="1" t="s">
        <v>277</v>
      </c>
      <c r="N15" s="88">
        <v>719.37599999999998</v>
      </c>
      <c r="O15" s="104" t="s">
        <v>4</v>
      </c>
      <c r="P15" s="88">
        <v>271.82</v>
      </c>
      <c r="Q15" s="1" t="s">
        <v>277</v>
      </c>
      <c r="R15" s="88">
        <v>451.76100000000002</v>
      </c>
      <c r="S15" s="104" t="s">
        <v>4</v>
      </c>
      <c r="T15" s="88">
        <v>165.852</v>
      </c>
    </row>
    <row r="16" spans="1:20" ht="11.25" customHeight="1" x14ac:dyDescent="0.25">
      <c r="A16" s="12"/>
      <c r="B16" s="88">
        <v>1000</v>
      </c>
      <c r="C16" s="78" t="s">
        <v>21</v>
      </c>
      <c r="D16" s="88">
        <v>1499</v>
      </c>
      <c r="E16" s="88"/>
      <c r="F16" s="88">
        <v>6.68</v>
      </c>
      <c r="G16" s="104" t="s">
        <v>4</v>
      </c>
      <c r="H16" s="88">
        <v>4.78</v>
      </c>
      <c r="I16" s="1" t="s">
        <v>277</v>
      </c>
      <c r="J16" s="88">
        <v>7727.2250000000004</v>
      </c>
      <c r="K16" s="104" t="s">
        <v>4</v>
      </c>
      <c r="L16" s="88">
        <v>5513.6940000000004</v>
      </c>
      <c r="M16" s="1" t="s">
        <v>277</v>
      </c>
      <c r="N16" s="88">
        <v>114.28400000000001</v>
      </c>
      <c r="O16" s="104" t="s">
        <v>4</v>
      </c>
      <c r="P16" s="88">
        <v>86.85</v>
      </c>
      <c r="Q16" s="1" t="s">
        <v>277</v>
      </c>
      <c r="R16" s="88">
        <v>120.973</v>
      </c>
      <c r="S16" s="104" t="s">
        <v>4</v>
      </c>
      <c r="T16" s="88">
        <v>95.823999999999998</v>
      </c>
    </row>
    <row r="17" spans="1:20" ht="11.25" customHeight="1" x14ac:dyDescent="0.25">
      <c r="A17" s="12"/>
      <c r="B17" s="88">
        <v>1500</v>
      </c>
      <c r="C17" s="78" t="s">
        <v>21</v>
      </c>
      <c r="D17" s="88">
        <v>2999</v>
      </c>
      <c r="E17" s="88"/>
      <c r="F17" s="88">
        <v>2.2989999999999999</v>
      </c>
      <c r="G17" s="104" t="s">
        <v>4</v>
      </c>
      <c r="H17" s="88">
        <v>1.867</v>
      </c>
      <c r="I17" s="1" t="s">
        <v>277</v>
      </c>
      <c r="J17" s="88">
        <v>4041.3119999999999</v>
      </c>
      <c r="K17" s="104" t="s">
        <v>4</v>
      </c>
      <c r="L17" s="88">
        <v>3263.9740000000002</v>
      </c>
      <c r="M17" s="1" t="s">
        <v>277</v>
      </c>
      <c r="N17" s="88">
        <v>32.598999999999997</v>
      </c>
      <c r="O17" s="104" t="s">
        <v>4</v>
      </c>
      <c r="P17" s="88">
        <v>30.295000000000002</v>
      </c>
      <c r="Q17" s="1" t="s">
        <v>277</v>
      </c>
      <c r="R17" s="88">
        <v>57.890999999999998</v>
      </c>
      <c r="S17" s="104" t="s">
        <v>4</v>
      </c>
      <c r="T17" s="88">
        <v>54.015999999999998</v>
      </c>
    </row>
    <row r="18" spans="1:20" ht="11.25" customHeight="1" x14ac:dyDescent="0.25">
      <c r="A18" s="12"/>
      <c r="B18" s="88">
        <v>3000</v>
      </c>
      <c r="C18" s="78" t="s">
        <v>21</v>
      </c>
      <c r="D18" s="48"/>
      <c r="E18" s="48"/>
      <c r="F18" s="88" t="s">
        <v>276</v>
      </c>
      <c r="G18" s="104" t="s">
        <v>4</v>
      </c>
      <c r="H18" s="88" t="s">
        <v>276</v>
      </c>
      <c r="I18" s="1" t="s">
        <v>277</v>
      </c>
      <c r="J18" s="88" t="s">
        <v>276</v>
      </c>
      <c r="K18" s="104" t="s">
        <v>4</v>
      </c>
      <c r="L18" s="88" t="s">
        <v>276</v>
      </c>
      <c r="M18" s="1" t="s">
        <v>277</v>
      </c>
      <c r="N18" s="88" t="s">
        <v>276</v>
      </c>
      <c r="O18" s="104" t="s">
        <v>4</v>
      </c>
      <c r="P18" s="88" t="s">
        <v>276</v>
      </c>
      <c r="Q18" s="1" t="s">
        <v>277</v>
      </c>
      <c r="R18" s="88" t="s">
        <v>276</v>
      </c>
      <c r="S18" s="104" t="s">
        <v>4</v>
      </c>
      <c r="T18" s="88" t="s">
        <v>276</v>
      </c>
    </row>
    <row r="19" spans="1:20" ht="4.5" customHeight="1" x14ac:dyDescent="0.25">
      <c r="A19" s="15"/>
      <c r="B19" s="15"/>
      <c r="C19" s="15"/>
      <c r="D19" s="15"/>
      <c r="E19" s="15"/>
      <c r="F19" s="15"/>
      <c r="G19" s="15"/>
      <c r="H19" s="15"/>
      <c r="I19" s="15"/>
      <c r="J19" s="15"/>
      <c r="K19" s="15"/>
      <c r="L19" s="15"/>
      <c r="M19" s="15"/>
      <c r="N19" s="15"/>
      <c r="O19" s="15"/>
      <c r="P19" s="15"/>
      <c r="Q19" s="15"/>
      <c r="R19" s="15"/>
      <c r="S19" s="15"/>
      <c r="T19" s="15"/>
    </row>
    <row r="20" spans="1:20" ht="10.5" customHeight="1" x14ac:dyDescent="0.25">
      <c r="A20" s="49"/>
      <c r="B20" s="49"/>
      <c r="C20" s="12"/>
      <c r="D20" s="40"/>
      <c r="E20" s="12"/>
      <c r="F20" s="12"/>
      <c r="G20" s="12"/>
      <c r="H20" s="40"/>
      <c r="I20" s="12"/>
      <c r="J20" s="12"/>
      <c r="K20" s="12"/>
      <c r="L20" s="40"/>
      <c r="M20" s="12"/>
      <c r="N20" s="12"/>
      <c r="O20" s="12"/>
      <c r="P20" s="40"/>
      <c r="Q20" s="12"/>
      <c r="R20" s="27"/>
    </row>
    <row r="21" spans="1:20" ht="13.5" customHeight="1" x14ac:dyDescent="0.25">
      <c r="A21" s="472" t="s">
        <v>204</v>
      </c>
      <c r="B21" s="472"/>
      <c r="C21" s="472"/>
      <c r="D21" s="472"/>
      <c r="E21" s="472"/>
      <c r="F21" s="472"/>
      <c r="G21" s="472"/>
      <c r="H21" s="472"/>
    </row>
    <row r="22" spans="1:20" ht="11.25" customHeight="1" x14ac:dyDescent="0.25">
      <c r="A22" s="456" t="s">
        <v>22</v>
      </c>
      <c r="B22" s="456"/>
      <c r="C22" s="100"/>
      <c r="D22" s="141"/>
      <c r="E22" s="100"/>
      <c r="F22" s="100">
        <v>6.1529999999999996</v>
      </c>
      <c r="G22" s="104" t="s">
        <v>4</v>
      </c>
      <c r="H22" s="100">
        <v>4.016</v>
      </c>
      <c r="I22" s="77" t="s">
        <v>277</v>
      </c>
      <c r="J22" s="100">
        <v>3605.0909999999999</v>
      </c>
      <c r="K22" s="104" t="s">
        <v>4</v>
      </c>
      <c r="L22" s="100">
        <v>3293.6439999999998</v>
      </c>
      <c r="M22" s="77" t="s">
        <v>277</v>
      </c>
      <c r="N22" s="100" t="s">
        <v>276</v>
      </c>
      <c r="O22" s="104" t="s">
        <v>4</v>
      </c>
      <c r="P22" s="100" t="s">
        <v>276</v>
      </c>
      <c r="Q22" s="77" t="s">
        <v>277</v>
      </c>
      <c r="R22" s="100" t="s">
        <v>276</v>
      </c>
      <c r="S22" s="104" t="s">
        <v>4</v>
      </c>
      <c r="T22" s="100" t="s">
        <v>276</v>
      </c>
    </row>
    <row r="23" spans="1:20" ht="5.25" customHeight="1" thickBot="1" x14ac:dyDescent="0.3">
      <c r="A23" s="124"/>
      <c r="B23" s="124"/>
      <c r="C23" s="124"/>
      <c r="D23" s="124"/>
      <c r="E23" s="124"/>
      <c r="F23" s="124"/>
      <c r="G23" s="124"/>
      <c r="H23" s="124"/>
      <c r="I23" s="124"/>
      <c r="J23" s="124"/>
      <c r="K23" s="124"/>
      <c r="L23" s="124"/>
      <c r="M23" s="124"/>
      <c r="N23" s="124"/>
      <c r="O23" s="124"/>
      <c r="P23" s="124"/>
      <c r="Q23" s="124"/>
      <c r="R23" s="51"/>
      <c r="S23" s="111"/>
      <c r="T23" s="111"/>
    </row>
    <row r="24" spans="1:20" ht="5.25" customHeight="1" thickBot="1" x14ac:dyDescent="0.3">
      <c r="A24" s="125"/>
      <c r="B24" s="125"/>
      <c r="C24" s="125"/>
      <c r="D24" s="125"/>
      <c r="E24" s="125"/>
      <c r="F24" s="125"/>
      <c r="G24" s="125"/>
      <c r="H24" s="125"/>
      <c r="I24" s="125"/>
      <c r="J24" s="125"/>
      <c r="K24" s="125"/>
      <c r="L24" s="125"/>
      <c r="M24" s="125"/>
      <c r="N24" s="125"/>
      <c r="O24" s="125"/>
      <c r="P24" s="125"/>
      <c r="Q24" s="125"/>
      <c r="R24" s="126"/>
      <c r="S24" s="127"/>
      <c r="T24" s="127"/>
    </row>
    <row r="25" spans="1:20" ht="10.5" customHeight="1" x14ac:dyDescent="0.25">
      <c r="A25" s="49"/>
      <c r="B25" s="49"/>
      <c r="C25" s="27"/>
      <c r="D25" s="40"/>
      <c r="E25" s="27"/>
      <c r="F25" s="27"/>
      <c r="G25" s="27"/>
      <c r="H25" s="40"/>
      <c r="I25" s="27"/>
      <c r="J25" s="27"/>
      <c r="K25" s="27"/>
      <c r="L25" s="40"/>
      <c r="M25" s="27"/>
      <c r="N25" s="27"/>
      <c r="O25" s="27"/>
      <c r="P25" s="40"/>
      <c r="Q25" s="27"/>
      <c r="R25" s="28"/>
      <c r="S25" s="88"/>
      <c r="T25" s="88"/>
    </row>
    <row r="26" spans="1:20" ht="13.5" customHeight="1" x14ac:dyDescent="0.25">
      <c r="A26" s="472" t="s">
        <v>203</v>
      </c>
      <c r="B26" s="472"/>
      <c r="C26" s="472"/>
      <c r="D26" s="472"/>
      <c r="E26" s="472"/>
      <c r="F26" s="472"/>
      <c r="G26" s="472"/>
      <c r="H26" s="472"/>
    </row>
    <row r="27" spans="1:20" ht="11.25" customHeight="1" x14ac:dyDescent="0.25">
      <c r="A27" s="456" t="s">
        <v>22</v>
      </c>
      <c r="B27" s="456"/>
      <c r="C27" s="456"/>
      <c r="D27" s="456"/>
      <c r="E27" s="26"/>
      <c r="F27" s="100">
        <v>80.257000000000005</v>
      </c>
      <c r="G27" s="104" t="s">
        <v>4</v>
      </c>
      <c r="H27" s="100">
        <v>19.71</v>
      </c>
      <c r="I27" s="48" t="s">
        <v>277</v>
      </c>
      <c r="J27" s="100">
        <v>47088.311999999998</v>
      </c>
      <c r="K27" s="104" t="s">
        <v>4</v>
      </c>
      <c r="L27" s="100">
        <v>12125.401</v>
      </c>
      <c r="M27" s="1" t="s">
        <v>277</v>
      </c>
      <c r="N27" s="100">
        <v>1280.5619999999999</v>
      </c>
      <c r="O27" s="104" t="s">
        <v>4</v>
      </c>
      <c r="P27" s="100">
        <v>341.94900000000001</v>
      </c>
      <c r="Q27" s="48" t="s">
        <v>277</v>
      </c>
      <c r="R27" s="100">
        <v>760.82</v>
      </c>
      <c r="S27" s="104" t="s">
        <v>4</v>
      </c>
      <c r="T27" s="100">
        <v>224.607</v>
      </c>
    </row>
    <row r="28" spans="1:20" ht="20.7" customHeight="1" x14ac:dyDescent="0.25">
      <c r="A28" s="131"/>
      <c r="B28" s="29">
        <v>0</v>
      </c>
      <c r="C28" s="44" t="s">
        <v>21</v>
      </c>
      <c r="D28" s="29">
        <v>99</v>
      </c>
      <c r="E28" s="29"/>
      <c r="F28" s="27">
        <v>7.79</v>
      </c>
      <c r="G28" s="40" t="s">
        <v>4</v>
      </c>
      <c r="H28" s="27">
        <v>5.4889999999999999</v>
      </c>
      <c r="I28" s="1" t="s">
        <v>277</v>
      </c>
      <c r="J28" s="27">
        <v>437.31700000000001</v>
      </c>
      <c r="K28" s="40" t="s">
        <v>4</v>
      </c>
      <c r="L28" s="27">
        <v>320.42599999999999</v>
      </c>
      <c r="M28" s="1" t="s">
        <v>277</v>
      </c>
      <c r="N28" s="27">
        <v>125.745</v>
      </c>
      <c r="O28" s="40" t="s">
        <v>4</v>
      </c>
      <c r="P28" s="27">
        <v>92.581999999999994</v>
      </c>
      <c r="Q28" s="1" t="s">
        <v>277</v>
      </c>
      <c r="R28" s="27">
        <v>7.5910000000000002</v>
      </c>
      <c r="S28" s="40" t="s">
        <v>4</v>
      </c>
      <c r="T28" s="27">
        <v>6.3369999999999997</v>
      </c>
    </row>
    <row r="29" spans="1:20" ht="11.25" customHeight="1" x14ac:dyDescent="0.25">
      <c r="A29" s="103"/>
      <c r="B29" s="48">
        <v>100</v>
      </c>
      <c r="C29" s="78" t="s">
        <v>21</v>
      </c>
      <c r="D29" s="48">
        <v>249</v>
      </c>
      <c r="E29" s="48"/>
      <c r="F29" s="88">
        <v>6.9219999999999997</v>
      </c>
      <c r="G29" s="104" t="s">
        <v>4</v>
      </c>
      <c r="H29" s="88">
        <v>5.6079999999999997</v>
      </c>
      <c r="I29" s="1" t="s">
        <v>277</v>
      </c>
      <c r="J29" s="88">
        <v>1507.0989999999999</v>
      </c>
      <c r="K29" s="104" t="s">
        <v>4</v>
      </c>
      <c r="L29" s="88">
        <v>1203.954</v>
      </c>
      <c r="M29" s="1" t="s">
        <v>277</v>
      </c>
      <c r="N29" s="88">
        <v>84.888000000000005</v>
      </c>
      <c r="O29" s="104" t="s">
        <v>4</v>
      </c>
      <c r="P29" s="88">
        <v>58.654000000000003</v>
      </c>
      <c r="Q29" s="1" t="s">
        <v>277</v>
      </c>
      <c r="R29" s="88">
        <v>18.280999999999999</v>
      </c>
      <c r="S29" s="104" t="s">
        <v>4</v>
      </c>
      <c r="T29" s="88">
        <v>12.797000000000001</v>
      </c>
    </row>
    <row r="30" spans="1:20" ht="11.25" customHeight="1" x14ac:dyDescent="0.25">
      <c r="A30" s="103"/>
      <c r="B30" s="48">
        <v>250</v>
      </c>
      <c r="C30" s="78" t="s">
        <v>21</v>
      </c>
      <c r="D30" s="48">
        <v>499</v>
      </c>
      <c r="E30" s="48"/>
      <c r="F30" s="88">
        <v>22.798999999999999</v>
      </c>
      <c r="G30" s="104" t="s">
        <v>4</v>
      </c>
      <c r="H30" s="88">
        <v>11.608000000000001</v>
      </c>
      <c r="I30" s="1" t="s">
        <v>277</v>
      </c>
      <c r="J30" s="88">
        <v>8356.8150000000005</v>
      </c>
      <c r="K30" s="104" t="s">
        <v>4</v>
      </c>
      <c r="L30" s="88">
        <v>4168.79</v>
      </c>
      <c r="M30" s="1" t="s">
        <v>277</v>
      </c>
      <c r="N30" s="88">
        <v>346.46199999999999</v>
      </c>
      <c r="O30" s="104" t="s">
        <v>4</v>
      </c>
      <c r="P30" s="88">
        <v>173.35300000000001</v>
      </c>
      <c r="Q30" s="1" t="s">
        <v>277</v>
      </c>
      <c r="R30" s="88">
        <v>126.41</v>
      </c>
      <c r="S30" s="104" t="s">
        <v>4</v>
      </c>
      <c r="T30" s="88">
        <v>61.997</v>
      </c>
    </row>
    <row r="31" spans="1:20" ht="11.25" customHeight="1" x14ac:dyDescent="0.25">
      <c r="A31" s="103"/>
      <c r="B31" s="48">
        <v>500</v>
      </c>
      <c r="C31" s="78" t="s">
        <v>21</v>
      </c>
      <c r="D31" s="48">
        <v>999</v>
      </c>
      <c r="E31" s="48"/>
      <c r="F31" s="88">
        <v>33.122</v>
      </c>
      <c r="G31" s="104" t="s">
        <v>4</v>
      </c>
      <c r="H31" s="88">
        <v>12.173999999999999</v>
      </c>
      <c r="I31" s="1" t="s">
        <v>277</v>
      </c>
      <c r="J31" s="88">
        <v>21245.106</v>
      </c>
      <c r="K31" s="104" t="s">
        <v>4</v>
      </c>
      <c r="L31" s="88">
        <v>7415.9380000000001</v>
      </c>
      <c r="M31" s="1" t="s">
        <v>277</v>
      </c>
      <c r="N31" s="88">
        <v>566.899</v>
      </c>
      <c r="O31" s="104" t="s">
        <v>4</v>
      </c>
      <c r="P31" s="88">
        <v>254.35599999999999</v>
      </c>
      <c r="Q31" s="1" t="s">
        <v>277</v>
      </c>
      <c r="R31" s="88">
        <v>351.55399999999997</v>
      </c>
      <c r="S31" s="104" t="s">
        <v>4</v>
      </c>
      <c r="T31" s="88">
        <v>146.40100000000001</v>
      </c>
    </row>
    <row r="32" spans="1:20" ht="11.25" customHeight="1" x14ac:dyDescent="0.25">
      <c r="A32" s="103"/>
      <c r="B32" s="88">
        <v>1000</v>
      </c>
      <c r="C32" s="78" t="s">
        <v>21</v>
      </c>
      <c r="D32" s="88">
        <v>1499</v>
      </c>
      <c r="E32" s="88"/>
      <c r="F32" s="88">
        <v>5.4139999999999997</v>
      </c>
      <c r="G32" s="104" t="s">
        <v>4</v>
      </c>
      <c r="H32" s="88">
        <v>4.234</v>
      </c>
      <c r="I32" s="1" t="s">
        <v>277</v>
      </c>
      <c r="J32" s="88">
        <v>6520.817</v>
      </c>
      <c r="K32" s="104" t="s">
        <v>4</v>
      </c>
      <c r="L32" s="88">
        <v>5273.0330000000004</v>
      </c>
      <c r="M32" s="1" t="s">
        <v>277</v>
      </c>
      <c r="N32" s="88">
        <v>75.537000000000006</v>
      </c>
      <c r="O32" s="104" t="s">
        <v>4</v>
      </c>
      <c r="P32" s="88">
        <v>58.405999999999999</v>
      </c>
      <c r="Q32" s="1" t="s">
        <v>277</v>
      </c>
      <c r="R32" s="88">
        <v>85.944999999999993</v>
      </c>
      <c r="S32" s="104" t="s">
        <v>4</v>
      </c>
      <c r="T32" s="88">
        <v>70.040999999999997</v>
      </c>
    </row>
    <row r="33" spans="1:20" ht="11.25" customHeight="1" x14ac:dyDescent="0.25">
      <c r="A33" s="103"/>
      <c r="B33" s="88">
        <v>1500</v>
      </c>
      <c r="C33" s="78" t="s">
        <v>21</v>
      </c>
      <c r="D33" s="88">
        <v>2999</v>
      </c>
      <c r="E33" s="88"/>
      <c r="F33" s="88">
        <v>4.21</v>
      </c>
      <c r="G33" s="104" t="s">
        <v>4</v>
      </c>
      <c r="H33" s="88">
        <v>3.1669999999999998</v>
      </c>
      <c r="I33" s="1" t="s">
        <v>277</v>
      </c>
      <c r="J33" s="88">
        <v>9021.1579999999994</v>
      </c>
      <c r="K33" s="104" t="s">
        <v>4</v>
      </c>
      <c r="L33" s="88">
        <v>6837.4970000000003</v>
      </c>
      <c r="M33" s="1" t="s">
        <v>277</v>
      </c>
      <c r="N33" s="88">
        <v>81.031000000000006</v>
      </c>
      <c r="O33" s="104" t="s">
        <v>4</v>
      </c>
      <c r="P33" s="88">
        <v>62.688000000000002</v>
      </c>
      <c r="Q33" s="1" t="s">
        <v>277</v>
      </c>
      <c r="R33" s="88">
        <v>171.03899999999999</v>
      </c>
      <c r="S33" s="104" t="s">
        <v>4</v>
      </c>
      <c r="T33" s="88">
        <v>142.92099999999999</v>
      </c>
    </row>
    <row r="34" spans="1:20" ht="11.25" customHeight="1" x14ac:dyDescent="0.25">
      <c r="A34" s="103"/>
      <c r="B34" s="88">
        <v>3000</v>
      </c>
      <c r="C34" s="78" t="s">
        <v>21</v>
      </c>
      <c r="D34" s="88"/>
      <c r="E34" s="88"/>
      <c r="F34" s="88" t="s">
        <v>276</v>
      </c>
      <c r="G34" s="104" t="s">
        <v>4</v>
      </c>
      <c r="H34" s="88" t="s">
        <v>276</v>
      </c>
      <c r="I34" s="1" t="s">
        <v>277</v>
      </c>
      <c r="J34" s="88" t="s">
        <v>276</v>
      </c>
      <c r="K34" s="104" t="s">
        <v>4</v>
      </c>
      <c r="L34" s="88" t="s">
        <v>276</v>
      </c>
      <c r="M34" s="1" t="s">
        <v>277</v>
      </c>
      <c r="N34" s="88" t="s">
        <v>276</v>
      </c>
      <c r="O34" s="104" t="s">
        <v>4</v>
      </c>
      <c r="P34" s="88" t="s">
        <v>276</v>
      </c>
      <c r="Q34" s="1" t="s">
        <v>277</v>
      </c>
      <c r="R34" s="88" t="s">
        <v>276</v>
      </c>
      <c r="S34" s="104" t="s">
        <v>4</v>
      </c>
      <c r="T34" s="88" t="s">
        <v>276</v>
      </c>
    </row>
    <row r="35" spans="1:20" ht="4.5" customHeight="1" x14ac:dyDescent="0.25">
      <c r="A35" s="15"/>
      <c r="B35" s="15"/>
      <c r="C35" s="15"/>
      <c r="D35" s="15"/>
      <c r="E35" s="15"/>
      <c r="F35" s="15"/>
      <c r="G35" s="15"/>
      <c r="H35" s="15"/>
      <c r="I35" s="15"/>
      <c r="J35" s="15"/>
      <c r="K35" s="15"/>
      <c r="L35" s="15"/>
      <c r="M35" s="15"/>
      <c r="N35" s="15"/>
      <c r="O35" s="15"/>
      <c r="P35" s="15"/>
      <c r="Q35" s="15"/>
      <c r="R35" s="15"/>
      <c r="S35" s="15"/>
      <c r="T35" s="15"/>
    </row>
    <row r="36" spans="1:20" ht="10.5" customHeight="1" x14ac:dyDescent="0.25">
      <c r="A36" s="49"/>
      <c r="B36" s="49"/>
      <c r="C36" s="12"/>
      <c r="D36" s="40"/>
      <c r="E36" s="12"/>
      <c r="F36" s="12"/>
      <c r="G36" s="12"/>
      <c r="H36" s="40"/>
      <c r="I36" s="12"/>
      <c r="J36" s="12"/>
      <c r="K36" s="12"/>
      <c r="L36" s="40"/>
      <c r="M36" s="12"/>
      <c r="N36" s="12"/>
      <c r="O36" s="12"/>
      <c r="P36" s="40"/>
      <c r="Q36" s="12"/>
      <c r="R36" s="27"/>
    </row>
    <row r="37" spans="1:20" ht="13.5" customHeight="1" x14ac:dyDescent="0.25">
      <c r="A37" s="472" t="s">
        <v>205</v>
      </c>
      <c r="B37" s="472"/>
      <c r="C37" s="472"/>
      <c r="D37" s="472"/>
      <c r="E37" s="472"/>
      <c r="F37" s="472"/>
      <c r="G37" s="472"/>
      <c r="H37" s="472"/>
    </row>
    <row r="38" spans="1:20" ht="11.25" customHeight="1" x14ac:dyDescent="0.25">
      <c r="A38" s="456" t="s">
        <v>22</v>
      </c>
      <c r="B38" s="456"/>
      <c r="C38" s="100"/>
      <c r="D38" s="141"/>
      <c r="E38" s="100"/>
      <c r="F38" s="100">
        <v>43.984000000000002</v>
      </c>
      <c r="G38" s="104" t="s">
        <v>4</v>
      </c>
      <c r="H38" s="100">
        <v>16.803000000000001</v>
      </c>
      <c r="I38" s="77" t="s">
        <v>277</v>
      </c>
      <c r="J38" s="100">
        <v>15247.116</v>
      </c>
      <c r="K38" s="104" t="s">
        <v>4</v>
      </c>
      <c r="L38" s="100">
        <v>7376.3429999999998</v>
      </c>
      <c r="M38" s="77" t="s">
        <v>277</v>
      </c>
      <c r="N38" s="100" t="s">
        <v>276</v>
      </c>
      <c r="O38" s="104" t="s">
        <v>4</v>
      </c>
      <c r="P38" s="100" t="s">
        <v>276</v>
      </c>
      <c r="Q38" s="77" t="s">
        <v>277</v>
      </c>
      <c r="R38" s="100" t="s">
        <v>276</v>
      </c>
      <c r="S38" s="104" t="s">
        <v>4</v>
      </c>
      <c r="T38" s="100" t="s">
        <v>276</v>
      </c>
    </row>
    <row r="39" spans="1:20" ht="12" customHeight="1" thickBot="1" x14ac:dyDescent="0.3">
      <c r="A39" s="35"/>
      <c r="B39" s="35"/>
      <c r="C39" s="35"/>
      <c r="D39" s="21"/>
      <c r="E39" s="21"/>
      <c r="F39" s="35"/>
      <c r="G39" s="35"/>
      <c r="H39" s="35"/>
      <c r="I39" s="35"/>
      <c r="J39" s="35"/>
      <c r="K39" s="35"/>
      <c r="L39" s="35"/>
      <c r="M39" s="35"/>
      <c r="N39" s="35"/>
      <c r="O39" s="35"/>
      <c r="P39" s="35"/>
      <c r="Q39" s="35"/>
      <c r="R39" s="35"/>
      <c r="S39" s="35"/>
      <c r="T39" s="35"/>
    </row>
  </sheetData>
  <sheetProtection formatCells="0" formatColumns="0" formatRows="0"/>
  <mergeCells count="22">
    <mergeCell ref="F6:H6"/>
    <mergeCell ref="J6:L6"/>
    <mergeCell ref="N6:P6"/>
    <mergeCell ref="R6:T6"/>
    <mergeCell ref="F7:H7"/>
    <mergeCell ref="J7:L7"/>
    <mergeCell ref="A37:H37"/>
    <mergeCell ref="A26:H26"/>
    <mergeCell ref="N7:P7"/>
    <mergeCell ref="R7:T7"/>
    <mergeCell ref="A38:B38"/>
    <mergeCell ref="A11:D11"/>
    <mergeCell ref="A6:D8"/>
    <mergeCell ref="A9:D9"/>
    <mergeCell ref="A22:B22"/>
    <mergeCell ref="A27:D27"/>
    <mergeCell ref="A21:H21"/>
    <mergeCell ref="A10:H10"/>
    <mergeCell ref="G8:H8"/>
    <mergeCell ref="K8:L8"/>
    <mergeCell ref="O8:P8"/>
    <mergeCell ref="S8:T8"/>
  </mergeCells>
  <phoneticPr fontId="6" type="noConversion"/>
  <pageMargins left="0.75" right="0.75" top="1" bottom="1" header="0.5" footer="0.5"/>
  <pageSetup paperSize="9" scale="94"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24"/>
  <dimension ref="A2:T39"/>
  <sheetViews>
    <sheetView zoomScaleNormal="100" workbookViewId="0"/>
  </sheetViews>
  <sheetFormatPr defaultColWidth="9.21875" defaultRowHeight="13.2" x14ac:dyDescent="0.25"/>
  <cols>
    <col min="1" max="1" width="3.77734375" style="1" customWidth="1"/>
    <col min="2" max="2" width="62.44140625" style="1" customWidth="1"/>
    <col min="3" max="5" width="62.44140625" style="1" hidden="1" customWidth="1"/>
    <col min="6" max="6" width="10.21875" style="1" customWidth="1"/>
    <col min="7" max="7" width="2.21875" style="1" customWidth="1"/>
    <col min="8" max="8" width="4.77734375" style="1" customWidth="1"/>
    <col min="9" max="9" width="1.77734375" style="1" bestFit="1" customWidth="1"/>
    <col min="10" max="10" width="10" style="1" customWidth="1"/>
    <col min="11" max="11" width="2.5546875" style="1" customWidth="1"/>
    <col min="12" max="12" width="4.5546875" style="1" customWidth="1"/>
    <col min="13" max="13" width="1.21875" style="1" customWidth="1"/>
    <col min="14" max="14" width="10" style="1" customWidth="1"/>
    <col min="15" max="15" width="2.21875" style="1" customWidth="1"/>
    <col min="16" max="16" width="4.44140625" style="1" customWidth="1"/>
    <col min="17" max="17" width="1.77734375" style="1" bestFit="1" customWidth="1"/>
    <col min="18" max="18" width="10" style="1" customWidth="1"/>
    <col min="19" max="19" width="2.5546875" style="1" customWidth="1"/>
    <col min="20" max="20" width="4.5546875" style="1" customWidth="1"/>
    <col min="21" max="16384" width="9.21875" style="1"/>
  </cols>
  <sheetData>
    <row r="2" spans="1:20" ht="15" customHeight="1" x14ac:dyDescent="0.25">
      <c r="A2" s="24" t="s">
        <v>292</v>
      </c>
    </row>
    <row r="3" spans="1:20" ht="13.8" x14ac:dyDescent="0.25">
      <c r="A3" s="24" t="s">
        <v>571</v>
      </c>
    </row>
    <row r="4" spans="1:20" x14ac:dyDescent="0.25">
      <c r="A4" s="148" t="s">
        <v>293</v>
      </c>
    </row>
    <row r="5" spans="1:20" ht="13.8" thickBot="1" x14ac:dyDescent="0.3">
      <c r="A5" s="181" t="s">
        <v>572</v>
      </c>
      <c r="B5" s="35"/>
      <c r="C5" s="35"/>
      <c r="D5" s="35"/>
      <c r="E5" s="35"/>
      <c r="F5" s="35"/>
      <c r="G5" s="35"/>
      <c r="H5" s="35"/>
      <c r="I5" s="35"/>
      <c r="J5" s="35"/>
      <c r="K5" s="35"/>
      <c r="L5" s="35"/>
      <c r="M5" s="35"/>
      <c r="N5" s="35"/>
      <c r="O5" s="35"/>
      <c r="P5" s="35"/>
      <c r="Q5" s="35"/>
      <c r="R5" s="35"/>
      <c r="S5" s="35"/>
      <c r="T5" s="35"/>
    </row>
    <row r="6" spans="1:20" ht="14.25" customHeight="1" x14ac:dyDescent="0.25">
      <c r="A6" s="26" t="s">
        <v>54</v>
      </c>
      <c r="B6" s="26" t="s">
        <v>138</v>
      </c>
      <c r="C6" s="26"/>
      <c r="D6" s="26"/>
      <c r="E6" s="26"/>
      <c r="F6" s="459" t="s">
        <v>199</v>
      </c>
      <c r="G6" s="459"/>
      <c r="H6" s="459"/>
      <c r="I6" s="459"/>
      <c r="J6" s="459"/>
      <c r="K6" s="459"/>
      <c r="L6" s="459"/>
      <c r="N6" s="459" t="s">
        <v>273</v>
      </c>
      <c r="O6" s="459"/>
      <c r="P6" s="459"/>
      <c r="Q6" s="459"/>
      <c r="R6" s="459"/>
      <c r="S6" s="459"/>
      <c r="T6" s="459"/>
    </row>
    <row r="7" spans="1:20" ht="13.5" customHeight="1" x14ac:dyDescent="0.25">
      <c r="A7" s="26"/>
      <c r="B7" s="26"/>
      <c r="C7" s="26"/>
      <c r="D7" s="26"/>
      <c r="E7" s="26"/>
      <c r="F7" s="475" t="s">
        <v>7</v>
      </c>
      <c r="G7" s="475"/>
      <c r="H7" s="475"/>
      <c r="I7" s="105"/>
      <c r="J7" s="475" t="s">
        <v>8</v>
      </c>
      <c r="K7" s="475"/>
      <c r="L7" s="475"/>
      <c r="N7" s="475" t="s">
        <v>7</v>
      </c>
      <c r="O7" s="475"/>
      <c r="P7" s="475"/>
      <c r="Q7" s="105"/>
      <c r="R7" s="475" t="s">
        <v>8</v>
      </c>
      <c r="S7" s="475"/>
      <c r="T7" s="475"/>
    </row>
    <row r="8" spans="1:20" ht="13.5" customHeight="1" thickBot="1" x14ac:dyDescent="0.3">
      <c r="A8" s="43"/>
      <c r="B8" s="43"/>
      <c r="C8" s="43"/>
      <c r="D8" s="43"/>
      <c r="E8" s="43"/>
      <c r="F8" s="21" t="s">
        <v>22</v>
      </c>
      <c r="G8" s="454" t="s">
        <v>124</v>
      </c>
      <c r="H8" s="454"/>
      <c r="I8" s="21"/>
      <c r="J8" s="21" t="s">
        <v>22</v>
      </c>
      <c r="K8" s="454" t="s">
        <v>153</v>
      </c>
      <c r="L8" s="454"/>
      <c r="M8" s="35"/>
      <c r="N8" s="21" t="s">
        <v>22</v>
      </c>
      <c r="O8" s="454" t="s">
        <v>124</v>
      </c>
      <c r="P8" s="454"/>
      <c r="Q8" s="21"/>
      <c r="R8" s="21" t="s">
        <v>22</v>
      </c>
      <c r="S8" s="454" t="s">
        <v>153</v>
      </c>
      <c r="T8" s="454"/>
    </row>
    <row r="9" spans="1:20" ht="12" customHeight="1" x14ac:dyDescent="0.25">
      <c r="A9" s="49"/>
      <c r="B9" s="49"/>
      <c r="C9" s="49"/>
      <c r="D9" s="49"/>
      <c r="E9" s="49"/>
      <c r="F9" s="48"/>
      <c r="G9" s="48"/>
      <c r="H9" s="48"/>
      <c r="I9" s="48"/>
      <c r="J9" s="48"/>
      <c r="K9" s="48"/>
      <c r="L9" s="48"/>
      <c r="N9" s="48"/>
      <c r="O9" s="48"/>
      <c r="P9" s="48"/>
      <c r="Q9" s="48"/>
      <c r="R9" s="48"/>
      <c r="S9" s="48"/>
      <c r="T9" s="48"/>
    </row>
    <row r="10" spans="1:20" ht="12" hidden="1" customHeight="1" x14ac:dyDescent="0.25">
      <c r="A10" s="49"/>
      <c r="B10" s="49"/>
      <c r="C10" s="49"/>
      <c r="D10" s="49"/>
      <c r="E10" s="49"/>
      <c r="F10" s="48"/>
      <c r="G10" s="48"/>
      <c r="H10" s="48"/>
      <c r="I10" s="48"/>
      <c r="J10" s="48"/>
      <c r="K10" s="48"/>
      <c r="L10" s="48"/>
      <c r="N10" s="48"/>
      <c r="O10" s="48"/>
      <c r="P10" s="48"/>
      <c r="Q10" s="48"/>
      <c r="R10" s="48"/>
      <c r="S10" s="48"/>
      <c r="T10" s="48"/>
    </row>
    <row r="11" spans="1:20" ht="12" customHeight="1" x14ac:dyDescent="0.25">
      <c r="A11" s="456" t="s">
        <v>22</v>
      </c>
      <c r="B11" s="456"/>
      <c r="C11" s="26"/>
      <c r="D11" s="26"/>
      <c r="E11" s="26"/>
      <c r="F11" s="28">
        <v>2090.732</v>
      </c>
      <c r="G11" s="40" t="s">
        <v>4</v>
      </c>
      <c r="H11" s="28">
        <v>524.99400000000003</v>
      </c>
      <c r="I11" s="1" t="s">
        <v>277</v>
      </c>
      <c r="J11" s="28">
        <v>1280.5619999999999</v>
      </c>
      <c r="K11" s="40" t="s">
        <v>4</v>
      </c>
      <c r="L11" s="28">
        <v>341.94900000000001</v>
      </c>
      <c r="M11" s="1" t="s">
        <v>277</v>
      </c>
      <c r="N11" s="28">
        <v>958.17899999999997</v>
      </c>
      <c r="O11" s="40" t="s">
        <v>4</v>
      </c>
      <c r="P11" s="28">
        <v>226.66499999999999</v>
      </c>
      <c r="Q11" s="1" t="s">
        <v>277</v>
      </c>
      <c r="R11" s="28">
        <v>760.82</v>
      </c>
      <c r="S11" s="40" t="s">
        <v>4</v>
      </c>
      <c r="T11" s="28">
        <v>224.607</v>
      </c>
    </row>
    <row r="12" spans="1:20" ht="12" customHeight="1" x14ac:dyDescent="0.25">
      <c r="A12" s="49"/>
      <c r="B12" s="49"/>
      <c r="C12" s="49"/>
      <c r="D12" s="49"/>
      <c r="E12" s="49"/>
      <c r="F12" s="48"/>
      <c r="G12" s="40"/>
      <c r="H12" s="48"/>
      <c r="J12" s="41"/>
      <c r="K12" s="40"/>
      <c r="L12" s="48"/>
      <c r="N12" s="48"/>
      <c r="O12" s="40"/>
      <c r="P12" s="48"/>
      <c r="R12" s="41"/>
      <c r="S12" s="40"/>
      <c r="T12" s="48"/>
    </row>
    <row r="13" spans="1:20" s="83" customFormat="1" ht="11.25" customHeight="1" x14ac:dyDescent="0.2">
      <c r="A13" s="83">
        <v>1</v>
      </c>
      <c r="B13" s="83" t="s">
        <v>112</v>
      </c>
      <c r="F13" s="27">
        <v>84.105999999999995</v>
      </c>
      <c r="G13" s="40" t="s">
        <v>4</v>
      </c>
      <c r="H13" s="27">
        <v>94.350999999999999</v>
      </c>
      <c r="I13" s="83" t="s">
        <v>277</v>
      </c>
      <c r="J13" s="27">
        <v>33.331000000000003</v>
      </c>
      <c r="K13" s="40" t="s">
        <v>4</v>
      </c>
      <c r="L13" s="27">
        <v>41.3</v>
      </c>
      <c r="M13" s="83" t="s">
        <v>277</v>
      </c>
      <c r="N13" s="27">
        <v>28.681999999999999</v>
      </c>
      <c r="O13" s="40" t="s">
        <v>4</v>
      </c>
      <c r="P13" s="27">
        <v>30.69</v>
      </c>
      <c r="Q13" s="83" t="s">
        <v>277</v>
      </c>
      <c r="R13" s="27">
        <v>14.608000000000001</v>
      </c>
      <c r="S13" s="40" t="s">
        <v>4</v>
      </c>
      <c r="T13" s="27">
        <v>17.262</v>
      </c>
    </row>
    <row r="14" spans="1:20" ht="11.25" customHeight="1" x14ac:dyDescent="0.25">
      <c r="A14" s="49"/>
      <c r="B14" s="54" t="s">
        <v>95</v>
      </c>
      <c r="C14" s="54"/>
      <c r="D14" s="54"/>
      <c r="E14" s="54"/>
      <c r="F14" s="27">
        <v>55.161000000000001</v>
      </c>
      <c r="G14" s="40" t="s">
        <v>4</v>
      </c>
      <c r="H14" s="27">
        <v>85.781000000000006</v>
      </c>
      <c r="I14" s="1" t="s">
        <v>277</v>
      </c>
      <c r="J14" s="27" t="s">
        <v>276</v>
      </c>
      <c r="K14" s="40" t="s">
        <v>4</v>
      </c>
      <c r="L14" s="27" t="s">
        <v>276</v>
      </c>
      <c r="M14" s="1" t="s">
        <v>277</v>
      </c>
      <c r="N14" s="27">
        <v>9.0670000000000002</v>
      </c>
      <c r="O14" s="40" t="s">
        <v>4</v>
      </c>
      <c r="P14" s="27">
        <v>15.672000000000001</v>
      </c>
      <c r="Q14" s="1" t="s">
        <v>277</v>
      </c>
      <c r="R14" s="27" t="s">
        <v>276</v>
      </c>
      <c r="S14" s="40" t="s">
        <v>4</v>
      </c>
      <c r="T14" s="27" t="s">
        <v>276</v>
      </c>
    </row>
    <row r="15" spans="1:20" ht="11.25" customHeight="1" x14ac:dyDescent="0.25">
      <c r="A15" s="83">
        <v>2</v>
      </c>
      <c r="B15" s="49" t="s">
        <v>96</v>
      </c>
      <c r="C15" s="49"/>
      <c r="D15" s="49"/>
      <c r="E15" s="49"/>
      <c r="F15" s="27">
        <v>8.109</v>
      </c>
      <c r="G15" s="40" t="s">
        <v>4</v>
      </c>
      <c r="H15" s="27">
        <v>15.877000000000001</v>
      </c>
      <c r="I15" s="1" t="s">
        <v>277</v>
      </c>
      <c r="J15" s="27" t="s">
        <v>276</v>
      </c>
      <c r="K15" s="40" t="s">
        <v>4</v>
      </c>
      <c r="L15" s="27" t="s">
        <v>276</v>
      </c>
      <c r="M15" s="1" t="s">
        <v>277</v>
      </c>
      <c r="N15" s="27">
        <v>4.0549999999999997</v>
      </c>
      <c r="O15" s="40" t="s">
        <v>4</v>
      </c>
      <c r="P15" s="27">
        <v>7.9390000000000001</v>
      </c>
      <c r="Q15" s="1" t="s">
        <v>277</v>
      </c>
      <c r="R15" s="27" t="s">
        <v>276</v>
      </c>
      <c r="S15" s="40" t="s">
        <v>4</v>
      </c>
      <c r="T15" s="27" t="s">
        <v>276</v>
      </c>
    </row>
    <row r="16" spans="1:20" ht="11.25" customHeight="1" x14ac:dyDescent="0.25">
      <c r="A16" s="83">
        <v>3</v>
      </c>
      <c r="B16" s="49" t="s">
        <v>139</v>
      </c>
      <c r="C16" s="49"/>
      <c r="D16" s="49"/>
      <c r="E16" s="49"/>
      <c r="F16" s="27">
        <v>257.78899999999999</v>
      </c>
      <c r="G16" s="40" t="s">
        <v>4</v>
      </c>
      <c r="H16" s="27">
        <v>316.42500000000001</v>
      </c>
      <c r="I16" s="1" t="s">
        <v>277</v>
      </c>
      <c r="J16" s="27" t="s">
        <v>276</v>
      </c>
      <c r="K16" s="40" t="s">
        <v>4</v>
      </c>
      <c r="L16" s="27" t="s">
        <v>276</v>
      </c>
      <c r="M16" s="1" t="s">
        <v>277</v>
      </c>
      <c r="N16" s="27">
        <v>59.637999999999998</v>
      </c>
      <c r="O16" s="40" t="s">
        <v>4</v>
      </c>
      <c r="P16" s="27">
        <v>62.427999999999997</v>
      </c>
      <c r="Q16" s="1" t="s">
        <v>277</v>
      </c>
      <c r="R16" s="27" t="s">
        <v>276</v>
      </c>
      <c r="S16" s="40" t="s">
        <v>4</v>
      </c>
      <c r="T16" s="27" t="s">
        <v>276</v>
      </c>
    </row>
    <row r="17" spans="1:20" ht="11.25" customHeight="1" x14ac:dyDescent="0.25">
      <c r="A17" s="83"/>
      <c r="B17" s="54" t="s">
        <v>97</v>
      </c>
      <c r="C17" s="54"/>
      <c r="D17" s="54"/>
      <c r="E17" s="54"/>
      <c r="F17" s="27">
        <v>209.66499999999999</v>
      </c>
      <c r="G17" s="40" t="s">
        <v>4</v>
      </c>
      <c r="H17" s="27">
        <v>308.209</v>
      </c>
      <c r="I17" s="1" t="s">
        <v>277</v>
      </c>
      <c r="J17" s="27" t="s">
        <v>276</v>
      </c>
      <c r="K17" s="40" t="s">
        <v>4</v>
      </c>
      <c r="L17" s="27" t="s">
        <v>276</v>
      </c>
      <c r="M17" s="1" t="s">
        <v>277</v>
      </c>
      <c r="N17" s="27">
        <v>54.012999999999998</v>
      </c>
      <c r="O17" s="40" t="s">
        <v>4</v>
      </c>
      <c r="P17" s="27">
        <v>61.954000000000001</v>
      </c>
      <c r="Q17" s="1" t="s">
        <v>277</v>
      </c>
      <c r="R17" s="27" t="s">
        <v>276</v>
      </c>
      <c r="S17" s="40" t="s">
        <v>4</v>
      </c>
      <c r="T17" s="27" t="s">
        <v>276</v>
      </c>
    </row>
    <row r="18" spans="1:20" ht="11.25" customHeight="1" x14ac:dyDescent="0.25">
      <c r="A18" s="83">
        <v>4</v>
      </c>
      <c r="B18" s="49" t="s">
        <v>98</v>
      </c>
      <c r="C18" s="49"/>
      <c r="D18" s="49"/>
      <c r="E18" s="49"/>
      <c r="F18" s="27">
        <v>129.41499999999999</v>
      </c>
      <c r="G18" s="40" t="s">
        <v>4</v>
      </c>
      <c r="H18" s="27">
        <v>79.692999999999998</v>
      </c>
      <c r="I18" s="1" t="s">
        <v>277</v>
      </c>
      <c r="J18" s="27">
        <v>262.30900000000003</v>
      </c>
      <c r="K18" s="40" t="s">
        <v>4</v>
      </c>
      <c r="L18" s="27">
        <v>136.96799999999999</v>
      </c>
      <c r="M18" s="1" t="s">
        <v>277</v>
      </c>
      <c r="N18" s="27">
        <v>65.180000000000007</v>
      </c>
      <c r="O18" s="40" t="s">
        <v>4</v>
      </c>
      <c r="P18" s="27">
        <v>44.503</v>
      </c>
      <c r="Q18" s="1" t="s">
        <v>277</v>
      </c>
      <c r="R18" s="27">
        <v>119.206</v>
      </c>
      <c r="S18" s="40" t="s">
        <v>4</v>
      </c>
      <c r="T18" s="27">
        <v>67.822999999999993</v>
      </c>
    </row>
    <row r="19" spans="1:20" ht="11.25" customHeight="1" x14ac:dyDescent="0.25">
      <c r="A19" s="83">
        <v>5</v>
      </c>
      <c r="B19" s="49" t="s">
        <v>140</v>
      </c>
      <c r="C19" s="49"/>
      <c r="D19" s="49"/>
      <c r="E19" s="49"/>
      <c r="F19" s="27">
        <v>25.265000000000001</v>
      </c>
      <c r="G19" s="40" t="s">
        <v>4</v>
      </c>
      <c r="H19" s="27">
        <v>47.581000000000003</v>
      </c>
      <c r="I19" s="1" t="s">
        <v>277</v>
      </c>
      <c r="J19" s="27" t="s">
        <v>276</v>
      </c>
      <c r="K19" s="40" t="s">
        <v>4</v>
      </c>
      <c r="L19" s="27" t="s">
        <v>276</v>
      </c>
      <c r="M19" s="1" t="s">
        <v>277</v>
      </c>
      <c r="N19" s="27">
        <v>7.6929999999999996</v>
      </c>
      <c r="O19" s="40" t="s">
        <v>4</v>
      </c>
      <c r="P19" s="27">
        <v>14.285</v>
      </c>
      <c r="Q19" s="1" t="s">
        <v>277</v>
      </c>
      <c r="R19" s="27" t="s">
        <v>276</v>
      </c>
      <c r="S19" s="40" t="s">
        <v>4</v>
      </c>
      <c r="T19" s="27" t="s">
        <v>276</v>
      </c>
    </row>
    <row r="20" spans="1:20" ht="11.25" customHeight="1" x14ac:dyDescent="0.25">
      <c r="A20" s="83">
        <v>6</v>
      </c>
      <c r="B20" s="49" t="s">
        <v>141</v>
      </c>
      <c r="C20" s="49"/>
      <c r="D20" s="49"/>
      <c r="E20" s="49"/>
      <c r="F20" s="27">
        <v>146.798</v>
      </c>
      <c r="G20" s="40" t="s">
        <v>4</v>
      </c>
      <c r="H20" s="27">
        <v>122.642</v>
      </c>
      <c r="I20" s="1" t="s">
        <v>277</v>
      </c>
      <c r="J20" s="27">
        <v>50.109000000000002</v>
      </c>
      <c r="K20" s="40" t="s">
        <v>4</v>
      </c>
      <c r="L20" s="27">
        <v>77.260000000000005</v>
      </c>
      <c r="M20" s="1" t="s">
        <v>277</v>
      </c>
      <c r="N20" s="27">
        <v>47.704000000000001</v>
      </c>
      <c r="O20" s="40" t="s">
        <v>4</v>
      </c>
      <c r="P20" s="27">
        <v>40.984000000000002</v>
      </c>
      <c r="Q20" s="1" t="s">
        <v>277</v>
      </c>
      <c r="R20" s="27">
        <v>20.265000000000001</v>
      </c>
      <c r="S20" s="40" t="s">
        <v>4</v>
      </c>
      <c r="T20" s="27">
        <v>31.64</v>
      </c>
    </row>
    <row r="21" spans="1:20" ht="11.25" customHeight="1" x14ac:dyDescent="0.25">
      <c r="A21" s="83"/>
      <c r="B21" s="54" t="s">
        <v>99</v>
      </c>
      <c r="C21" s="54"/>
      <c r="D21" s="54"/>
      <c r="E21" s="54"/>
      <c r="F21" s="27" t="s">
        <v>276</v>
      </c>
      <c r="G21" s="40" t="s">
        <v>4</v>
      </c>
      <c r="H21" s="27" t="s">
        <v>276</v>
      </c>
      <c r="I21" s="1" t="s">
        <v>277</v>
      </c>
      <c r="J21" s="27">
        <v>1.032</v>
      </c>
      <c r="K21" s="40" t="s">
        <v>4</v>
      </c>
      <c r="L21" s="27">
        <v>2.0219999999999998</v>
      </c>
      <c r="M21" s="1" t="s">
        <v>277</v>
      </c>
      <c r="N21" s="27" t="s">
        <v>276</v>
      </c>
      <c r="O21" s="40" t="s">
        <v>4</v>
      </c>
      <c r="P21" s="27" t="s">
        <v>276</v>
      </c>
      <c r="Q21" s="1" t="s">
        <v>277</v>
      </c>
      <c r="R21" s="27">
        <v>0.40699999999999997</v>
      </c>
      <c r="S21" s="40" t="s">
        <v>4</v>
      </c>
      <c r="T21" s="27">
        <v>0.79600000000000004</v>
      </c>
    </row>
    <row r="22" spans="1:20" ht="11.25" customHeight="1" x14ac:dyDescent="0.25">
      <c r="A22" s="83"/>
      <c r="B22" s="54" t="s">
        <v>100</v>
      </c>
      <c r="C22" s="54"/>
      <c r="D22" s="54"/>
      <c r="E22" s="54"/>
      <c r="F22" s="27">
        <v>38.869</v>
      </c>
      <c r="G22" s="40" t="s">
        <v>4</v>
      </c>
      <c r="H22" s="27">
        <v>76.085999999999999</v>
      </c>
      <c r="I22" s="1" t="s">
        <v>277</v>
      </c>
      <c r="J22" s="27">
        <v>38.835000000000001</v>
      </c>
      <c r="K22" s="40" t="s">
        <v>4</v>
      </c>
      <c r="L22" s="27">
        <v>76.03</v>
      </c>
      <c r="M22" s="1" t="s">
        <v>277</v>
      </c>
      <c r="N22" s="27">
        <v>8.5510000000000002</v>
      </c>
      <c r="O22" s="40" t="s">
        <v>4</v>
      </c>
      <c r="P22" s="27">
        <v>16.739000000000001</v>
      </c>
      <c r="Q22" s="1" t="s">
        <v>277</v>
      </c>
      <c r="R22" s="27">
        <v>15.923</v>
      </c>
      <c r="S22" s="40" t="s">
        <v>4</v>
      </c>
      <c r="T22" s="27">
        <v>31.172000000000001</v>
      </c>
    </row>
    <row r="23" spans="1:20" ht="11.25" customHeight="1" x14ac:dyDescent="0.25">
      <c r="A23" s="83"/>
      <c r="B23" s="54" t="s">
        <v>101</v>
      </c>
      <c r="C23" s="54"/>
      <c r="D23" s="54"/>
      <c r="E23" s="54"/>
      <c r="F23" s="27">
        <v>100.69499999999999</v>
      </c>
      <c r="G23" s="40" t="s">
        <v>4</v>
      </c>
      <c r="H23" s="27">
        <v>95.516999999999996</v>
      </c>
      <c r="I23" s="1" t="s">
        <v>277</v>
      </c>
      <c r="J23" s="27">
        <v>8.5749999999999993</v>
      </c>
      <c r="K23" s="40" t="s">
        <v>4</v>
      </c>
      <c r="L23" s="27">
        <v>11.881</v>
      </c>
      <c r="M23" s="1" t="s">
        <v>277</v>
      </c>
      <c r="N23" s="27">
        <v>36.716999999999999</v>
      </c>
      <c r="O23" s="40" t="s">
        <v>4</v>
      </c>
      <c r="P23" s="27">
        <v>37.259</v>
      </c>
      <c r="Q23" s="1" t="s">
        <v>277</v>
      </c>
      <c r="R23" s="27">
        <v>3.0339999999999998</v>
      </c>
      <c r="S23" s="40" t="s">
        <v>4</v>
      </c>
      <c r="T23" s="27">
        <v>4.4050000000000002</v>
      </c>
    </row>
    <row r="24" spans="1:20" ht="11.25" customHeight="1" x14ac:dyDescent="0.25">
      <c r="A24" s="83">
        <v>7</v>
      </c>
      <c r="B24" s="49" t="s">
        <v>142</v>
      </c>
      <c r="C24" s="49"/>
      <c r="D24" s="49"/>
      <c r="E24" s="49"/>
      <c r="F24" s="27">
        <v>70.995000000000005</v>
      </c>
      <c r="G24" s="40" t="s">
        <v>4</v>
      </c>
      <c r="H24" s="27">
        <v>75.688000000000002</v>
      </c>
      <c r="I24" s="1" t="s">
        <v>277</v>
      </c>
      <c r="J24" s="27">
        <v>40.197000000000003</v>
      </c>
      <c r="K24" s="40" t="s">
        <v>4</v>
      </c>
      <c r="L24" s="27">
        <v>78.588999999999999</v>
      </c>
      <c r="M24" s="1" t="s">
        <v>277</v>
      </c>
      <c r="N24" s="27">
        <v>40.514000000000003</v>
      </c>
      <c r="O24" s="40" t="s">
        <v>4</v>
      </c>
      <c r="P24" s="27">
        <v>54.793999999999997</v>
      </c>
      <c r="Q24" s="1" t="s">
        <v>277</v>
      </c>
      <c r="R24" s="27">
        <v>12.217000000000001</v>
      </c>
      <c r="S24" s="40" t="s">
        <v>4</v>
      </c>
      <c r="T24" s="27">
        <v>23.885999999999999</v>
      </c>
    </row>
    <row r="25" spans="1:20" ht="11.25" customHeight="1" x14ac:dyDescent="0.25">
      <c r="A25" s="83"/>
      <c r="B25" s="54" t="s">
        <v>102</v>
      </c>
      <c r="C25" s="54"/>
      <c r="D25" s="54"/>
      <c r="E25" s="54"/>
      <c r="F25" s="27">
        <v>70.995000000000005</v>
      </c>
      <c r="G25" s="40" t="s">
        <v>4</v>
      </c>
      <c r="H25" s="27">
        <v>75.688000000000002</v>
      </c>
      <c r="I25" s="1" t="s">
        <v>277</v>
      </c>
      <c r="J25" s="27">
        <v>40.197000000000003</v>
      </c>
      <c r="K25" s="40" t="s">
        <v>4</v>
      </c>
      <c r="L25" s="27">
        <v>78.588999999999999</v>
      </c>
      <c r="M25" s="1" t="s">
        <v>277</v>
      </c>
      <c r="N25" s="27">
        <v>40.514000000000003</v>
      </c>
      <c r="O25" s="40" t="s">
        <v>4</v>
      </c>
      <c r="P25" s="27">
        <v>54.793999999999997</v>
      </c>
      <c r="Q25" s="1" t="s">
        <v>277</v>
      </c>
      <c r="R25" s="27">
        <v>12.217000000000001</v>
      </c>
      <c r="S25" s="40" t="s">
        <v>4</v>
      </c>
      <c r="T25" s="27">
        <v>23.885999999999999</v>
      </c>
    </row>
    <row r="26" spans="1:20" ht="11.25" customHeight="1" x14ac:dyDescent="0.25">
      <c r="A26" s="83">
        <v>8</v>
      </c>
      <c r="B26" s="49" t="s">
        <v>113</v>
      </c>
      <c r="C26" s="49"/>
      <c r="D26" s="49"/>
      <c r="E26" s="49"/>
      <c r="F26" s="27">
        <v>243.15600000000001</v>
      </c>
      <c r="G26" s="40" t="s">
        <v>4</v>
      </c>
      <c r="H26" s="27">
        <v>155.238</v>
      </c>
      <c r="I26" s="1" t="s">
        <v>277</v>
      </c>
      <c r="J26" s="27">
        <v>79.834000000000003</v>
      </c>
      <c r="K26" s="40" t="s">
        <v>4</v>
      </c>
      <c r="L26" s="27">
        <v>42.279000000000003</v>
      </c>
      <c r="M26" s="1" t="s">
        <v>277</v>
      </c>
      <c r="N26" s="27">
        <v>126.639</v>
      </c>
      <c r="O26" s="40" t="s">
        <v>4</v>
      </c>
      <c r="P26" s="27">
        <v>73.242000000000004</v>
      </c>
      <c r="Q26" s="1" t="s">
        <v>277</v>
      </c>
      <c r="R26" s="27">
        <v>51.631</v>
      </c>
      <c r="S26" s="40" t="s">
        <v>4</v>
      </c>
      <c r="T26" s="27">
        <v>30.254999999999999</v>
      </c>
    </row>
    <row r="27" spans="1:20" ht="11.25" customHeight="1" x14ac:dyDescent="0.25">
      <c r="A27" s="83">
        <v>9</v>
      </c>
      <c r="B27" s="49" t="s">
        <v>103</v>
      </c>
      <c r="C27" s="49"/>
      <c r="D27" s="49"/>
      <c r="E27" s="49"/>
      <c r="F27" s="27">
        <v>29.652999999999999</v>
      </c>
      <c r="G27" s="40" t="s">
        <v>4</v>
      </c>
      <c r="H27" s="27">
        <v>43.125</v>
      </c>
      <c r="I27" s="1" t="s">
        <v>277</v>
      </c>
      <c r="J27" s="27">
        <v>59.773000000000003</v>
      </c>
      <c r="K27" s="40" t="s">
        <v>4</v>
      </c>
      <c r="L27" s="27">
        <v>64.819999999999993</v>
      </c>
      <c r="M27" s="1" t="s">
        <v>277</v>
      </c>
      <c r="N27" s="27">
        <v>13.298</v>
      </c>
      <c r="O27" s="40" t="s">
        <v>4</v>
      </c>
      <c r="P27" s="27">
        <v>19.393999999999998</v>
      </c>
      <c r="Q27" s="1" t="s">
        <v>277</v>
      </c>
      <c r="R27" s="27">
        <v>19.279</v>
      </c>
      <c r="S27" s="40" t="s">
        <v>4</v>
      </c>
      <c r="T27" s="27">
        <v>24.61</v>
      </c>
    </row>
    <row r="28" spans="1:20" ht="11.25" customHeight="1" x14ac:dyDescent="0.25">
      <c r="A28" s="83">
        <v>10</v>
      </c>
      <c r="B28" s="49" t="s">
        <v>104</v>
      </c>
      <c r="C28" s="49"/>
      <c r="D28" s="49"/>
      <c r="E28" s="49"/>
      <c r="F28" s="27">
        <v>13.848000000000001</v>
      </c>
      <c r="G28" s="40" t="s">
        <v>4</v>
      </c>
      <c r="H28" s="27">
        <v>22.145</v>
      </c>
      <c r="I28" s="1" t="s">
        <v>277</v>
      </c>
      <c r="J28" s="27">
        <v>27.213999999999999</v>
      </c>
      <c r="K28" s="40" t="s">
        <v>4</v>
      </c>
      <c r="L28" s="27">
        <v>33.069000000000003</v>
      </c>
      <c r="M28" s="1" t="s">
        <v>277</v>
      </c>
      <c r="N28" s="27">
        <v>3.9929999999999999</v>
      </c>
      <c r="O28" s="40" t="s">
        <v>4</v>
      </c>
      <c r="P28" s="27">
        <v>6.3689999999999998</v>
      </c>
      <c r="Q28" s="1" t="s">
        <v>277</v>
      </c>
      <c r="R28" s="27">
        <v>45.805999999999997</v>
      </c>
      <c r="S28" s="40" t="s">
        <v>4</v>
      </c>
      <c r="T28" s="27">
        <v>70.998000000000005</v>
      </c>
    </row>
    <row r="29" spans="1:20" ht="11.25" customHeight="1" x14ac:dyDescent="0.25">
      <c r="A29" s="83">
        <v>11</v>
      </c>
      <c r="B29" s="49" t="s">
        <v>105</v>
      </c>
      <c r="C29" s="49"/>
      <c r="D29" s="49"/>
      <c r="E29" s="49"/>
      <c r="F29" s="27">
        <v>221.483</v>
      </c>
      <c r="G29" s="40" t="s">
        <v>4</v>
      </c>
      <c r="H29" s="27">
        <v>135.28</v>
      </c>
      <c r="I29" s="1" t="s">
        <v>277</v>
      </c>
      <c r="J29" s="27">
        <v>138.41800000000001</v>
      </c>
      <c r="K29" s="40" t="s">
        <v>4</v>
      </c>
      <c r="L29" s="27">
        <v>100.80500000000001</v>
      </c>
      <c r="M29" s="1" t="s">
        <v>277</v>
      </c>
      <c r="N29" s="27">
        <v>136.70599999999999</v>
      </c>
      <c r="O29" s="40" t="s">
        <v>4</v>
      </c>
      <c r="P29" s="27">
        <v>104.744</v>
      </c>
      <c r="Q29" s="1" t="s">
        <v>277</v>
      </c>
      <c r="R29" s="27">
        <v>88.540999999999997</v>
      </c>
      <c r="S29" s="40" t="s">
        <v>4</v>
      </c>
      <c r="T29" s="27">
        <v>77.314999999999998</v>
      </c>
    </row>
    <row r="30" spans="1:20" ht="11.25" customHeight="1" x14ac:dyDescent="0.25">
      <c r="A30" s="83">
        <v>12</v>
      </c>
      <c r="B30" s="49" t="s">
        <v>106</v>
      </c>
      <c r="C30" s="49"/>
      <c r="D30" s="49"/>
      <c r="E30" s="49"/>
      <c r="F30" s="27">
        <v>76.42</v>
      </c>
      <c r="G30" s="40" t="s">
        <v>4</v>
      </c>
      <c r="H30" s="27">
        <v>81.656999999999996</v>
      </c>
      <c r="I30" s="1" t="s">
        <v>277</v>
      </c>
      <c r="J30" s="27">
        <v>42.231999999999999</v>
      </c>
      <c r="K30" s="40" t="s">
        <v>4</v>
      </c>
      <c r="L30" s="27">
        <v>58.195</v>
      </c>
      <c r="M30" s="1" t="s">
        <v>277</v>
      </c>
      <c r="N30" s="27">
        <v>33.183999999999997</v>
      </c>
      <c r="O30" s="40" t="s">
        <v>4</v>
      </c>
      <c r="P30" s="27">
        <v>33.326000000000001</v>
      </c>
      <c r="Q30" s="1" t="s">
        <v>277</v>
      </c>
      <c r="R30" s="27">
        <v>35.692</v>
      </c>
      <c r="S30" s="40" t="s">
        <v>4</v>
      </c>
      <c r="T30" s="27">
        <v>46.988999999999997</v>
      </c>
    </row>
    <row r="31" spans="1:20" ht="11.25" customHeight="1" x14ac:dyDescent="0.25">
      <c r="A31" s="83">
        <v>13</v>
      </c>
      <c r="B31" s="49" t="s">
        <v>107</v>
      </c>
      <c r="C31" s="49"/>
      <c r="D31" s="49"/>
      <c r="E31" s="49"/>
      <c r="F31" s="27">
        <v>1.4530000000000001</v>
      </c>
      <c r="G31" s="40" t="s">
        <v>4</v>
      </c>
      <c r="H31" s="27">
        <v>2.8439999999999999</v>
      </c>
      <c r="I31" s="1" t="s">
        <v>277</v>
      </c>
      <c r="J31" s="27" t="s">
        <v>276</v>
      </c>
      <c r="K31" s="40" t="s">
        <v>4</v>
      </c>
      <c r="L31" s="27" t="s">
        <v>276</v>
      </c>
      <c r="M31" s="1" t="s">
        <v>277</v>
      </c>
      <c r="N31" s="27">
        <v>0.39800000000000002</v>
      </c>
      <c r="O31" s="40" t="s">
        <v>4</v>
      </c>
      <c r="P31" s="27">
        <v>0.77900000000000003</v>
      </c>
      <c r="Q31" s="1" t="s">
        <v>277</v>
      </c>
      <c r="R31" s="27" t="s">
        <v>276</v>
      </c>
      <c r="S31" s="40" t="s">
        <v>4</v>
      </c>
      <c r="T31" s="27" t="s">
        <v>276</v>
      </c>
    </row>
    <row r="32" spans="1:20" ht="11.25" customHeight="1" x14ac:dyDescent="0.25">
      <c r="A32" s="83">
        <v>14</v>
      </c>
      <c r="B32" s="49" t="s">
        <v>143</v>
      </c>
      <c r="C32" s="49"/>
      <c r="D32" s="49"/>
      <c r="E32" s="49"/>
      <c r="F32" s="27">
        <v>91.067999999999998</v>
      </c>
      <c r="G32" s="40" t="s">
        <v>4</v>
      </c>
      <c r="H32" s="27">
        <v>107.434</v>
      </c>
      <c r="I32" s="1" t="s">
        <v>277</v>
      </c>
      <c r="J32" s="27">
        <v>21.797000000000001</v>
      </c>
      <c r="K32" s="40" t="s">
        <v>4</v>
      </c>
      <c r="L32" s="27">
        <v>42.68</v>
      </c>
      <c r="M32" s="1" t="s">
        <v>277</v>
      </c>
      <c r="N32" s="27">
        <v>42.648000000000003</v>
      </c>
      <c r="O32" s="40" t="s">
        <v>4</v>
      </c>
      <c r="P32" s="27">
        <v>51.158000000000001</v>
      </c>
      <c r="Q32" s="1" t="s">
        <v>277</v>
      </c>
      <c r="R32" s="27">
        <v>7.2370000000000001</v>
      </c>
      <c r="S32" s="40" t="s">
        <v>4</v>
      </c>
      <c r="T32" s="27">
        <v>14.17</v>
      </c>
    </row>
    <row r="33" spans="1:20" ht="11.25" customHeight="1" x14ac:dyDescent="0.25">
      <c r="A33" s="83">
        <v>15</v>
      </c>
      <c r="B33" s="49" t="s">
        <v>108</v>
      </c>
      <c r="C33" s="49"/>
      <c r="D33" s="49"/>
      <c r="E33" s="49"/>
      <c r="F33" s="27" t="s">
        <v>276</v>
      </c>
      <c r="G33" s="40" t="s">
        <v>4</v>
      </c>
      <c r="H33" s="27" t="s">
        <v>276</v>
      </c>
      <c r="I33" s="1" t="s">
        <v>277</v>
      </c>
      <c r="J33" s="27" t="s">
        <v>276</v>
      </c>
      <c r="K33" s="40" t="s">
        <v>4</v>
      </c>
      <c r="L33" s="27" t="s">
        <v>276</v>
      </c>
      <c r="M33" s="1" t="s">
        <v>277</v>
      </c>
      <c r="N33" s="27" t="s">
        <v>276</v>
      </c>
      <c r="O33" s="40" t="s">
        <v>4</v>
      </c>
      <c r="P33" s="27" t="s">
        <v>276</v>
      </c>
      <c r="Q33" s="1" t="s">
        <v>277</v>
      </c>
      <c r="R33" s="27" t="s">
        <v>276</v>
      </c>
      <c r="S33" s="40" t="s">
        <v>4</v>
      </c>
      <c r="T33" s="27" t="s">
        <v>276</v>
      </c>
    </row>
    <row r="34" spans="1:20" ht="11.25" customHeight="1" x14ac:dyDescent="0.25">
      <c r="A34" s="83">
        <v>16</v>
      </c>
      <c r="B34" s="49" t="s">
        <v>497</v>
      </c>
      <c r="C34" s="49"/>
      <c r="D34" s="49"/>
      <c r="E34" s="49"/>
      <c r="F34" s="27">
        <v>8.6329999999999991</v>
      </c>
      <c r="G34" s="40" t="s">
        <v>4</v>
      </c>
      <c r="H34" s="27">
        <v>10.265000000000001</v>
      </c>
      <c r="I34" s="1" t="s">
        <v>277</v>
      </c>
      <c r="J34" s="27">
        <v>21.878</v>
      </c>
      <c r="K34" s="40" t="s">
        <v>4</v>
      </c>
      <c r="L34" s="27">
        <v>22.577999999999999</v>
      </c>
      <c r="M34" s="1" t="s">
        <v>277</v>
      </c>
      <c r="N34" s="27">
        <v>3.7789999999999999</v>
      </c>
      <c r="O34" s="40" t="s">
        <v>4</v>
      </c>
      <c r="P34" s="27">
        <v>5.1660000000000004</v>
      </c>
      <c r="Q34" s="1" t="s">
        <v>277</v>
      </c>
      <c r="R34" s="27">
        <v>5.5209999999999999</v>
      </c>
      <c r="S34" s="40" t="s">
        <v>4</v>
      </c>
      <c r="T34" s="27">
        <v>5.5430000000000001</v>
      </c>
    </row>
    <row r="35" spans="1:20" ht="11.25" customHeight="1" x14ac:dyDescent="0.25">
      <c r="A35" s="83">
        <v>17</v>
      </c>
      <c r="B35" s="49" t="s">
        <v>109</v>
      </c>
      <c r="C35" s="49"/>
      <c r="D35" s="49"/>
      <c r="E35" s="49"/>
      <c r="F35" s="27" t="s">
        <v>276</v>
      </c>
      <c r="G35" s="40" t="s">
        <v>4</v>
      </c>
      <c r="H35" s="27" t="s">
        <v>276</v>
      </c>
      <c r="I35" s="1" t="s">
        <v>277</v>
      </c>
      <c r="J35" s="27" t="s">
        <v>276</v>
      </c>
      <c r="K35" s="40" t="s">
        <v>4</v>
      </c>
      <c r="L35" s="27" t="s">
        <v>276</v>
      </c>
      <c r="M35" s="1" t="s">
        <v>277</v>
      </c>
      <c r="N35" s="27" t="s">
        <v>276</v>
      </c>
      <c r="O35" s="40" t="s">
        <v>4</v>
      </c>
      <c r="P35" s="27" t="s">
        <v>276</v>
      </c>
      <c r="Q35" s="1" t="s">
        <v>277</v>
      </c>
      <c r="R35" s="27" t="s">
        <v>276</v>
      </c>
      <c r="S35" s="40" t="s">
        <v>4</v>
      </c>
      <c r="T35" s="27" t="s">
        <v>276</v>
      </c>
    </row>
    <row r="36" spans="1:20" ht="11.25" customHeight="1" x14ac:dyDescent="0.25">
      <c r="A36" s="83">
        <v>18</v>
      </c>
      <c r="B36" s="49" t="s">
        <v>110</v>
      </c>
      <c r="C36" s="49"/>
      <c r="D36" s="49"/>
      <c r="E36" s="49"/>
      <c r="F36" s="27">
        <v>623.50400000000002</v>
      </c>
      <c r="G36" s="40" t="s">
        <v>4</v>
      </c>
      <c r="H36" s="27">
        <v>274.44600000000003</v>
      </c>
      <c r="I36" s="1" t="s">
        <v>277</v>
      </c>
      <c r="J36" s="27">
        <v>483.66500000000002</v>
      </c>
      <c r="K36" s="40" t="s">
        <v>4</v>
      </c>
      <c r="L36" s="27">
        <v>247.25200000000001</v>
      </c>
      <c r="M36" s="1" t="s">
        <v>277</v>
      </c>
      <c r="N36" s="27">
        <v>302.14400000000001</v>
      </c>
      <c r="O36" s="40" t="s">
        <v>4</v>
      </c>
      <c r="P36" s="27">
        <v>137.798</v>
      </c>
      <c r="Q36" s="1" t="s">
        <v>277</v>
      </c>
      <c r="R36" s="27">
        <v>329.988</v>
      </c>
      <c r="S36" s="40" t="s">
        <v>4</v>
      </c>
      <c r="T36" s="27">
        <v>172.13800000000001</v>
      </c>
    </row>
    <row r="37" spans="1:20" ht="11.25" customHeight="1" x14ac:dyDescent="0.25">
      <c r="A37" s="83">
        <v>19</v>
      </c>
      <c r="B37" s="49" t="s">
        <v>114</v>
      </c>
      <c r="C37" s="49"/>
      <c r="D37" s="49"/>
      <c r="E37" s="49"/>
      <c r="F37" s="27">
        <v>19.805</v>
      </c>
      <c r="G37" s="40" t="s">
        <v>4</v>
      </c>
      <c r="H37" s="27">
        <v>22.960999999999999</v>
      </c>
      <c r="I37" s="1" t="s">
        <v>277</v>
      </c>
      <c r="J37" s="27">
        <v>19.805</v>
      </c>
      <c r="K37" s="40" t="s">
        <v>4</v>
      </c>
      <c r="L37" s="27">
        <v>22.960999999999999</v>
      </c>
      <c r="M37" s="1" t="s">
        <v>277</v>
      </c>
      <c r="N37" s="27">
        <v>8.9600000000000009</v>
      </c>
      <c r="O37" s="40" t="s">
        <v>4</v>
      </c>
      <c r="P37" s="27">
        <v>10.532</v>
      </c>
      <c r="Q37" s="1" t="s">
        <v>277</v>
      </c>
      <c r="R37" s="27">
        <v>10.827999999999999</v>
      </c>
      <c r="S37" s="40" t="s">
        <v>4</v>
      </c>
      <c r="T37" s="27">
        <v>12.561999999999999</v>
      </c>
    </row>
    <row r="38" spans="1:20" ht="11.25" customHeight="1" x14ac:dyDescent="0.25">
      <c r="A38" s="83">
        <v>20</v>
      </c>
      <c r="B38" s="49" t="s">
        <v>111</v>
      </c>
      <c r="C38" s="49"/>
      <c r="D38" s="49"/>
      <c r="E38" s="49"/>
      <c r="F38" s="27">
        <v>39.231000000000002</v>
      </c>
      <c r="G38" s="40" t="s">
        <v>4</v>
      </c>
      <c r="H38" s="27">
        <v>44.648000000000003</v>
      </c>
      <c r="I38" s="1" t="s">
        <v>277</v>
      </c>
      <c r="J38" s="27" t="s">
        <v>276</v>
      </c>
      <c r="K38" s="40" t="s">
        <v>4</v>
      </c>
      <c r="L38" s="27" t="s">
        <v>276</v>
      </c>
      <c r="M38" s="1" t="s">
        <v>277</v>
      </c>
      <c r="N38" s="27">
        <v>32.963000000000001</v>
      </c>
      <c r="O38" s="40" t="s">
        <v>4</v>
      </c>
      <c r="P38" s="27">
        <v>42.826999999999998</v>
      </c>
      <c r="Q38" s="1" t="s">
        <v>277</v>
      </c>
      <c r="R38" s="27" t="s">
        <v>276</v>
      </c>
      <c r="S38" s="40" t="s">
        <v>4</v>
      </c>
      <c r="T38" s="27" t="s">
        <v>276</v>
      </c>
    </row>
    <row r="39" spans="1:20" ht="13.8" thickBot="1" x14ac:dyDescent="0.3">
      <c r="A39" s="35"/>
      <c r="B39" s="35"/>
      <c r="C39" s="35"/>
      <c r="D39" s="35"/>
      <c r="E39" s="35"/>
      <c r="F39" s="35"/>
      <c r="G39" s="35"/>
      <c r="H39" s="35"/>
      <c r="I39" s="35"/>
      <c r="J39" s="35"/>
      <c r="K39" s="35"/>
      <c r="L39" s="35"/>
      <c r="M39" s="35"/>
      <c r="N39" s="35"/>
      <c r="O39" s="35"/>
      <c r="P39" s="35"/>
      <c r="Q39" s="35"/>
      <c r="R39" s="35"/>
      <c r="S39" s="35"/>
      <c r="T39" s="35"/>
    </row>
  </sheetData>
  <sheetProtection formatCells="0" formatColumns="0" formatRows="0"/>
  <mergeCells count="11">
    <mergeCell ref="N6:T6"/>
    <mergeCell ref="N7:P7"/>
    <mergeCell ref="R7:T7"/>
    <mergeCell ref="O8:P8"/>
    <mergeCell ref="S8:T8"/>
    <mergeCell ref="A11:B11"/>
    <mergeCell ref="F6:L6"/>
    <mergeCell ref="F7:H7"/>
    <mergeCell ref="G8:H8"/>
    <mergeCell ref="J7:L7"/>
    <mergeCell ref="K8:L8"/>
  </mergeCells>
  <phoneticPr fontId="6" type="noConversion"/>
  <pageMargins left="0.75" right="0.75" top="1" bottom="1" header="0.5" footer="0.5"/>
  <pageSetup paperSize="9" scale="95"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25"/>
  <dimension ref="A1:AN36"/>
  <sheetViews>
    <sheetView zoomScaleNormal="100" workbookViewId="0"/>
  </sheetViews>
  <sheetFormatPr defaultColWidth="9.21875" defaultRowHeight="13.2" x14ac:dyDescent="0.25"/>
  <cols>
    <col min="1" max="1" width="1.44140625" style="1" customWidth="1"/>
    <col min="2" max="2" width="11.5546875" style="1" customWidth="1"/>
    <col min="3" max="5" width="11.5546875" style="1" hidden="1" customWidth="1"/>
    <col min="6" max="6" width="4.77734375" style="1" customWidth="1"/>
    <col min="7" max="7" width="2.5546875" style="33" customWidth="1"/>
    <col min="8" max="8" width="4.77734375" style="1" customWidth="1"/>
    <col min="9" max="9" width="1" style="1" customWidth="1"/>
    <col min="10" max="10" width="4.77734375" style="1" customWidth="1"/>
    <col min="11" max="11" width="2.5546875" style="33" customWidth="1"/>
    <col min="12" max="12" width="4.77734375" style="1" customWidth="1"/>
    <col min="13" max="13" width="1" style="1" customWidth="1"/>
    <col min="14" max="14" width="4.77734375" style="1" customWidth="1"/>
    <col min="15" max="15" width="2.5546875" style="33" customWidth="1"/>
    <col min="16" max="16" width="4.77734375" style="1" customWidth="1"/>
    <col min="17" max="17" width="1" style="1" customWidth="1"/>
    <col min="18" max="18" width="4.77734375" style="1" customWidth="1"/>
    <col min="19" max="19" width="2.5546875" style="33" customWidth="1"/>
    <col min="20" max="20" width="4.77734375" style="1" customWidth="1"/>
    <col min="21" max="21" width="1.21875" style="1" customWidth="1"/>
    <col min="22" max="22" width="4.77734375" style="1" customWidth="1"/>
    <col min="23" max="23" width="2.5546875" style="33" customWidth="1"/>
    <col min="24" max="24" width="4.77734375" style="1" customWidth="1"/>
    <col min="25" max="25" width="1.21875" style="1" customWidth="1"/>
    <col min="26" max="26" width="4.77734375" style="1" customWidth="1"/>
    <col min="27" max="27" width="2.5546875" style="33" customWidth="1"/>
    <col min="28" max="28" width="4.77734375" style="1" customWidth="1"/>
    <col min="29" max="29" width="1" style="1" customWidth="1"/>
    <col min="30" max="30" width="4.77734375" style="1" customWidth="1"/>
    <col min="31" max="31" width="2.5546875" style="33" customWidth="1"/>
    <col min="32" max="32" width="4.77734375" style="1" customWidth="1"/>
    <col min="33" max="33" width="1" style="1" customWidth="1"/>
    <col min="34" max="34" width="4.77734375" style="1" customWidth="1"/>
    <col min="35" max="35" width="2.5546875" style="33" customWidth="1"/>
    <col min="36" max="36" width="4.77734375" style="1" customWidth="1"/>
    <col min="37" max="37" width="1" style="1" customWidth="1"/>
    <col min="38" max="38" width="4.5546875" style="1" customWidth="1"/>
    <col min="39" max="39" width="2.5546875" style="33" customWidth="1"/>
    <col min="40" max="40" width="4.77734375" style="1" customWidth="1"/>
    <col min="41" max="16384" width="9.21875" style="1"/>
  </cols>
  <sheetData>
    <row r="1" spans="1:40" ht="6.75" customHeight="1" x14ac:dyDescent="0.25"/>
    <row r="2" spans="1:40" ht="15.75" customHeight="1" x14ac:dyDescent="0.25">
      <c r="A2" s="24" t="s">
        <v>403</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row>
    <row r="3" spans="1:40" ht="15" customHeight="1" x14ac:dyDescent="0.25">
      <c r="A3" s="24" t="s">
        <v>573</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row>
    <row r="4" spans="1:40" ht="13.8" x14ac:dyDescent="0.25">
      <c r="A4" s="148" t="s">
        <v>408</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row>
    <row r="5" spans="1:40" ht="14.4" thickBot="1" x14ac:dyDescent="0.3">
      <c r="A5" s="181" t="s">
        <v>574</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row>
    <row r="6" spans="1:40" ht="15" customHeight="1" x14ac:dyDescent="0.25">
      <c r="A6" s="456" t="s">
        <v>404</v>
      </c>
      <c r="B6" s="456"/>
      <c r="C6" s="26"/>
      <c r="D6" s="26"/>
      <c r="E6" s="26"/>
      <c r="F6" s="443" t="s">
        <v>237</v>
      </c>
      <c r="G6" s="443"/>
      <c r="H6" s="443"/>
      <c r="I6" s="443"/>
      <c r="J6" s="443"/>
      <c r="K6" s="443"/>
      <c r="L6" s="443"/>
      <c r="M6" s="443"/>
      <c r="N6" s="443"/>
      <c r="O6" s="443"/>
      <c r="P6" s="443"/>
      <c r="Q6" s="443"/>
      <c r="R6" s="443"/>
      <c r="S6" s="443"/>
      <c r="T6" s="443"/>
      <c r="U6" s="443"/>
      <c r="V6" s="443"/>
      <c r="W6" s="443"/>
      <c r="X6" s="443"/>
      <c r="Y6" s="443"/>
      <c r="Z6" s="443"/>
      <c r="AA6" s="443"/>
      <c r="AB6" s="443"/>
      <c r="AC6" s="443"/>
      <c r="AD6" s="443"/>
      <c r="AE6" s="443"/>
      <c r="AF6" s="443"/>
      <c r="AG6" s="443"/>
      <c r="AH6" s="443"/>
      <c r="AI6" s="443"/>
      <c r="AJ6" s="443"/>
      <c r="AK6" s="443"/>
      <c r="AL6" s="443"/>
      <c r="AM6" s="443"/>
      <c r="AN6" s="443"/>
    </row>
    <row r="7" spans="1:40" ht="15" customHeight="1" x14ac:dyDescent="0.25">
      <c r="A7" s="456"/>
      <c r="B7" s="456"/>
      <c r="C7" s="26"/>
      <c r="D7" s="26"/>
      <c r="E7" s="26"/>
      <c r="F7" s="459" t="s">
        <v>376</v>
      </c>
      <c r="G7" s="459"/>
      <c r="H7" s="459"/>
      <c r="I7" s="102"/>
      <c r="J7" s="459" t="s">
        <v>377</v>
      </c>
      <c r="K7" s="459"/>
      <c r="L7" s="459"/>
      <c r="M7" s="103"/>
      <c r="N7" s="459" t="s">
        <v>372</v>
      </c>
      <c r="O7" s="459"/>
      <c r="P7" s="459"/>
      <c r="Q7" s="103"/>
      <c r="R7" s="459" t="s">
        <v>371</v>
      </c>
      <c r="S7" s="459"/>
      <c r="T7" s="459"/>
      <c r="U7" s="102"/>
      <c r="V7" s="459" t="s">
        <v>373</v>
      </c>
      <c r="W7" s="459"/>
      <c r="X7" s="459"/>
      <c r="Y7" s="102"/>
      <c r="Z7" s="459" t="s">
        <v>378</v>
      </c>
      <c r="AA7" s="459"/>
      <c r="AB7" s="459"/>
      <c r="AC7" s="103"/>
      <c r="AD7" s="459" t="s">
        <v>379</v>
      </c>
      <c r="AE7" s="459"/>
      <c r="AF7" s="459"/>
      <c r="AG7" s="103"/>
      <c r="AH7" s="459" t="s">
        <v>380</v>
      </c>
      <c r="AI7" s="459"/>
      <c r="AJ7" s="459"/>
      <c r="AK7" s="102"/>
      <c r="AL7" s="459" t="s">
        <v>22</v>
      </c>
      <c r="AM7" s="459"/>
      <c r="AN7" s="459"/>
    </row>
    <row r="8" spans="1:40" ht="10.5" customHeight="1" thickBot="1" x14ac:dyDescent="0.3">
      <c r="A8" s="42"/>
      <c r="B8" s="42"/>
      <c r="C8" s="42"/>
      <c r="D8" s="42"/>
      <c r="E8" s="42"/>
      <c r="F8" s="21" t="s">
        <v>22</v>
      </c>
      <c r="G8" s="458" t="s">
        <v>125</v>
      </c>
      <c r="H8" s="458"/>
      <c r="I8" s="84"/>
      <c r="J8" s="21" t="s">
        <v>22</v>
      </c>
      <c r="K8" s="458" t="s">
        <v>125</v>
      </c>
      <c r="L8" s="458"/>
      <c r="M8" s="84"/>
      <c r="N8" s="21" t="s">
        <v>22</v>
      </c>
      <c r="O8" s="458" t="s">
        <v>125</v>
      </c>
      <c r="P8" s="458"/>
      <c r="Q8" s="84"/>
      <c r="R8" s="21" t="s">
        <v>22</v>
      </c>
      <c r="S8" s="458" t="s">
        <v>125</v>
      </c>
      <c r="T8" s="458"/>
      <c r="U8" s="84"/>
      <c r="V8" s="21" t="s">
        <v>22</v>
      </c>
      <c r="W8" s="458" t="s">
        <v>125</v>
      </c>
      <c r="X8" s="458"/>
      <c r="Y8" s="84"/>
      <c r="Z8" s="21" t="s">
        <v>22</v>
      </c>
      <c r="AA8" s="458" t="s">
        <v>125</v>
      </c>
      <c r="AB8" s="458"/>
      <c r="AC8" s="84"/>
      <c r="AD8" s="21" t="s">
        <v>22</v>
      </c>
      <c r="AE8" s="458" t="s">
        <v>125</v>
      </c>
      <c r="AF8" s="458"/>
      <c r="AG8" s="84"/>
      <c r="AH8" s="21" t="s">
        <v>22</v>
      </c>
      <c r="AI8" s="458" t="s">
        <v>125</v>
      </c>
      <c r="AJ8" s="458"/>
      <c r="AK8" s="84"/>
      <c r="AL8" s="21" t="s">
        <v>22</v>
      </c>
      <c r="AM8" s="458" t="s">
        <v>125</v>
      </c>
      <c r="AN8" s="458"/>
    </row>
    <row r="9" spans="1:40" ht="10.5" customHeight="1" x14ac:dyDescent="0.25">
      <c r="A9" s="456"/>
      <c r="B9" s="456"/>
      <c r="C9" s="26"/>
      <c r="D9" s="26"/>
      <c r="E9" s="26"/>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row>
    <row r="10" spans="1:40" ht="10.5" hidden="1" customHeight="1" x14ac:dyDescent="0.25">
      <c r="A10" s="26"/>
      <c r="B10" s="26"/>
      <c r="C10" s="26"/>
      <c r="D10" s="26"/>
      <c r="E10" s="26"/>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row>
    <row r="11" spans="1:40" ht="12" customHeight="1" x14ac:dyDescent="0.25">
      <c r="A11" s="456" t="s">
        <v>22</v>
      </c>
      <c r="B11" s="456"/>
      <c r="C11" s="26"/>
      <c r="D11" s="26"/>
      <c r="E11" s="26"/>
      <c r="F11" s="100">
        <v>64.382000000000005</v>
      </c>
      <c r="G11" s="104" t="s">
        <v>4</v>
      </c>
      <c r="H11" s="100">
        <v>68.963999999999999</v>
      </c>
      <c r="I11" s="48" t="s">
        <v>277</v>
      </c>
      <c r="J11" s="100">
        <v>107.143</v>
      </c>
      <c r="K11" s="104" t="s">
        <v>4</v>
      </c>
      <c r="L11" s="100">
        <v>90.686999999999998</v>
      </c>
      <c r="M11" s="48" t="s">
        <v>277</v>
      </c>
      <c r="N11" s="100">
        <v>49.631999999999998</v>
      </c>
      <c r="O11" s="104" t="s">
        <v>4</v>
      </c>
      <c r="P11" s="100">
        <v>48.103000000000002</v>
      </c>
      <c r="Q11" s="48" t="s">
        <v>277</v>
      </c>
      <c r="R11" s="100">
        <v>635.74300000000005</v>
      </c>
      <c r="S11" s="104" t="s">
        <v>4</v>
      </c>
      <c r="T11" s="100">
        <v>263.90899999999999</v>
      </c>
      <c r="U11" s="48" t="s">
        <v>277</v>
      </c>
      <c r="V11" s="100">
        <v>272.17899999999997</v>
      </c>
      <c r="W11" s="104" t="s">
        <v>4</v>
      </c>
      <c r="X11" s="100">
        <v>124.602</v>
      </c>
      <c r="Y11" s="48" t="s">
        <v>277</v>
      </c>
      <c r="Z11" s="100">
        <v>18.126000000000001</v>
      </c>
      <c r="AA11" s="104" t="s">
        <v>4</v>
      </c>
      <c r="AB11" s="100">
        <v>21.542000000000002</v>
      </c>
      <c r="AC11" s="48" t="s">
        <v>277</v>
      </c>
      <c r="AD11" s="100">
        <v>21.96</v>
      </c>
      <c r="AE11" s="104" t="s">
        <v>4</v>
      </c>
      <c r="AF11" s="100">
        <v>21.407</v>
      </c>
      <c r="AG11" s="48" t="s">
        <v>277</v>
      </c>
      <c r="AH11" s="100">
        <v>111.396</v>
      </c>
      <c r="AI11" s="104" t="s">
        <v>4</v>
      </c>
      <c r="AJ11" s="100">
        <v>106.28100000000001</v>
      </c>
      <c r="AK11" s="48" t="s">
        <v>277</v>
      </c>
      <c r="AL11" s="100">
        <v>1280.5619999999999</v>
      </c>
      <c r="AM11" s="104" t="s">
        <v>4</v>
      </c>
      <c r="AN11" s="100">
        <v>341.94900000000001</v>
      </c>
    </row>
    <row r="12" spans="1:40" ht="12" customHeight="1" x14ac:dyDescent="0.25">
      <c r="A12" s="26"/>
      <c r="G12" s="30"/>
      <c r="H12" s="48"/>
      <c r="I12" s="48"/>
      <c r="J12" s="48"/>
      <c r="K12" s="30"/>
      <c r="L12" s="48"/>
      <c r="M12" s="48"/>
      <c r="N12" s="48"/>
      <c r="O12" s="104"/>
      <c r="P12" s="48"/>
      <c r="Q12" s="48"/>
      <c r="R12" s="48"/>
      <c r="S12" s="30"/>
      <c r="T12" s="48"/>
      <c r="U12" s="48"/>
      <c r="W12" s="30"/>
      <c r="X12" s="48"/>
      <c r="Y12" s="48"/>
      <c r="Z12" s="48"/>
      <c r="AA12" s="30"/>
      <c r="AB12" s="48"/>
      <c r="AC12" s="48"/>
      <c r="AD12" s="48"/>
      <c r="AE12" s="104"/>
      <c r="AF12" s="48"/>
      <c r="AG12" s="48"/>
      <c r="AH12" s="48"/>
      <c r="AI12" s="30"/>
      <c r="AJ12" s="48"/>
      <c r="AK12" s="48"/>
      <c r="AL12" s="48"/>
      <c r="AM12" s="30"/>
      <c r="AN12" s="48"/>
    </row>
    <row r="13" spans="1:40" ht="12" customHeight="1" x14ac:dyDescent="0.25">
      <c r="A13" s="471" t="s">
        <v>148</v>
      </c>
      <c r="B13" s="471"/>
      <c r="C13" s="47"/>
      <c r="D13" s="47"/>
      <c r="E13" s="47"/>
      <c r="G13" s="143"/>
      <c r="K13" s="139"/>
      <c r="O13" s="139"/>
      <c r="S13" s="139"/>
      <c r="U13" s="28"/>
      <c r="W13" s="143"/>
      <c r="AA13" s="139"/>
      <c r="AE13" s="139"/>
      <c r="AI13" s="139"/>
      <c r="AK13" s="28"/>
      <c r="AM13" s="139"/>
    </row>
    <row r="14" spans="1:40" ht="12" customHeight="1" x14ac:dyDescent="0.25">
      <c r="A14" s="456" t="s">
        <v>22</v>
      </c>
      <c r="B14" s="456"/>
      <c r="C14" s="26"/>
      <c r="D14" s="26"/>
      <c r="E14" s="26"/>
      <c r="F14" s="100">
        <v>33.466000000000001</v>
      </c>
      <c r="G14" s="104" t="s">
        <v>4</v>
      </c>
      <c r="H14" s="100">
        <v>49.6</v>
      </c>
      <c r="I14" s="77" t="s">
        <v>277</v>
      </c>
      <c r="J14" s="100">
        <v>61.968000000000004</v>
      </c>
      <c r="K14" s="104" t="s">
        <v>4</v>
      </c>
      <c r="L14" s="100">
        <v>65.617999999999995</v>
      </c>
      <c r="M14" s="77" t="s">
        <v>277</v>
      </c>
      <c r="N14" s="100">
        <v>15.941000000000001</v>
      </c>
      <c r="O14" s="104" t="s">
        <v>4</v>
      </c>
      <c r="P14" s="100">
        <v>18.887</v>
      </c>
      <c r="Q14" s="77" t="s">
        <v>277</v>
      </c>
      <c r="R14" s="100">
        <v>496.673</v>
      </c>
      <c r="S14" s="104" t="s">
        <v>4</v>
      </c>
      <c r="T14" s="100">
        <v>189.04499999999999</v>
      </c>
      <c r="U14" s="28" t="s">
        <v>277</v>
      </c>
      <c r="V14" s="100">
        <v>127.848</v>
      </c>
      <c r="W14" s="104" t="s">
        <v>4</v>
      </c>
      <c r="X14" s="100">
        <v>93.997</v>
      </c>
      <c r="Y14" s="77" t="s">
        <v>277</v>
      </c>
      <c r="Z14" s="100">
        <v>5.6130000000000004</v>
      </c>
      <c r="AA14" s="104" t="s">
        <v>4</v>
      </c>
      <c r="AB14" s="100">
        <v>10.974</v>
      </c>
      <c r="AC14" s="77" t="s">
        <v>277</v>
      </c>
      <c r="AD14" s="100">
        <v>4.3689999999999998</v>
      </c>
      <c r="AE14" s="104" t="s">
        <v>4</v>
      </c>
      <c r="AF14" s="100">
        <v>8.5589999999999993</v>
      </c>
      <c r="AG14" s="77" t="s">
        <v>277</v>
      </c>
      <c r="AH14" s="100">
        <v>75.185000000000002</v>
      </c>
      <c r="AI14" s="104" t="s">
        <v>4</v>
      </c>
      <c r="AJ14" s="100">
        <v>92.406999999999996</v>
      </c>
      <c r="AK14" s="28" t="s">
        <v>277</v>
      </c>
      <c r="AL14" s="100">
        <v>821.06399999999996</v>
      </c>
      <c r="AM14" s="104" t="s">
        <v>4</v>
      </c>
      <c r="AN14" s="100">
        <v>243.54</v>
      </c>
    </row>
    <row r="15" spans="1:40" ht="12" customHeight="1" x14ac:dyDescent="0.25">
      <c r="A15" s="274" t="s">
        <v>5</v>
      </c>
      <c r="B15" s="13"/>
      <c r="C15" s="49"/>
      <c r="D15" s="49"/>
      <c r="E15" s="49"/>
      <c r="F15" s="28"/>
      <c r="G15" s="104"/>
      <c r="H15" s="28"/>
      <c r="I15" s="28"/>
      <c r="J15" s="28"/>
      <c r="K15" s="40"/>
      <c r="L15" s="28"/>
      <c r="M15" s="28"/>
      <c r="N15" s="28"/>
      <c r="O15" s="40"/>
      <c r="P15" s="28"/>
      <c r="Q15" s="28"/>
      <c r="R15" s="28"/>
      <c r="S15" s="40"/>
      <c r="T15" s="28"/>
      <c r="U15" s="27"/>
      <c r="V15" s="28"/>
      <c r="W15" s="104"/>
      <c r="X15" s="28"/>
      <c r="Y15" s="28"/>
      <c r="Z15" s="28"/>
      <c r="AA15" s="40"/>
      <c r="AB15" s="28"/>
      <c r="AC15" s="28"/>
      <c r="AD15" s="28"/>
      <c r="AE15" s="40"/>
      <c r="AF15" s="28"/>
      <c r="AG15" s="28"/>
      <c r="AH15" s="28"/>
      <c r="AI15" s="40"/>
      <c r="AJ15" s="28"/>
      <c r="AK15" s="27"/>
      <c r="AL15" s="28"/>
      <c r="AM15" s="40"/>
      <c r="AN15" s="28"/>
    </row>
    <row r="16" spans="1:40" ht="12" customHeight="1" x14ac:dyDescent="0.25">
      <c r="A16" s="12"/>
      <c r="B16" s="49" t="s">
        <v>85</v>
      </c>
      <c r="C16" s="49"/>
      <c r="D16" s="49"/>
      <c r="E16" s="49"/>
      <c r="F16" s="88">
        <v>3.387</v>
      </c>
      <c r="G16" s="104" t="s">
        <v>4</v>
      </c>
      <c r="H16" s="88">
        <v>6.6210000000000004</v>
      </c>
      <c r="I16" s="1" t="s">
        <v>277</v>
      </c>
      <c r="J16" s="88">
        <v>8.9179999999999993</v>
      </c>
      <c r="K16" s="104" t="s">
        <v>4</v>
      </c>
      <c r="L16" s="88">
        <v>17.457000000000001</v>
      </c>
      <c r="M16" s="1" t="s">
        <v>277</v>
      </c>
      <c r="N16" s="88">
        <v>4.4470000000000001</v>
      </c>
      <c r="O16" s="104" t="s">
        <v>4</v>
      </c>
      <c r="P16" s="88">
        <v>8.7050000000000001</v>
      </c>
      <c r="Q16" s="1" t="s">
        <v>277</v>
      </c>
      <c r="R16" s="88">
        <v>118.89</v>
      </c>
      <c r="S16" s="104" t="s">
        <v>4</v>
      </c>
      <c r="T16" s="88">
        <v>106.229</v>
      </c>
      <c r="U16" s="27" t="s">
        <v>277</v>
      </c>
      <c r="V16" s="88">
        <v>7.3470000000000004</v>
      </c>
      <c r="W16" s="104" t="s">
        <v>4</v>
      </c>
      <c r="X16" s="88">
        <v>14.377000000000001</v>
      </c>
      <c r="Y16" s="1" t="s">
        <v>277</v>
      </c>
      <c r="Z16" s="88" t="s">
        <v>276</v>
      </c>
      <c r="AA16" s="104" t="s">
        <v>4</v>
      </c>
      <c r="AB16" s="88" t="s">
        <v>276</v>
      </c>
      <c r="AC16" s="1" t="s">
        <v>277</v>
      </c>
      <c r="AD16" s="88" t="s">
        <v>276</v>
      </c>
      <c r="AE16" s="104" t="s">
        <v>4</v>
      </c>
      <c r="AF16" s="88" t="s">
        <v>276</v>
      </c>
      <c r="AG16" s="1" t="s">
        <v>277</v>
      </c>
      <c r="AH16" s="88" t="s">
        <v>276</v>
      </c>
      <c r="AI16" s="104" t="s">
        <v>4</v>
      </c>
      <c r="AJ16" s="88" t="s">
        <v>276</v>
      </c>
      <c r="AK16" s="27" t="s">
        <v>277</v>
      </c>
      <c r="AL16" s="88">
        <v>142.989</v>
      </c>
      <c r="AM16" s="104" t="s">
        <v>4</v>
      </c>
      <c r="AN16" s="88">
        <v>109.155</v>
      </c>
    </row>
    <row r="17" spans="1:40" ht="12" customHeight="1" x14ac:dyDescent="0.25">
      <c r="A17" s="12"/>
      <c r="B17" s="49" t="s">
        <v>86</v>
      </c>
      <c r="C17" s="49"/>
      <c r="D17" s="49"/>
      <c r="E17" s="49"/>
      <c r="F17" s="88" t="s">
        <v>276</v>
      </c>
      <c r="G17" s="104" t="s">
        <v>4</v>
      </c>
      <c r="H17" s="88" t="s">
        <v>276</v>
      </c>
      <c r="I17" s="1" t="s">
        <v>277</v>
      </c>
      <c r="J17" s="88" t="s">
        <v>276</v>
      </c>
      <c r="K17" s="104" t="s">
        <v>4</v>
      </c>
      <c r="L17" s="88" t="s">
        <v>276</v>
      </c>
      <c r="M17" s="1" t="s">
        <v>277</v>
      </c>
      <c r="N17" s="88" t="s">
        <v>276</v>
      </c>
      <c r="O17" s="104" t="s">
        <v>4</v>
      </c>
      <c r="P17" s="88" t="s">
        <v>276</v>
      </c>
      <c r="Q17" s="1" t="s">
        <v>277</v>
      </c>
      <c r="R17" s="88" t="s">
        <v>276</v>
      </c>
      <c r="S17" s="104" t="s">
        <v>4</v>
      </c>
      <c r="T17" s="88" t="s">
        <v>276</v>
      </c>
      <c r="U17" s="27" t="s">
        <v>277</v>
      </c>
      <c r="V17" s="88">
        <v>8.5690000000000008</v>
      </c>
      <c r="W17" s="104" t="s">
        <v>4</v>
      </c>
      <c r="X17" s="88">
        <v>12.252000000000001</v>
      </c>
      <c r="Y17" s="1" t="s">
        <v>277</v>
      </c>
      <c r="Z17" s="88" t="s">
        <v>276</v>
      </c>
      <c r="AA17" s="104" t="s">
        <v>4</v>
      </c>
      <c r="AB17" s="88" t="s">
        <v>276</v>
      </c>
      <c r="AC17" s="1" t="s">
        <v>277</v>
      </c>
      <c r="AD17" s="88" t="s">
        <v>276</v>
      </c>
      <c r="AE17" s="104" t="s">
        <v>4</v>
      </c>
      <c r="AF17" s="88" t="s">
        <v>276</v>
      </c>
      <c r="AG17" s="1" t="s">
        <v>277</v>
      </c>
      <c r="AH17" s="88" t="s">
        <v>276</v>
      </c>
      <c r="AI17" s="104" t="s">
        <v>4</v>
      </c>
      <c r="AJ17" s="88" t="s">
        <v>276</v>
      </c>
      <c r="AK17" s="27" t="s">
        <v>277</v>
      </c>
      <c r="AL17" s="88">
        <v>8.5690000000000008</v>
      </c>
      <c r="AM17" s="104" t="s">
        <v>4</v>
      </c>
      <c r="AN17" s="88">
        <v>12.252000000000001</v>
      </c>
    </row>
    <row r="18" spans="1:40" ht="12" customHeight="1" x14ac:dyDescent="0.25">
      <c r="A18" s="12"/>
      <c r="B18" s="49" t="s">
        <v>87</v>
      </c>
      <c r="C18" s="49"/>
      <c r="D18" s="49"/>
      <c r="E18" s="49"/>
      <c r="F18" s="88" t="s">
        <v>276</v>
      </c>
      <c r="G18" s="104" t="s">
        <v>4</v>
      </c>
      <c r="H18" s="88" t="s">
        <v>276</v>
      </c>
      <c r="I18" s="1" t="s">
        <v>277</v>
      </c>
      <c r="J18" s="88">
        <v>11.792999999999999</v>
      </c>
      <c r="K18" s="104" t="s">
        <v>4</v>
      </c>
      <c r="L18" s="88">
        <v>23.094999999999999</v>
      </c>
      <c r="M18" s="1" t="s">
        <v>277</v>
      </c>
      <c r="N18" s="88" t="s">
        <v>276</v>
      </c>
      <c r="O18" s="104" t="s">
        <v>4</v>
      </c>
      <c r="P18" s="88" t="s">
        <v>276</v>
      </c>
      <c r="Q18" s="1" t="s">
        <v>277</v>
      </c>
      <c r="R18" s="88">
        <v>253.876</v>
      </c>
      <c r="S18" s="104" t="s">
        <v>4</v>
      </c>
      <c r="T18" s="88">
        <v>136.41</v>
      </c>
      <c r="U18" s="27" t="s">
        <v>277</v>
      </c>
      <c r="V18" s="88">
        <v>94.174999999999997</v>
      </c>
      <c r="W18" s="104" t="s">
        <v>4</v>
      </c>
      <c r="X18" s="88">
        <v>89.340999999999994</v>
      </c>
      <c r="Y18" s="1" t="s">
        <v>277</v>
      </c>
      <c r="Z18" s="88">
        <v>5.6130000000000004</v>
      </c>
      <c r="AA18" s="104" t="s">
        <v>4</v>
      </c>
      <c r="AB18" s="88">
        <v>10.974</v>
      </c>
      <c r="AC18" s="1" t="s">
        <v>277</v>
      </c>
      <c r="AD18" s="88" t="s">
        <v>276</v>
      </c>
      <c r="AE18" s="104" t="s">
        <v>4</v>
      </c>
      <c r="AF18" s="88" t="s">
        <v>276</v>
      </c>
      <c r="AG18" s="1" t="s">
        <v>277</v>
      </c>
      <c r="AH18" s="88" t="s">
        <v>276</v>
      </c>
      <c r="AI18" s="104" t="s">
        <v>4</v>
      </c>
      <c r="AJ18" s="88" t="s">
        <v>276</v>
      </c>
      <c r="AK18" s="27" t="s">
        <v>277</v>
      </c>
      <c r="AL18" s="88">
        <v>365.45800000000003</v>
      </c>
      <c r="AM18" s="104" t="s">
        <v>4</v>
      </c>
      <c r="AN18" s="88">
        <v>163.99799999999999</v>
      </c>
    </row>
    <row r="19" spans="1:40" ht="12" customHeight="1" x14ac:dyDescent="0.25">
      <c r="A19" s="12"/>
      <c r="B19" s="49" t="s">
        <v>184</v>
      </c>
      <c r="C19" s="49"/>
      <c r="D19" s="49"/>
      <c r="E19" s="49"/>
      <c r="F19" s="88">
        <v>30.079000000000001</v>
      </c>
      <c r="G19" s="104" t="s">
        <v>4</v>
      </c>
      <c r="H19" s="88">
        <v>49.155999999999999</v>
      </c>
      <c r="I19" s="1" t="s">
        <v>277</v>
      </c>
      <c r="J19" s="88" t="s">
        <v>276</v>
      </c>
      <c r="K19" s="104" t="s">
        <v>4</v>
      </c>
      <c r="L19" s="88" t="s">
        <v>276</v>
      </c>
      <c r="M19" s="1" t="s">
        <v>277</v>
      </c>
      <c r="N19" s="88" t="s">
        <v>276</v>
      </c>
      <c r="O19" s="104" t="s">
        <v>4</v>
      </c>
      <c r="P19" s="88" t="s">
        <v>276</v>
      </c>
      <c r="Q19" s="1" t="s">
        <v>277</v>
      </c>
      <c r="R19" s="88">
        <v>25.785</v>
      </c>
      <c r="S19" s="104" t="s">
        <v>4</v>
      </c>
      <c r="T19" s="88">
        <v>22.823</v>
      </c>
      <c r="U19" s="27" t="s">
        <v>277</v>
      </c>
      <c r="V19" s="88">
        <v>12.144</v>
      </c>
      <c r="W19" s="104" t="s">
        <v>4</v>
      </c>
      <c r="X19" s="88">
        <v>21</v>
      </c>
      <c r="Y19" s="1" t="s">
        <v>277</v>
      </c>
      <c r="Z19" s="88" t="s">
        <v>276</v>
      </c>
      <c r="AA19" s="104" t="s">
        <v>4</v>
      </c>
      <c r="AB19" s="88" t="s">
        <v>276</v>
      </c>
      <c r="AC19" s="1" t="s">
        <v>277</v>
      </c>
      <c r="AD19" s="88" t="s">
        <v>276</v>
      </c>
      <c r="AE19" s="104" t="s">
        <v>4</v>
      </c>
      <c r="AF19" s="88" t="s">
        <v>276</v>
      </c>
      <c r="AG19" s="1" t="s">
        <v>277</v>
      </c>
      <c r="AH19" s="88" t="s">
        <v>276</v>
      </c>
      <c r="AI19" s="104" t="s">
        <v>4</v>
      </c>
      <c r="AJ19" s="88" t="s">
        <v>276</v>
      </c>
      <c r="AK19" s="27" t="s">
        <v>277</v>
      </c>
      <c r="AL19" s="88">
        <v>68.009</v>
      </c>
      <c r="AM19" s="104" t="s">
        <v>4</v>
      </c>
      <c r="AN19" s="88">
        <v>58.116999999999997</v>
      </c>
    </row>
    <row r="20" spans="1:40" ht="12" customHeight="1" x14ac:dyDescent="0.25">
      <c r="A20" s="12"/>
      <c r="B20" s="49" t="s">
        <v>181</v>
      </c>
      <c r="C20" s="49"/>
      <c r="D20" s="49"/>
      <c r="E20" s="49"/>
      <c r="F20" s="88" t="s">
        <v>276</v>
      </c>
      <c r="G20" s="104" t="s">
        <v>4</v>
      </c>
      <c r="H20" s="88" t="s">
        <v>276</v>
      </c>
      <c r="I20" s="1" t="s">
        <v>277</v>
      </c>
      <c r="J20" s="88" t="s">
        <v>276</v>
      </c>
      <c r="K20" s="104" t="s">
        <v>4</v>
      </c>
      <c r="L20" s="88" t="s">
        <v>276</v>
      </c>
      <c r="M20" s="1" t="s">
        <v>277</v>
      </c>
      <c r="N20" s="88">
        <v>7.6559999999999997</v>
      </c>
      <c r="O20" s="104" t="s">
        <v>4</v>
      </c>
      <c r="P20" s="88">
        <v>14.989000000000001</v>
      </c>
      <c r="Q20" s="1" t="s">
        <v>277</v>
      </c>
      <c r="R20" s="88">
        <v>9.7270000000000003</v>
      </c>
      <c r="S20" s="104" t="s">
        <v>4</v>
      </c>
      <c r="T20" s="88">
        <v>14.444000000000001</v>
      </c>
      <c r="U20" s="27" t="s">
        <v>277</v>
      </c>
      <c r="V20" s="88" t="s">
        <v>276</v>
      </c>
      <c r="W20" s="104" t="s">
        <v>4</v>
      </c>
      <c r="X20" s="88" t="s">
        <v>276</v>
      </c>
      <c r="Y20" s="1" t="s">
        <v>277</v>
      </c>
      <c r="Z20" s="88" t="s">
        <v>276</v>
      </c>
      <c r="AA20" s="104" t="s">
        <v>4</v>
      </c>
      <c r="AB20" s="88" t="s">
        <v>276</v>
      </c>
      <c r="AC20" s="1" t="s">
        <v>277</v>
      </c>
      <c r="AD20" s="88" t="s">
        <v>276</v>
      </c>
      <c r="AE20" s="104" t="s">
        <v>4</v>
      </c>
      <c r="AF20" s="88" t="s">
        <v>276</v>
      </c>
      <c r="AG20" s="1" t="s">
        <v>277</v>
      </c>
      <c r="AH20" s="88">
        <v>75.185000000000002</v>
      </c>
      <c r="AI20" s="104" t="s">
        <v>4</v>
      </c>
      <c r="AJ20" s="88">
        <v>92.406999999999996</v>
      </c>
      <c r="AK20" s="27" t="s">
        <v>277</v>
      </c>
      <c r="AL20" s="88">
        <v>92.567999999999998</v>
      </c>
      <c r="AM20" s="104" t="s">
        <v>4</v>
      </c>
      <c r="AN20" s="88">
        <v>94.721999999999994</v>
      </c>
    </row>
    <row r="21" spans="1:40" ht="5.25" customHeight="1" x14ac:dyDescent="0.25">
      <c r="A21" s="15"/>
      <c r="B21" s="15"/>
      <c r="C21" s="15"/>
      <c r="D21" s="15"/>
      <c r="E21" s="15"/>
      <c r="F21" s="15"/>
      <c r="G21" s="215"/>
      <c r="H21" s="15"/>
      <c r="I21" s="15"/>
      <c r="J21" s="15"/>
      <c r="K21" s="215"/>
      <c r="L21" s="15"/>
      <c r="M21" s="15"/>
      <c r="N21" s="15"/>
      <c r="O21" s="215"/>
      <c r="P21" s="15"/>
      <c r="Q21" s="15"/>
      <c r="R21" s="15"/>
      <c r="S21" s="215"/>
      <c r="T21" s="15"/>
      <c r="U21" s="15"/>
      <c r="V21" s="15"/>
      <c r="W21" s="215"/>
      <c r="X21" s="15"/>
      <c r="Y21" s="15"/>
      <c r="Z21" s="15"/>
      <c r="AA21" s="215"/>
      <c r="AB21" s="15"/>
      <c r="AC21" s="15"/>
      <c r="AD21" s="15"/>
      <c r="AE21" s="215"/>
      <c r="AF21" s="15"/>
      <c r="AG21" s="15"/>
      <c r="AH21" s="15"/>
      <c r="AI21" s="215"/>
      <c r="AJ21" s="15"/>
      <c r="AK21" s="15"/>
      <c r="AL21" s="15"/>
      <c r="AM21" s="215"/>
      <c r="AN21" s="15"/>
    </row>
    <row r="22" spans="1:40" ht="12" customHeight="1" x14ac:dyDescent="0.25">
      <c r="A22" s="49"/>
      <c r="B22" s="49"/>
      <c r="C22" s="49"/>
      <c r="D22" s="49"/>
      <c r="E22" s="49"/>
      <c r="F22" s="7"/>
      <c r="G22" s="40"/>
      <c r="H22" s="12"/>
      <c r="I22" s="12"/>
      <c r="J22" s="12"/>
      <c r="K22" s="40"/>
      <c r="L22" s="12"/>
      <c r="M22" s="12"/>
      <c r="N22" s="12"/>
      <c r="O22" s="40"/>
      <c r="P22" s="12"/>
      <c r="Q22" s="12"/>
      <c r="R22" s="12"/>
      <c r="S22" s="40"/>
      <c r="T22" s="12"/>
      <c r="U22" s="28"/>
      <c r="V22" s="7"/>
      <c r="W22" s="40"/>
      <c r="X22" s="12"/>
      <c r="Y22" s="12"/>
      <c r="Z22" s="12"/>
      <c r="AA22" s="40"/>
      <c r="AB22" s="12"/>
      <c r="AC22" s="12"/>
      <c r="AD22" s="12"/>
      <c r="AE22" s="40"/>
      <c r="AF22" s="12"/>
      <c r="AG22" s="12"/>
      <c r="AH22" s="12"/>
      <c r="AI22" s="40"/>
      <c r="AJ22" s="12"/>
      <c r="AK22" s="28"/>
      <c r="AL22" s="12"/>
      <c r="AM22" s="40"/>
      <c r="AN22" s="12"/>
    </row>
    <row r="23" spans="1:40" ht="12" customHeight="1" x14ac:dyDescent="0.25">
      <c r="A23" s="471" t="s">
        <v>149</v>
      </c>
      <c r="B23" s="471"/>
      <c r="C23" s="47"/>
      <c r="D23" s="47"/>
      <c r="E23" s="47"/>
      <c r="G23" s="143"/>
      <c r="K23" s="139"/>
      <c r="O23" s="139"/>
      <c r="S23" s="139"/>
      <c r="U23" s="27"/>
      <c r="W23" s="143"/>
      <c r="AA23" s="139"/>
      <c r="AE23" s="139"/>
      <c r="AI23" s="139"/>
      <c r="AK23" s="27"/>
      <c r="AM23" s="139"/>
    </row>
    <row r="24" spans="1:40" ht="12" customHeight="1" x14ac:dyDescent="0.25">
      <c r="A24" s="456" t="s">
        <v>22</v>
      </c>
      <c r="B24" s="456"/>
      <c r="C24" s="26"/>
      <c r="D24" s="26"/>
      <c r="E24" s="26"/>
      <c r="F24" s="100">
        <v>30.916</v>
      </c>
      <c r="G24" s="104" t="s">
        <v>4</v>
      </c>
      <c r="H24" s="100">
        <v>47.951000000000001</v>
      </c>
      <c r="I24" s="77" t="s">
        <v>277</v>
      </c>
      <c r="J24" s="100">
        <v>45.173999999999999</v>
      </c>
      <c r="K24" s="104" t="s">
        <v>4</v>
      </c>
      <c r="L24" s="100">
        <v>62.595999999999997</v>
      </c>
      <c r="M24" s="77" t="s">
        <v>277</v>
      </c>
      <c r="N24" s="100">
        <v>33.691000000000003</v>
      </c>
      <c r="O24" s="104" t="s">
        <v>4</v>
      </c>
      <c r="P24" s="100">
        <v>44.24</v>
      </c>
      <c r="Q24" s="77" t="s">
        <v>277</v>
      </c>
      <c r="R24" s="100">
        <v>139.07</v>
      </c>
      <c r="S24" s="104" t="s">
        <v>4</v>
      </c>
      <c r="T24" s="100">
        <v>182.85</v>
      </c>
      <c r="U24" s="28" t="s">
        <v>277</v>
      </c>
      <c r="V24" s="100">
        <v>144.33099999999999</v>
      </c>
      <c r="W24" s="104" t="s">
        <v>4</v>
      </c>
      <c r="X24" s="100">
        <v>81.256</v>
      </c>
      <c r="Y24" s="77" t="s">
        <v>277</v>
      </c>
      <c r="Z24" s="100">
        <v>12.513</v>
      </c>
      <c r="AA24" s="104" t="s">
        <v>4</v>
      </c>
      <c r="AB24" s="100">
        <v>18.538</v>
      </c>
      <c r="AC24" s="77" t="s">
        <v>277</v>
      </c>
      <c r="AD24" s="100">
        <v>17.591000000000001</v>
      </c>
      <c r="AE24" s="104" t="s">
        <v>4</v>
      </c>
      <c r="AF24" s="100">
        <v>20.577999999999999</v>
      </c>
      <c r="AG24" s="77" t="s">
        <v>277</v>
      </c>
      <c r="AH24" s="100">
        <v>36.210999999999999</v>
      </c>
      <c r="AI24" s="104" t="s">
        <v>4</v>
      </c>
      <c r="AJ24" s="100">
        <v>52.503999999999998</v>
      </c>
      <c r="AK24" s="28" t="s">
        <v>277</v>
      </c>
      <c r="AL24" s="100">
        <v>459.49799999999999</v>
      </c>
      <c r="AM24" s="104" t="s">
        <v>4</v>
      </c>
      <c r="AN24" s="100">
        <v>238.309</v>
      </c>
    </row>
    <row r="25" spans="1:40" ht="12" customHeight="1" x14ac:dyDescent="0.25">
      <c r="A25" s="274" t="s">
        <v>5</v>
      </c>
      <c r="B25" s="13"/>
      <c r="C25" s="49"/>
      <c r="D25" s="49"/>
      <c r="E25" s="49"/>
      <c r="F25" s="28"/>
      <c r="G25" s="104"/>
      <c r="H25" s="28"/>
      <c r="I25" s="28"/>
      <c r="J25" s="28"/>
      <c r="K25" s="40"/>
      <c r="L25" s="28"/>
      <c r="M25" s="28"/>
      <c r="N25" s="28"/>
      <c r="O25" s="40"/>
      <c r="P25" s="28"/>
      <c r="Q25" s="28"/>
      <c r="R25" s="28"/>
      <c r="S25" s="40"/>
      <c r="T25" s="28"/>
      <c r="U25" s="27"/>
      <c r="V25" s="28"/>
      <c r="W25" s="104"/>
      <c r="X25" s="28"/>
      <c r="Y25" s="28"/>
      <c r="Z25" s="28"/>
      <c r="AA25" s="40"/>
      <c r="AB25" s="28"/>
      <c r="AC25" s="28"/>
      <c r="AD25" s="28"/>
      <c r="AE25" s="40"/>
      <c r="AF25" s="28"/>
      <c r="AG25" s="28"/>
      <c r="AH25" s="28"/>
      <c r="AI25" s="40"/>
      <c r="AJ25" s="28"/>
      <c r="AK25" s="27"/>
      <c r="AL25" s="28"/>
      <c r="AM25" s="40"/>
      <c r="AN25" s="28"/>
    </row>
    <row r="26" spans="1:40" ht="12" customHeight="1" x14ac:dyDescent="0.25">
      <c r="A26" s="12"/>
      <c r="B26" s="49" t="s">
        <v>88</v>
      </c>
      <c r="C26" s="49"/>
      <c r="D26" s="49"/>
      <c r="E26" s="49"/>
      <c r="F26" s="88">
        <v>30.916</v>
      </c>
      <c r="G26" s="104" t="s">
        <v>4</v>
      </c>
      <c r="H26" s="88">
        <v>47.951000000000001</v>
      </c>
      <c r="I26" s="1" t="s">
        <v>277</v>
      </c>
      <c r="J26" s="88">
        <v>45.173999999999999</v>
      </c>
      <c r="K26" s="104" t="s">
        <v>4</v>
      </c>
      <c r="L26" s="88">
        <v>62.595999999999997</v>
      </c>
      <c r="M26" s="1" t="s">
        <v>277</v>
      </c>
      <c r="N26" s="88">
        <v>33.691000000000003</v>
      </c>
      <c r="O26" s="104" t="s">
        <v>4</v>
      </c>
      <c r="P26" s="88">
        <v>44.24</v>
      </c>
      <c r="Q26" s="1" t="s">
        <v>277</v>
      </c>
      <c r="R26" s="88">
        <v>139.07</v>
      </c>
      <c r="S26" s="104" t="s">
        <v>4</v>
      </c>
      <c r="T26" s="88">
        <v>182.85</v>
      </c>
      <c r="U26" s="27" t="s">
        <v>277</v>
      </c>
      <c r="V26" s="88">
        <v>144.33099999999999</v>
      </c>
      <c r="W26" s="104" t="s">
        <v>4</v>
      </c>
      <c r="X26" s="88">
        <v>81.256</v>
      </c>
      <c r="Y26" s="1" t="s">
        <v>277</v>
      </c>
      <c r="Z26" s="88">
        <v>12.513</v>
      </c>
      <c r="AA26" s="104" t="s">
        <v>4</v>
      </c>
      <c r="AB26" s="88">
        <v>18.538</v>
      </c>
      <c r="AC26" s="1" t="s">
        <v>277</v>
      </c>
      <c r="AD26" s="88">
        <v>17.591000000000001</v>
      </c>
      <c r="AE26" s="104" t="s">
        <v>4</v>
      </c>
      <c r="AF26" s="88">
        <v>20.577999999999999</v>
      </c>
      <c r="AG26" s="1" t="s">
        <v>277</v>
      </c>
      <c r="AH26" s="88">
        <v>36.210999999999999</v>
      </c>
      <c r="AI26" s="104" t="s">
        <v>4</v>
      </c>
      <c r="AJ26" s="88">
        <v>52.503999999999998</v>
      </c>
      <c r="AK26" s="27" t="s">
        <v>277</v>
      </c>
      <c r="AL26" s="88">
        <v>459.49799999999999</v>
      </c>
      <c r="AM26" s="104" t="s">
        <v>4</v>
      </c>
      <c r="AN26" s="88">
        <v>238.309</v>
      </c>
    </row>
    <row r="27" spans="1:40" ht="5.25" customHeight="1" x14ac:dyDescent="0.25">
      <c r="A27" s="15"/>
      <c r="B27" s="15"/>
      <c r="C27" s="15"/>
      <c r="D27" s="15"/>
      <c r="E27" s="15"/>
      <c r="F27" s="15"/>
      <c r="G27" s="15"/>
      <c r="H27" s="15"/>
      <c r="I27" s="15"/>
      <c r="J27" s="15"/>
      <c r="K27" s="15"/>
      <c r="L27" s="15"/>
      <c r="M27" s="15"/>
      <c r="N27" s="15"/>
      <c r="O27" s="15"/>
      <c r="P27" s="15"/>
      <c r="Q27" s="15"/>
      <c r="R27" s="15"/>
      <c r="S27" s="15"/>
      <c r="T27" s="15"/>
      <c r="U27" s="15"/>
      <c r="V27" s="15"/>
      <c r="W27" s="215"/>
      <c r="X27" s="15"/>
      <c r="Y27" s="15"/>
      <c r="Z27" s="15"/>
      <c r="AA27" s="15"/>
      <c r="AB27" s="15"/>
      <c r="AC27" s="15"/>
      <c r="AD27" s="15"/>
      <c r="AE27" s="15"/>
      <c r="AF27" s="15"/>
      <c r="AG27" s="15"/>
      <c r="AH27" s="15"/>
      <c r="AI27" s="15"/>
      <c r="AJ27" s="15"/>
      <c r="AK27" s="15"/>
      <c r="AL27" s="15"/>
      <c r="AM27" s="15"/>
      <c r="AN27" s="15"/>
    </row>
    <row r="28" spans="1:40" ht="11.25" customHeight="1" x14ac:dyDescent="0.25">
      <c r="A28" s="49"/>
      <c r="B28" s="49"/>
      <c r="C28" s="49"/>
      <c r="D28" s="49"/>
      <c r="E28" s="49"/>
      <c r="F28" s="12"/>
      <c r="G28" s="40"/>
      <c r="H28" s="12"/>
      <c r="I28" s="12"/>
      <c r="J28" s="12"/>
      <c r="K28" s="40"/>
      <c r="L28" s="12"/>
      <c r="M28" s="12"/>
      <c r="N28" s="12"/>
      <c r="O28" s="40"/>
      <c r="P28" s="12"/>
      <c r="Q28" s="12"/>
      <c r="R28" s="12"/>
      <c r="S28" s="40"/>
      <c r="T28" s="12"/>
      <c r="U28" s="28"/>
      <c r="V28" s="12"/>
      <c r="W28" s="40"/>
      <c r="X28" s="12"/>
      <c r="Y28" s="12"/>
      <c r="Z28" s="12"/>
      <c r="AA28" s="40"/>
      <c r="AB28" s="12"/>
      <c r="AC28" s="12"/>
      <c r="AD28" s="12"/>
      <c r="AE28" s="40"/>
      <c r="AF28" s="12"/>
      <c r="AG28" s="12"/>
      <c r="AH28" s="12"/>
      <c r="AI28" s="40"/>
      <c r="AJ28" s="12"/>
      <c r="AK28" s="28"/>
      <c r="AL28" s="12"/>
      <c r="AM28" s="40"/>
      <c r="AN28" s="12"/>
    </row>
    <row r="29" spans="1:40" ht="11.25" customHeight="1" x14ac:dyDescent="0.25">
      <c r="A29" s="471" t="s">
        <v>150</v>
      </c>
      <c r="B29" s="471"/>
      <c r="C29" s="471"/>
      <c r="D29" s="471"/>
      <c r="E29" s="471"/>
      <c r="F29" s="471"/>
      <c r="G29" s="471"/>
      <c r="H29" s="471"/>
      <c r="I29" s="471"/>
      <c r="K29" s="1"/>
      <c r="O29" s="1"/>
      <c r="S29" s="1"/>
      <c r="U29" s="27"/>
      <c r="AA29" s="1"/>
      <c r="AE29" s="1"/>
      <c r="AI29" s="1"/>
      <c r="AK29" s="27"/>
      <c r="AM29" s="1"/>
    </row>
    <row r="30" spans="1:40" ht="11.25" customHeight="1" x14ac:dyDescent="0.25">
      <c r="A30" s="456" t="s">
        <v>22</v>
      </c>
      <c r="B30" s="456"/>
      <c r="C30" s="26"/>
      <c r="D30" s="26"/>
      <c r="E30" s="26"/>
      <c r="F30" s="100" t="s">
        <v>276</v>
      </c>
      <c r="G30" s="104" t="s">
        <v>4</v>
      </c>
      <c r="H30" s="100" t="s">
        <v>276</v>
      </c>
      <c r="I30" s="77" t="s">
        <v>277</v>
      </c>
      <c r="J30" s="100" t="s">
        <v>276</v>
      </c>
      <c r="K30" s="104" t="s">
        <v>4</v>
      </c>
      <c r="L30" s="100" t="s">
        <v>276</v>
      </c>
      <c r="M30" s="77" t="s">
        <v>277</v>
      </c>
      <c r="N30" s="100" t="s">
        <v>276</v>
      </c>
      <c r="O30" s="104" t="s">
        <v>4</v>
      </c>
      <c r="P30" s="100" t="s">
        <v>276</v>
      </c>
      <c r="Q30" s="77" t="s">
        <v>277</v>
      </c>
      <c r="R30" s="100" t="s">
        <v>276</v>
      </c>
      <c r="S30" s="104" t="s">
        <v>4</v>
      </c>
      <c r="T30" s="100" t="s">
        <v>276</v>
      </c>
      <c r="U30" s="28" t="s">
        <v>277</v>
      </c>
      <c r="V30" s="100" t="s">
        <v>276</v>
      </c>
      <c r="W30" s="104" t="s">
        <v>4</v>
      </c>
      <c r="X30" s="100" t="s">
        <v>276</v>
      </c>
      <c r="Y30" s="77" t="s">
        <v>277</v>
      </c>
      <c r="Z30" s="100" t="s">
        <v>276</v>
      </c>
      <c r="AA30" s="104" t="s">
        <v>4</v>
      </c>
      <c r="AB30" s="100" t="s">
        <v>276</v>
      </c>
      <c r="AC30" s="77" t="s">
        <v>277</v>
      </c>
      <c r="AD30" s="100" t="s">
        <v>276</v>
      </c>
      <c r="AE30" s="104" t="s">
        <v>4</v>
      </c>
      <c r="AF30" s="100" t="s">
        <v>276</v>
      </c>
      <c r="AG30" s="77" t="s">
        <v>277</v>
      </c>
      <c r="AH30" s="100" t="s">
        <v>276</v>
      </c>
      <c r="AI30" s="104" t="s">
        <v>4</v>
      </c>
      <c r="AJ30" s="100" t="s">
        <v>276</v>
      </c>
      <c r="AK30" s="28" t="s">
        <v>277</v>
      </c>
      <c r="AL30" s="100" t="s">
        <v>276</v>
      </c>
      <c r="AM30" s="104" t="s">
        <v>4</v>
      </c>
      <c r="AN30" s="100" t="s">
        <v>276</v>
      </c>
    </row>
    <row r="31" spans="1:40" ht="5.25" customHeight="1"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spans="1:40" ht="10.5" customHeight="1" x14ac:dyDescent="0.25">
      <c r="A32" s="49"/>
      <c r="B32" s="49"/>
      <c r="C32" s="49"/>
      <c r="D32" s="49"/>
      <c r="E32" s="49"/>
      <c r="F32" s="12"/>
      <c r="G32" s="40"/>
      <c r="H32" s="12"/>
      <c r="I32" s="12"/>
      <c r="J32" s="12"/>
      <c r="K32" s="40"/>
      <c r="L32" s="12"/>
      <c r="M32" s="12"/>
      <c r="N32" s="12"/>
      <c r="O32" s="40"/>
      <c r="P32" s="12"/>
      <c r="Q32" s="12"/>
      <c r="R32" s="12"/>
      <c r="S32" s="40"/>
      <c r="T32" s="12"/>
      <c r="U32" s="27"/>
      <c r="V32" s="12"/>
      <c r="W32" s="40"/>
      <c r="X32" s="12"/>
      <c r="Y32" s="12"/>
      <c r="Z32" s="12"/>
      <c r="AA32" s="40"/>
      <c r="AB32" s="12"/>
      <c r="AC32" s="12"/>
      <c r="AD32" s="12"/>
      <c r="AE32" s="40"/>
      <c r="AF32" s="12"/>
      <c r="AG32" s="12"/>
      <c r="AH32" s="12"/>
      <c r="AI32" s="40"/>
      <c r="AJ32" s="12"/>
      <c r="AK32" s="27"/>
      <c r="AL32" s="12"/>
      <c r="AM32" s="40"/>
      <c r="AN32" s="12"/>
    </row>
    <row r="33" spans="1:40" ht="11.25" customHeight="1" x14ac:dyDescent="0.25">
      <c r="A33" s="471" t="s">
        <v>151</v>
      </c>
      <c r="B33" s="471"/>
      <c r="C33" s="471"/>
      <c r="D33" s="471"/>
      <c r="E33" s="471"/>
      <c r="F33" s="471"/>
      <c r="G33" s="471"/>
      <c r="H33" s="471"/>
      <c r="I33" s="47"/>
      <c r="J33" s="29"/>
      <c r="K33" s="40"/>
      <c r="L33" s="29"/>
      <c r="M33" s="29"/>
      <c r="N33" s="29"/>
      <c r="O33" s="40"/>
      <c r="P33" s="29"/>
      <c r="Q33" s="29"/>
      <c r="R33" s="29"/>
      <c r="S33" s="40"/>
      <c r="T33" s="29"/>
      <c r="U33" s="13"/>
      <c r="V33" s="47"/>
      <c r="W33" s="47"/>
      <c r="X33" s="47"/>
      <c r="Y33" s="47"/>
      <c r="Z33" s="29"/>
      <c r="AA33" s="40"/>
      <c r="AB33" s="29"/>
      <c r="AC33" s="29"/>
      <c r="AD33" s="29"/>
      <c r="AE33" s="40"/>
      <c r="AF33" s="29"/>
      <c r="AG33" s="29"/>
      <c r="AH33" s="29"/>
      <c r="AI33" s="40"/>
      <c r="AJ33" s="29"/>
      <c r="AK33" s="13"/>
      <c r="AL33" s="29"/>
      <c r="AM33" s="40"/>
      <c r="AN33" s="29"/>
    </row>
    <row r="34" spans="1:40" ht="12" customHeight="1" x14ac:dyDescent="0.25">
      <c r="A34" s="456" t="s">
        <v>22</v>
      </c>
      <c r="B34" s="456"/>
      <c r="C34" s="26"/>
      <c r="D34" s="26"/>
      <c r="E34" s="26"/>
      <c r="F34" s="100" t="s">
        <v>276</v>
      </c>
      <c r="G34" s="104" t="s">
        <v>4</v>
      </c>
      <c r="H34" s="100" t="s">
        <v>276</v>
      </c>
      <c r="I34" s="77" t="s">
        <v>277</v>
      </c>
      <c r="J34" s="100" t="s">
        <v>276</v>
      </c>
      <c r="K34" s="104" t="s">
        <v>4</v>
      </c>
      <c r="L34" s="100" t="s">
        <v>276</v>
      </c>
      <c r="M34" s="77" t="s">
        <v>277</v>
      </c>
      <c r="N34" s="100" t="s">
        <v>276</v>
      </c>
      <c r="O34" s="104" t="s">
        <v>4</v>
      </c>
      <c r="P34" s="100" t="s">
        <v>276</v>
      </c>
      <c r="Q34" s="77" t="s">
        <v>277</v>
      </c>
      <c r="R34" s="100" t="s">
        <v>276</v>
      </c>
      <c r="S34" s="104" t="s">
        <v>4</v>
      </c>
      <c r="T34" s="100" t="s">
        <v>276</v>
      </c>
      <c r="U34" s="28" t="s">
        <v>277</v>
      </c>
      <c r="V34" s="100" t="s">
        <v>276</v>
      </c>
      <c r="W34" s="104" t="s">
        <v>4</v>
      </c>
      <c r="X34" s="100" t="s">
        <v>276</v>
      </c>
      <c r="Y34" s="77" t="s">
        <v>277</v>
      </c>
      <c r="Z34" s="100" t="s">
        <v>276</v>
      </c>
      <c r="AA34" s="104" t="s">
        <v>4</v>
      </c>
      <c r="AB34" s="100" t="s">
        <v>276</v>
      </c>
      <c r="AC34" s="77" t="s">
        <v>277</v>
      </c>
      <c r="AD34" s="100" t="s">
        <v>276</v>
      </c>
      <c r="AE34" s="104" t="s">
        <v>4</v>
      </c>
      <c r="AF34" s="100" t="s">
        <v>276</v>
      </c>
      <c r="AG34" s="77" t="s">
        <v>277</v>
      </c>
      <c r="AH34" s="100" t="s">
        <v>276</v>
      </c>
      <c r="AI34" s="104" t="s">
        <v>4</v>
      </c>
      <c r="AJ34" s="100" t="s">
        <v>276</v>
      </c>
      <c r="AK34" s="28" t="s">
        <v>277</v>
      </c>
      <c r="AL34" s="100" t="s">
        <v>276</v>
      </c>
      <c r="AM34" s="104" t="s">
        <v>4</v>
      </c>
      <c r="AN34" s="100" t="s">
        <v>276</v>
      </c>
    </row>
    <row r="35" spans="1:40" ht="12" customHeight="1" thickBot="1" x14ac:dyDescent="0.3">
      <c r="A35" s="82"/>
      <c r="B35" s="82"/>
      <c r="C35" s="82"/>
      <c r="D35" s="82"/>
      <c r="E35" s="82"/>
      <c r="F35" s="111"/>
      <c r="G35" s="112"/>
      <c r="H35" s="111"/>
      <c r="I35" s="35"/>
      <c r="J35" s="111"/>
      <c r="K35" s="112"/>
      <c r="L35" s="111"/>
      <c r="M35" s="35"/>
      <c r="N35" s="111"/>
      <c r="O35" s="112"/>
      <c r="P35" s="111"/>
      <c r="Q35" s="35"/>
      <c r="R35" s="111"/>
      <c r="S35" s="112"/>
      <c r="T35" s="111"/>
      <c r="U35" s="93"/>
      <c r="V35" s="111"/>
      <c r="W35" s="112"/>
      <c r="X35" s="111"/>
      <c r="Y35" s="35"/>
      <c r="Z35" s="111"/>
      <c r="AA35" s="112"/>
      <c r="AB35" s="111"/>
      <c r="AC35" s="35"/>
      <c r="AD35" s="111"/>
      <c r="AE35" s="112"/>
      <c r="AF35" s="111"/>
      <c r="AG35" s="35"/>
      <c r="AH35" s="111"/>
      <c r="AI35" s="112"/>
      <c r="AJ35" s="111"/>
      <c r="AK35" s="93"/>
      <c r="AL35" s="111"/>
      <c r="AM35" s="112"/>
      <c r="AN35" s="111"/>
    </row>
    <row r="36" spans="1:40" x14ac:dyDescent="0.25">
      <c r="A36" s="12" t="s">
        <v>429</v>
      </c>
    </row>
  </sheetData>
  <sheetProtection formatCells="0" formatColumns="0" formatRows="0"/>
  <mergeCells count="31">
    <mergeCell ref="AI8:AJ8"/>
    <mergeCell ref="Z7:AB7"/>
    <mergeCell ref="AE8:AF8"/>
    <mergeCell ref="AD7:AF7"/>
    <mergeCell ref="A24:B24"/>
    <mergeCell ref="A14:B14"/>
    <mergeCell ref="A13:B13"/>
    <mergeCell ref="A11:B11"/>
    <mergeCell ref="V7:X7"/>
    <mergeCell ref="A7:B7"/>
    <mergeCell ref="A34:B34"/>
    <mergeCell ref="A30:B30"/>
    <mergeCell ref="A29:I29"/>
    <mergeCell ref="A33:H33"/>
    <mergeCell ref="A23:B23"/>
    <mergeCell ref="A6:B6"/>
    <mergeCell ref="A9:B9"/>
    <mergeCell ref="F6:AN6"/>
    <mergeCell ref="AM8:AN8"/>
    <mergeCell ref="AH7:AJ7"/>
    <mergeCell ref="S8:T8"/>
    <mergeCell ref="AL7:AN7"/>
    <mergeCell ref="G8:H8"/>
    <mergeCell ref="J7:L7"/>
    <mergeCell ref="K8:L8"/>
    <mergeCell ref="W8:X8"/>
    <mergeCell ref="AA8:AB8"/>
    <mergeCell ref="N7:P7"/>
    <mergeCell ref="O8:P8"/>
    <mergeCell ref="R7:T7"/>
    <mergeCell ref="F7:H7"/>
  </mergeCells>
  <phoneticPr fontId="6" type="noConversion"/>
  <pageMargins left="0.75" right="0.75" top="1" bottom="1" header="0.5" footer="0.5"/>
  <pageSetup paperSize="9" scale="91"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P36"/>
  <sheetViews>
    <sheetView zoomScaleNormal="100" workbookViewId="0"/>
  </sheetViews>
  <sheetFormatPr defaultColWidth="9.21875" defaultRowHeight="13.2" x14ac:dyDescent="0.25"/>
  <cols>
    <col min="1" max="1" width="1.44140625" style="1" customWidth="1"/>
    <col min="2" max="2" width="11.5546875" style="1" customWidth="1"/>
    <col min="3" max="5" width="11.5546875" style="1" hidden="1" customWidth="1"/>
    <col min="6" max="6" width="4.77734375" style="1" customWidth="1"/>
    <col min="7" max="7" width="2.5546875" style="33" customWidth="1"/>
    <col min="8" max="8" width="4.77734375" style="1" customWidth="1"/>
    <col min="9" max="9" width="1" style="1" customWidth="1"/>
    <col min="10" max="10" width="4.77734375" style="1" customWidth="1"/>
    <col min="11" max="11" width="2.5546875" style="33" customWidth="1"/>
    <col min="12" max="12" width="4.77734375" style="1" customWidth="1"/>
    <col min="13" max="13" width="1" style="1" customWidth="1"/>
    <col min="14" max="14" width="4.77734375" style="1" customWidth="1"/>
    <col min="15" max="15" width="2.5546875" style="33" customWidth="1"/>
    <col min="16" max="16" width="4.77734375" style="1" customWidth="1"/>
    <col min="17" max="17" width="1" style="1" customWidth="1"/>
    <col min="18" max="18" width="4.77734375" style="1" customWidth="1"/>
    <col min="19" max="19" width="2.5546875" style="33" customWidth="1"/>
    <col min="20" max="20" width="4.77734375" style="1" customWidth="1"/>
    <col min="21" max="21" width="1.21875" style="1" customWidth="1"/>
    <col min="22" max="22" width="4.77734375" style="1" customWidth="1"/>
    <col min="23" max="23" width="2.5546875" style="33" customWidth="1"/>
    <col min="24" max="24" width="4.77734375" style="1" customWidth="1"/>
    <col min="25" max="25" width="1.21875" style="1" customWidth="1"/>
    <col min="26" max="26" width="4.77734375" style="1" customWidth="1"/>
    <col min="27" max="27" width="2.5546875" style="33" customWidth="1"/>
    <col min="28" max="28" width="4.77734375" style="1" customWidth="1"/>
    <col min="29" max="29" width="1" style="1" customWidth="1"/>
    <col min="30" max="30" width="4.77734375" style="1" customWidth="1"/>
    <col min="31" max="31" width="2.5546875" style="33" customWidth="1"/>
    <col min="32" max="32" width="4.77734375" style="1" customWidth="1"/>
    <col min="33" max="33" width="1" style="1" customWidth="1"/>
    <col min="34" max="34" width="4.77734375" style="1" customWidth="1"/>
    <col min="35" max="35" width="2.5546875" style="33" customWidth="1"/>
    <col min="36" max="36" width="4.77734375" style="1" customWidth="1"/>
    <col min="37" max="37" width="1" style="1" customWidth="1"/>
    <col min="38" max="38" width="4.5546875" style="1" customWidth="1"/>
    <col min="39" max="39" width="2.5546875" style="33" customWidth="1"/>
    <col min="40" max="40" width="4.77734375" style="1" customWidth="1"/>
    <col min="41" max="16384" width="9.21875" style="1"/>
  </cols>
  <sheetData>
    <row r="1" spans="1:42" ht="6.75" customHeight="1" x14ac:dyDescent="0.25"/>
    <row r="2" spans="1:42" ht="15.75" customHeight="1" x14ac:dyDescent="0.25">
      <c r="A2" s="24" t="s">
        <v>407</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row>
    <row r="3" spans="1:42" ht="15" customHeight="1" x14ac:dyDescent="0.25">
      <c r="A3" s="24" t="s">
        <v>575</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row>
    <row r="4" spans="1:42" ht="13.8" x14ac:dyDescent="0.25">
      <c r="A4" s="148" t="s">
        <v>413</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row>
    <row r="5" spans="1:42" ht="14.4" thickBot="1" x14ac:dyDescent="0.3">
      <c r="A5" s="181" t="s">
        <v>574</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row>
    <row r="6" spans="1:42" ht="15" customHeight="1" x14ac:dyDescent="0.25">
      <c r="A6" s="456" t="s">
        <v>91</v>
      </c>
      <c r="B6" s="456"/>
      <c r="C6" s="26"/>
      <c r="D6" s="26"/>
      <c r="E6" s="26"/>
      <c r="F6" s="476" t="s">
        <v>238</v>
      </c>
      <c r="G6" s="476"/>
      <c r="H6" s="476"/>
      <c r="I6" s="476"/>
      <c r="J6" s="476"/>
      <c r="K6" s="476"/>
      <c r="L6" s="476"/>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6"/>
      <c r="AL6" s="476"/>
      <c r="AM6" s="476"/>
      <c r="AN6" s="476"/>
    </row>
    <row r="7" spans="1:42" ht="15" customHeight="1" x14ac:dyDescent="0.25">
      <c r="C7" s="26"/>
      <c r="D7" s="26"/>
      <c r="E7" s="26"/>
      <c r="F7" s="459" t="s">
        <v>376</v>
      </c>
      <c r="G7" s="459"/>
      <c r="H7" s="459"/>
      <c r="I7" s="102"/>
      <c r="J7" s="459" t="s">
        <v>377</v>
      </c>
      <c r="K7" s="459"/>
      <c r="L7" s="459"/>
      <c r="M7" s="103"/>
      <c r="N7" s="459" t="s">
        <v>372</v>
      </c>
      <c r="O7" s="459"/>
      <c r="P7" s="459"/>
      <c r="Q7" s="103"/>
      <c r="R7" s="459" t="s">
        <v>371</v>
      </c>
      <c r="S7" s="459"/>
      <c r="T7" s="459"/>
      <c r="U7" s="102"/>
      <c r="V7" s="459" t="s">
        <v>373</v>
      </c>
      <c r="W7" s="459"/>
      <c r="X7" s="459"/>
      <c r="Y7" s="102"/>
      <c r="Z7" s="459" t="s">
        <v>378</v>
      </c>
      <c r="AA7" s="459"/>
      <c r="AB7" s="459"/>
      <c r="AC7" s="103"/>
      <c r="AD7" s="459" t="s">
        <v>379</v>
      </c>
      <c r="AE7" s="459"/>
      <c r="AF7" s="459"/>
      <c r="AG7" s="103"/>
      <c r="AH7" s="459" t="s">
        <v>380</v>
      </c>
      <c r="AI7" s="459"/>
      <c r="AJ7" s="459"/>
      <c r="AK7" s="102"/>
      <c r="AL7" s="459" t="s">
        <v>22</v>
      </c>
      <c r="AM7" s="459"/>
      <c r="AN7" s="459"/>
    </row>
    <row r="8" spans="1:42" ht="10.5" customHeight="1" thickBot="1" x14ac:dyDescent="0.3">
      <c r="A8" s="42"/>
      <c r="B8" s="42"/>
      <c r="C8" s="42"/>
      <c r="D8" s="42"/>
      <c r="E8" s="42"/>
      <c r="F8" s="21" t="s">
        <v>22</v>
      </c>
      <c r="G8" s="458" t="s">
        <v>125</v>
      </c>
      <c r="H8" s="458"/>
      <c r="I8" s="84"/>
      <c r="J8" s="21" t="s">
        <v>22</v>
      </c>
      <c r="K8" s="458" t="s">
        <v>125</v>
      </c>
      <c r="L8" s="458"/>
      <c r="M8" s="84"/>
      <c r="N8" s="21" t="s">
        <v>22</v>
      </c>
      <c r="O8" s="458" t="s">
        <v>125</v>
      </c>
      <c r="P8" s="458"/>
      <c r="Q8" s="84"/>
      <c r="R8" s="21" t="s">
        <v>22</v>
      </c>
      <c r="S8" s="458" t="s">
        <v>125</v>
      </c>
      <c r="T8" s="458"/>
      <c r="U8" s="84"/>
      <c r="V8" s="21" t="s">
        <v>22</v>
      </c>
      <c r="W8" s="458" t="s">
        <v>125</v>
      </c>
      <c r="X8" s="458"/>
      <c r="Y8" s="84"/>
      <c r="Z8" s="21" t="s">
        <v>22</v>
      </c>
      <c r="AA8" s="458" t="s">
        <v>125</v>
      </c>
      <c r="AB8" s="458"/>
      <c r="AC8" s="84"/>
      <c r="AD8" s="21" t="s">
        <v>22</v>
      </c>
      <c r="AE8" s="458" t="s">
        <v>125</v>
      </c>
      <c r="AF8" s="458"/>
      <c r="AG8" s="84"/>
      <c r="AH8" s="21" t="s">
        <v>22</v>
      </c>
      <c r="AI8" s="458" t="s">
        <v>125</v>
      </c>
      <c r="AJ8" s="458"/>
      <c r="AK8" s="84"/>
      <c r="AL8" s="21" t="s">
        <v>22</v>
      </c>
      <c r="AM8" s="458" t="s">
        <v>125</v>
      </c>
      <c r="AN8" s="458"/>
    </row>
    <row r="9" spans="1:42" ht="10.5" customHeight="1" x14ac:dyDescent="0.25">
      <c r="A9" s="456"/>
      <c r="B9" s="456"/>
      <c r="C9" s="26"/>
      <c r="D9" s="26"/>
      <c r="E9" s="26"/>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row>
    <row r="10" spans="1:42" ht="10.5" hidden="1" customHeight="1" x14ac:dyDescent="0.25">
      <c r="A10" s="26"/>
      <c r="B10" s="26"/>
      <c r="C10" s="26"/>
      <c r="D10" s="26"/>
      <c r="E10" s="26"/>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row>
    <row r="11" spans="1:42" ht="12" customHeight="1" x14ac:dyDescent="0.25">
      <c r="A11" s="456" t="s">
        <v>22</v>
      </c>
      <c r="B11" s="456"/>
      <c r="C11" s="26"/>
      <c r="D11" s="26"/>
      <c r="E11" s="26"/>
      <c r="F11" s="100">
        <v>181.58099999999999</v>
      </c>
      <c r="G11" s="104" t="s">
        <v>4</v>
      </c>
      <c r="H11" s="100">
        <v>113.63800000000001</v>
      </c>
      <c r="I11" s="48" t="s">
        <v>277</v>
      </c>
      <c r="J11" s="100">
        <v>147.72499999999999</v>
      </c>
      <c r="K11" s="104" t="s">
        <v>4</v>
      </c>
      <c r="L11" s="100">
        <v>127.33499999999999</v>
      </c>
      <c r="M11" s="48" t="s">
        <v>277</v>
      </c>
      <c r="N11" s="100">
        <v>188.255</v>
      </c>
      <c r="O11" s="104" t="s">
        <v>4</v>
      </c>
      <c r="P11" s="100">
        <v>150.251</v>
      </c>
      <c r="Q11" s="48" t="s">
        <v>277</v>
      </c>
      <c r="R11" s="100">
        <v>845.34699999999998</v>
      </c>
      <c r="S11" s="104" t="s">
        <v>4</v>
      </c>
      <c r="T11" s="100">
        <v>395.32299999999998</v>
      </c>
      <c r="U11" s="48" t="s">
        <v>277</v>
      </c>
      <c r="V11" s="100">
        <v>464.762</v>
      </c>
      <c r="W11" s="104" t="s">
        <v>4</v>
      </c>
      <c r="X11" s="100">
        <v>182.66900000000001</v>
      </c>
      <c r="Y11" s="48" t="s">
        <v>277</v>
      </c>
      <c r="Z11" s="100">
        <v>136.321</v>
      </c>
      <c r="AA11" s="104" t="s">
        <v>4</v>
      </c>
      <c r="AB11" s="100">
        <v>147.44999999999999</v>
      </c>
      <c r="AC11" s="48" t="s">
        <v>277</v>
      </c>
      <c r="AD11" s="100">
        <v>35.478999999999999</v>
      </c>
      <c r="AE11" s="104" t="s">
        <v>4</v>
      </c>
      <c r="AF11" s="100">
        <v>69.497</v>
      </c>
      <c r="AG11" s="48" t="s">
        <v>277</v>
      </c>
      <c r="AH11" s="100">
        <v>91.263000000000005</v>
      </c>
      <c r="AI11" s="104" t="s">
        <v>4</v>
      </c>
      <c r="AJ11" s="100">
        <v>96.79</v>
      </c>
      <c r="AK11" s="48" t="s">
        <v>277</v>
      </c>
      <c r="AL11" s="100">
        <v>2090.732</v>
      </c>
      <c r="AM11" s="104" t="s">
        <v>4</v>
      </c>
      <c r="AN11" s="100">
        <v>524.99400000000003</v>
      </c>
      <c r="AP11" s="187"/>
    </row>
    <row r="12" spans="1:42" ht="12" customHeight="1" x14ac:dyDescent="0.25">
      <c r="A12" s="26"/>
      <c r="G12" s="30"/>
      <c r="H12" s="48"/>
      <c r="I12" s="48"/>
      <c r="J12" s="48"/>
      <c r="K12" s="30"/>
      <c r="L12" s="48"/>
      <c r="M12" s="48"/>
      <c r="N12" s="48"/>
      <c r="O12" s="104"/>
      <c r="P12" s="48"/>
      <c r="Q12" s="48"/>
      <c r="R12" s="48"/>
      <c r="S12" s="30"/>
      <c r="T12" s="48"/>
      <c r="U12" s="48"/>
      <c r="W12" s="30"/>
      <c r="X12" s="48"/>
      <c r="Y12" s="48"/>
      <c r="Z12" s="48"/>
      <c r="AA12" s="30"/>
      <c r="AB12" s="48"/>
      <c r="AC12" s="48"/>
      <c r="AD12" s="48"/>
      <c r="AE12" s="104"/>
      <c r="AF12" s="48"/>
      <c r="AG12" s="48"/>
      <c r="AH12" s="48"/>
      <c r="AI12" s="30"/>
      <c r="AJ12" s="48"/>
      <c r="AK12" s="48"/>
      <c r="AL12" s="48"/>
      <c r="AM12" s="30"/>
      <c r="AN12" s="48"/>
      <c r="AP12" s="187"/>
    </row>
    <row r="13" spans="1:42" ht="12" customHeight="1" x14ac:dyDescent="0.25">
      <c r="A13" s="471" t="s">
        <v>148</v>
      </c>
      <c r="B13" s="471"/>
      <c r="C13" s="47"/>
      <c r="D13" s="47"/>
      <c r="E13" s="47"/>
      <c r="G13" s="143"/>
      <c r="K13" s="139"/>
      <c r="O13" s="139"/>
      <c r="S13" s="139"/>
      <c r="U13" s="28"/>
      <c r="W13" s="143"/>
      <c r="AA13" s="139"/>
      <c r="AE13" s="139"/>
      <c r="AI13" s="139"/>
      <c r="AK13" s="28"/>
      <c r="AM13" s="139"/>
      <c r="AP13" s="187"/>
    </row>
    <row r="14" spans="1:42" ht="12" customHeight="1" x14ac:dyDescent="0.25">
      <c r="A14" s="456" t="s">
        <v>22</v>
      </c>
      <c r="B14" s="456"/>
      <c r="C14" s="26"/>
      <c r="D14" s="26"/>
      <c r="E14" s="26"/>
      <c r="F14" s="100">
        <v>73.254000000000005</v>
      </c>
      <c r="G14" s="104" t="s">
        <v>4</v>
      </c>
      <c r="H14" s="100">
        <v>70.378</v>
      </c>
      <c r="I14" s="77" t="s">
        <v>277</v>
      </c>
      <c r="J14" s="100">
        <v>35.93</v>
      </c>
      <c r="K14" s="104" t="s">
        <v>4</v>
      </c>
      <c r="L14" s="100">
        <v>43.87</v>
      </c>
      <c r="M14" s="77" t="s">
        <v>277</v>
      </c>
      <c r="N14" s="100">
        <v>8.0679999999999996</v>
      </c>
      <c r="O14" s="104" t="s">
        <v>4</v>
      </c>
      <c r="P14" s="100">
        <v>14.117000000000001</v>
      </c>
      <c r="Q14" s="77" t="s">
        <v>277</v>
      </c>
      <c r="R14" s="100">
        <v>624.21799999999996</v>
      </c>
      <c r="S14" s="104" t="s">
        <v>4</v>
      </c>
      <c r="T14" s="100">
        <v>344.84</v>
      </c>
      <c r="U14" s="28" t="s">
        <v>277</v>
      </c>
      <c r="V14" s="100">
        <v>155.374</v>
      </c>
      <c r="W14" s="104" t="s">
        <v>4</v>
      </c>
      <c r="X14" s="100">
        <v>112.69</v>
      </c>
      <c r="Y14" s="77" t="s">
        <v>277</v>
      </c>
      <c r="Z14" s="100">
        <v>7.3879999999999999</v>
      </c>
      <c r="AA14" s="104" t="s">
        <v>4</v>
      </c>
      <c r="AB14" s="100">
        <v>11.27</v>
      </c>
      <c r="AC14" s="77" t="s">
        <v>277</v>
      </c>
      <c r="AD14" s="100" t="s">
        <v>276</v>
      </c>
      <c r="AE14" s="104" t="s">
        <v>4</v>
      </c>
      <c r="AF14" s="100" t="s">
        <v>276</v>
      </c>
      <c r="AG14" s="77" t="s">
        <v>277</v>
      </c>
      <c r="AH14" s="100">
        <v>58.939</v>
      </c>
      <c r="AI14" s="104" t="s">
        <v>4</v>
      </c>
      <c r="AJ14" s="100">
        <v>88.316999999999993</v>
      </c>
      <c r="AK14" s="28" t="s">
        <v>277</v>
      </c>
      <c r="AL14" s="100">
        <v>963.17100000000005</v>
      </c>
      <c r="AM14" s="104" t="s">
        <v>4</v>
      </c>
      <c r="AN14" s="100">
        <v>380.45</v>
      </c>
      <c r="AP14" s="187"/>
    </row>
    <row r="15" spans="1:42" ht="12" customHeight="1" x14ac:dyDescent="0.25">
      <c r="A15" s="274" t="s">
        <v>5</v>
      </c>
      <c r="B15" s="13"/>
      <c r="C15" s="49"/>
      <c r="D15" s="49"/>
      <c r="E15" s="49"/>
      <c r="F15" s="28"/>
      <c r="G15" s="104"/>
      <c r="H15" s="28"/>
      <c r="I15" s="28"/>
      <c r="J15" s="28"/>
      <c r="K15" s="40"/>
      <c r="L15" s="28"/>
      <c r="M15" s="28"/>
      <c r="N15" s="28"/>
      <c r="O15" s="40"/>
      <c r="P15" s="28"/>
      <c r="Q15" s="28"/>
      <c r="R15" s="28"/>
      <c r="S15" s="40"/>
      <c r="T15" s="28"/>
      <c r="U15" s="27"/>
      <c r="V15" s="28"/>
      <c r="W15" s="104"/>
      <c r="X15" s="28"/>
      <c r="Y15" s="28"/>
      <c r="Z15" s="28"/>
      <c r="AA15" s="40"/>
      <c r="AB15" s="28"/>
      <c r="AC15" s="28"/>
      <c r="AD15" s="28"/>
      <c r="AE15" s="40"/>
      <c r="AF15" s="28"/>
      <c r="AG15" s="28"/>
      <c r="AH15" s="28"/>
      <c r="AI15" s="40"/>
      <c r="AJ15" s="28"/>
      <c r="AK15" s="27"/>
      <c r="AL15" s="28"/>
      <c r="AM15" s="40"/>
      <c r="AN15" s="28"/>
      <c r="AP15" s="187"/>
    </row>
    <row r="16" spans="1:42" ht="12" customHeight="1" x14ac:dyDescent="0.25">
      <c r="A16" s="12"/>
      <c r="B16" s="49" t="s">
        <v>85</v>
      </c>
      <c r="C16" s="49"/>
      <c r="D16" s="49"/>
      <c r="E16" s="49"/>
      <c r="F16" s="88">
        <v>4.9669999999999996</v>
      </c>
      <c r="G16" s="104" t="s">
        <v>4</v>
      </c>
      <c r="H16" s="88">
        <v>9.7100000000000009</v>
      </c>
      <c r="I16" s="1" t="s">
        <v>277</v>
      </c>
      <c r="J16" s="88">
        <v>17.89</v>
      </c>
      <c r="K16" s="104" t="s">
        <v>4</v>
      </c>
      <c r="L16" s="88">
        <v>35.029000000000003</v>
      </c>
      <c r="M16" s="1" t="s">
        <v>277</v>
      </c>
      <c r="N16" s="88">
        <v>8.0679999999999996</v>
      </c>
      <c r="O16" s="104" t="s">
        <v>4</v>
      </c>
      <c r="P16" s="88">
        <v>14.117000000000001</v>
      </c>
      <c r="Q16" s="1" t="s">
        <v>277</v>
      </c>
      <c r="R16" s="88">
        <v>300.59399999999999</v>
      </c>
      <c r="S16" s="104" t="s">
        <v>4</v>
      </c>
      <c r="T16" s="88">
        <v>316.47699999999998</v>
      </c>
      <c r="U16" s="27" t="s">
        <v>277</v>
      </c>
      <c r="V16" s="88">
        <v>19.004999999999999</v>
      </c>
      <c r="W16" s="104" t="s">
        <v>4</v>
      </c>
      <c r="X16" s="88">
        <v>30.69</v>
      </c>
      <c r="Y16" s="1" t="s">
        <v>277</v>
      </c>
      <c r="Z16" s="88" t="s">
        <v>276</v>
      </c>
      <c r="AA16" s="104" t="s">
        <v>4</v>
      </c>
      <c r="AB16" s="88" t="s">
        <v>276</v>
      </c>
      <c r="AC16" s="1" t="s">
        <v>277</v>
      </c>
      <c r="AD16" s="88" t="s">
        <v>276</v>
      </c>
      <c r="AE16" s="104" t="s">
        <v>4</v>
      </c>
      <c r="AF16" s="88" t="s">
        <v>276</v>
      </c>
      <c r="AG16" s="1" t="s">
        <v>277</v>
      </c>
      <c r="AH16" s="88" t="s">
        <v>276</v>
      </c>
      <c r="AI16" s="104" t="s">
        <v>4</v>
      </c>
      <c r="AJ16" s="88" t="s">
        <v>276</v>
      </c>
      <c r="AK16" s="27" t="s">
        <v>277</v>
      </c>
      <c r="AL16" s="88">
        <v>350.524</v>
      </c>
      <c r="AM16" s="104" t="s">
        <v>4</v>
      </c>
      <c r="AN16" s="88">
        <v>320.66699999999997</v>
      </c>
      <c r="AP16" s="187"/>
    </row>
    <row r="17" spans="1:42" ht="12" customHeight="1" x14ac:dyDescent="0.25">
      <c r="A17" s="12"/>
      <c r="B17" s="49" t="s">
        <v>86</v>
      </c>
      <c r="C17" s="49"/>
      <c r="D17" s="49"/>
      <c r="E17" s="49"/>
      <c r="F17" s="88" t="s">
        <v>276</v>
      </c>
      <c r="G17" s="104" t="s">
        <v>4</v>
      </c>
      <c r="H17" s="88" t="s">
        <v>276</v>
      </c>
      <c r="I17" s="1" t="s">
        <v>277</v>
      </c>
      <c r="J17" s="88" t="s">
        <v>276</v>
      </c>
      <c r="K17" s="104" t="s">
        <v>4</v>
      </c>
      <c r="L17" s="88" t="s">
        <v>276</v>
      </c>
      <c r="M17" s="1" t="s">
        <v>277</v>
      </c>
      <c r="N17" s="88" t="s">
        <v>276</v>
      </c>
      <c r="O17" s="104" t="s">
        <v>4</v>
      </c>
      <c r="P17" s="88" t="s">
        <v>276</v>
      </c>
      <c r="Q17" s="1" t="s">
        <v>277</v>
      </c>
      <c r="R17" s="88">
        <v>8.0839999999999996</v>
      </c>
      <c r="S17" s="104" t="s">
        <v>4</v>
      </c>
      <c r="T17" s="88">
        <v>14.744</v>
      </c>
      <c r="U17" s="27" t="s">
        <v>277</v>
      </c>
      <c r="V17" s="88" t="s">
        <v>276</v>
      </c>
      <c r="W17" s="104" t="s">
        <v>4</v>
      </c>
      <c r="X17" s="88" t="s">
        <v>276</v>
      </c>
      <c r="Y17" s="1" t="s">
        <v>277</v>
      </c>
      <c r="Z17" s="88" t="s">
        <v>276</v>
      </c>
      <c r="AA17" s="104" t="s">
        <v>4</v>
      </c>
      <c r="AB17" s="88" t="s">
        <v>276</v>
      </c>
      <c r="AC17" s="1" t="s">
        <v>277</v>
      </c>
      <c r="AD17" s="88" t="s">
        <v>276</v>
      </c>
      <c r="AE17" s="104" t="s">
        <v>4</v>
      </c>
      <c r="AF17" s="88" t="s">
        <v>276</v>
      </c>
      <c r="AG17" s="1" t="s">
        <v>277</v>
      </c>
      <c r="AH17" s="88" t="s">
        <v>276</v>
      </c>
      <c r="AI17" s="104" t="s">
        <v>4</v>
      </c>
      <c r="AJ17" s="88" t="s">
        <v>276</v>
      </c>
      <c r="AK17" s="27" t="s">
        <v>277</v>
      </c>
      <c r="AL17" s="88">
        <v>8.0839999999999996</v>
      </c>
      <c r="AM17" s="104" t="s">
        <v>4</v>
      </c>
      <c r="AN17" s="88">
        <v>14.744</v>
      </c>
      <c r="AP17" s="187"/>
    </row>
    <row r="18" spans="1:42" ht="12" customHeight="1" x14ac:dyDescent="0.25">
      <c r="A18" s="12"/>
      <c r="B18" s="49" t="s">
        <v>87</v>
      </c>
      <c r="C18" s="49"/>
      <c r="D18" s="49"/>
      <c r="E18" s="49"/>
      <c r="F18" s="88" t="s">
        <v>276</v>
      </c>
      <c r="G18" s="104" t="s">
        <v>4</v>
      </c>
      <c r="H18" s="88" t="s">
        <v>276</v>
      </c>
      <c r="I18" s="1" t="s">
        <v>277</v>
      </c>
      <c r="J18" s="88">
        <v>18.04</v>
      </c>
      <c r="K18" s="104" t="s">
        <v>4</v>
      </c>
      <c r="L18" s="88">
        <v>26.41</v>
      </c>
      <c r="M18" s="1" t="s">
        <v>277</v>
      </c>
      <c r="N18" s="88" t="s">
        <v>276</v>
      </c>
      <c r="O18" s="104" t="s">
        <v>4</v>
      </c>
      <c r="P18" s="88" t="s">
        <v>276</v>
      </c>
      <c r="Q18" s="1" t="s">
        <v>277</v>
      </c>
      <c r="R18" s="88">
        <v>211.62299999999999</v>
      </c>
      <c r="S18" s="104" t="s">
        <v>4</v>
      </c>
      <c r="T18" s="88">
        <v>119.55</v>
      </c>
      <c r="U18" s="27" t="s">
        <v>277</v>
      </c>
      <c r="V18" s="88">
        <v>108.646</v>
      </c>
      <c r="W18" s="104" t="s">
        <v>4</v>
      </c>
      <c r="X18" s="88">
        <v>102.15300000000001</v>
      </c>
      <c r="Y18" s="1" t="s">
        <v>277</v>
      </c>
      <c r="Z18" s="88" t="s">
        <v>276</v>
      </c>
      <c r="AA18" s="104" t="s">
        <v>4</v>
      </c>
      <c r="AB18" s="88" t="s">
        <v>276</v>
      </c>
      <c r="AC18" s="1" t="s">
        <v>277</v>
      </c>
      <c r="AD18" s="88" t="s">
        <v>276</v>
      </c>
      <c r="AE18" s="104" t="s">
        <v>4</v>
      </c>
      <c r="AF18" s="88" t="s">
        <v>276</v>
      </c>
      <c r="AG18" s="1" t="s">
        <v>277</v>
      </c>
      <c r="AH18" s="88" t="s">
        <v>276</v>
      </c>
      <c r="AI18" s="104" t="s">
        <v>4</v>
      </c>
      <c r="AJ18" s="88" t="s">
        <v>276</v>
      </c>
      <c r="AK18" s="27" t="s">
        <v>277</v>
      </c>
      <c r="AL18" s="88">
        <v>338.30900000000003</v>
      </c>
      <c r="AM18" s="104" t="s">
        <v>4</v>
      </c>
      <c r="AN18" s="88">
        <v>157.24100000000001</v>
      </c>
      <c r="AP18" s="187"/>
    </row>
    <row r="19" spans="1:42" ht="12" customHeight="1" x14ac:dyDescent="0.25">
      <c r="A19" s="12"/>
      <c r="B19" s="49" t="s">
        <v>184</v>
      </c>
      <c r="C19" s="49"/>
      <c r="D19" s="49"/>
      <c r="E19" s="49"/>
      <c r="F19" s="88">
        <v>49</v>
      </c>
      <c r="G19" s="104" t="s">
        <v>4</v>
      </c>
      <c r="H19" s="88">
        <v>64.164000000000001</v>
      </c>
      <c r="I19" s="1" t="s">
        <v>277</v>
      </c>
      <c r="J19" s="88" t="s">
        <v>276</v>
      </c>
      <c r="K19" s="104" t="s">
        <v>4</v>
      </c>
      <c r="L19" s="88" t="s">
        <v>276</v>
      </c>
      <c r="M19" s="1" t="s">
        <v>277</v>
      </c>
      <c r="N19" s="88" t="s">
        <v>276</v>
      </c>
      <c r="O19" s="104" t="s">
        <v>4</v>
      </c>
      <c r="P19" s="88" t="s">
        <v>276</v>
      </c>
      <c r="Q19" s="1" t="s">
        <v>277</v>
      </c>
      <c r="R19" s="88">
        <v>25.56</v>
      </c>
      <c r="S19" s="104" t="s">
        <v>4</v>
      </c>
      <c r="T19" s="88">
        <v>25.747</v>
      </c>
      <c r="U19" s="27" t="s">
        <v>277</v>
      </c>
      <c r="V19" s="88">
        <v>20.78</v>
      </c>
      <c r="W19" s="104" t="s">
        <v>4</v>
      </c>
      <c r="X19" s="88">
        <v>37.527999999999999</v>
      </c>
      <c r="Y19" s="1" t="s">
        <v>277</v>
      </c>
      <c r="Z19" s="88" t="s">
        <v>276</v>
      </c>
      <c r="AA19" s="104" t="s">
        <v>4</v>
      </c>
      <c r="AB19" s="88" t="s">
        <v>276</v>
      </c>
      <c r="AC19" s="1" t="s">
        <v>277</v>
      </c>
      <c r="AD19" s="88" t="s">
        <v>276</v>
      </c>
      <c r="AE19" s="104" t="s">
        <v>4</v>
      </c>
      <c r="AF19" s="88" t="s">
        <v>276</v>
      </c>
      <c r="AG19" s="1" t="s">
        <v>277</v>
      </c>
      <c r="AH19" s="88" t="s">
        <v>276</v>
      </c>
      <c r="AI19" s="104" t="s">
        <v>4</v>
      </c>
      <c r="AJ19" s="88" t="s">
        <v>276</v>
      </c>
      <c r="AK19" s="27" t="s">
        <v>277</v>
      </c>
      <c r="AL19" s="88">
        <v>95.34</v>
      </c>
      <c r="AM19" s="104" t="s">
        <v>4</v>
      </c>
      <c r="AN19" s="88">
        <v>78.644999999999996</v>
      </c>
      <c r="AP19" s="187"/>
    </row>
    <row r="20" spans="1:42" ht="12" customHeight="1" x14ac:dyDescent="0.25">
      <c r="A20" s="12"/>
      <c r="B20" s="49" t="s">
        <v>181</v>
      </c>
      <c r="C20" s="49"/>
      <c r="D20" s="49"/>
      <c r="E20" s="49"/>
      <c r="F20" s="88">
        <v>19.286999999999999</v>
      </c>
      <c r="G20" s="104" t="s">
        <v>4</v>
      </c>
      <c r="H20" s="88">
        <v>27.266999999999999</v>
      </c>
      <c r="I20" s="1" t="s">
        <v>277</v>
      </c>
      <c r="J20" s="88" t="s">
        <v>276</v>
      </c>
      <c r="K20" s="104" t="s">
        <v>4</v>
      </c>
      <c r="L20" s="88" t="s">
        <v>276</v>
      </c>
      <c r="M20" s="1" t="s">
        <v>277</v>
      </c>
      <c r="N20" s="88" t="s">
        <v>276</v>
      </c>
      <c r="O20" s="104" t="s">
        <v>4</v>
      </c>
      <c r="P20" s="88" t="s">
        <v>276</v>
      </c>
      <c r="Q20" s="1" t="s">
        <v>277</v>
      </c>
      <c r="R20" s="88">
        <v>41.767000000000003</v>
      </c>
      <c r="S20" s="104" t="s">
        <v>4</v>
      </c>
      <c r="T20" s="88">
        <v>59.61</v>
      </c>
      <c r="U20" s="27" t="s">
        <v>277</v>
      </c>
      <c r="V20" s="88" t="s">
        <v>276</v>
      </c>
      <c r="W20" s="104" t="s">
        <v>4</v>
      </c>
      <c r="X20" s="88" t="s">
        <v>276</v>
      </c>
      <c r="Y20" s="1" t="s">
        <v>277</v>
      </c>
      <c r="Z20" s="88" t="s">
        <v>276</v>
      </c>
      <c r="AA20" s="104" t="s">
        <v>4</v>
      </c>
      <c r="AB20" s="88" t="s">
        <v>276</v>
      </c>
      <c r="AC20" s="1" t="s">
        <v>277</v>
      </c>
      <c r="AD20" s="88" t="s">
        <v>276</v>
      </c>
      <c r="AE20" s="104" t="s">
        <v>4</v>
      </c>
      <c r="AF20" s="88" t="s">
        <v>276</v>
      </c>
      <c r="AG20" s="1" t="s">
        <v>277</v>
      </c>
      <c r="AH20" s="88">
        <v>58.939</v>
      </c>
      <c r="AI20" s="104" t="s">
        <v>4</v>
      </c>
      <c r="AJ20" s="88">
        <v>88.316999999999993</v>
      </c>
      <c r="AK20" s="27" t="s">
        <v>277</v>
      </c>
      <c r="AL20" s="88">
        <v>119.99299999999999</v>
      </c>
      <c r="AM20" s="104" t="s">
        <v>4</v>
      </c>
      <c r="AN20" s="88">
        <v>109.985</v>
      </c>
      <c r="AP20" s="187"/>
    </row>
    <row r="21" spans="1:42" ht="5.25" customHeight="1" x14ac:dyDescent="0.25">
      <c r="A21" s="15"/>
      <c r="B21" s="15"/>
      <c r="C21" s="15"/>
      <c r="D21" s="15"/>
      <c r="E21" s="15"/>
      <c r="F21" s="15"/>
      <c r="G21" s="215"/>
      <c r="H21" s="15"/>
      <c r="I21" s="15"/>
      <c r="J21" s="15"/>
      <c r="K21" s="215"/>
      <c r="L21" s="15"/>
      <c r="M21" s="15"/>
      <c r="N21" s="15"/>
      <c r="O21" s="215"/>
      <c r="P21" s="15"/>
      <c r="Q21" s="15"/>
      <c r="R21" s="15"/>
      <c r="S21" s="215"/>
      <c r="T21" s="15"/>
      <c r="U21" s="15"/>
      <c r="V21" s="15"/>
      <c r="W21" s="215"/>
      <c r="X21" s="15"/>
      <c r="Y21" s="15"/>
      <c r="Z21" s="15"/>
      <c r="AA21" s="215"/>
      <c r="AB21" s="15"/>
      <c r="AC21" s="15"/>
      <c r="AD21" s="15"/>
      <c r="AE21" s="215"/>
      <c r="AF21" s="15"/>
      <c r="AG21" s="15"/>
      <c r="AH21" s="15"/>
      <c r="AI21" s="215"/>
      <c r="AJ21" s="15"/>
      <c r="AK21" s="15"/>
      <c r="AL21" s="15"/>
      <c r="AM21" s="215"/>
      <c r="AN21" s="15"/>
      <c r="AP21" s="187"/>
    </row>
    <row r="22" spans="1:42" ht="12" customHeight="1" x14ac:dyDescent="0.25">
      <c r="A22" s="49"/>
      <c r="B22" s="49"/>
      <c r="C22" s="49"/>
      <c r="D22" s="49"/>
      <c r="E22" s="49"/>
      <c r="F22" s="7"/>
      <c r="G22" s="40"/>
      <c r="H22" s="12"/>
      <c r="I22" s="12"/>
      <c r="J22" s="12"/>
      <c r="K22" s="40"/>
      <c r="L22" s="12"/>
      <c r="M22" s="12"/>
      <c r="N22" s="12"/>
      <c r="O22" s="40"/>
      <c r="P22" s="12"/>
      <c r="Q22" s="12"/>
      <c r="R22" s="12"/>
      <c r="S22" s="40"/>
      <c r="T22" s="12"/>
      <c r="U22" s="28"/>
      <c r="V22" s="7"/>
      <c r="W22" s="40"/>
      <c r="X22" s="12"/>
      <c r="Y22" s="12"/>
      <c r="Z22" s="12"/>
      <c r="AA22" s="40"/>
      <c r="AB22" s="12"/>
      <c r="AC22" s="12"/>
      <c r="AD22" s="12"/>
      <c r="AE22" s="40"/>
      <c r="AF22" s="12"/>
      <c r="AG22" s="12"/>
      <c r="AH22" s="12"/>
      <c r="AI22" s="40"/>
      <c r="AJ22" s="12"/>
      <c r="AK22" s="28"/>
      <c r="AL22" s="12"/>
      <c r="AM22" s="40"/>
      <c r="AN22" s="12"/>
    </row>
    <row r="23" spans="1:42" ht="12" customHeight="1" x14ac:dyDescent="0.25">
      <c r="A23" s="471" t="s">
        <v>149</v>
      </c>
      <c r="B23" s="471"/>
      <c r="C23" s="47"/>
      <c r="D23" s="47"/>
      <c r="E23" s="47"/>
      <c r="G23" s="143"/>
      <c r="K23" s="139"/>
      <c r="O23" s="139"/>
      <c r="S23" s="139"/>
      <c r="U23" s="27"/>
      <c r="W23" s="143"/>
      <c r="AA23" s="139"/>
      <c r="AE23" s="139"/>
      <c r="AI23" s="139"/>
      <c r="AK23" s="27"/>
      <c r="AM23" s="139"/>
    </row>
    <row r="24" spans="1:42" ht="12" customHeight="1" x14ac:dyDescent="0.25">
      <c r="A24" s="456" t="s">
        <v>22</v>
      </c>
      <c r="B24" s="456"/>
      <c r="C24" s="26"/>
      <c r="D24" s="26"/>
      <c r="E24" s="26"/>
      <c r="F24" s="100">
        <v>101.94799999999999</v>
      </c>
      <c r="G24" s="104" t="s">
        <v>4</v>
      </c>
      <c r="H24" s="100">
        <v>88.745999999999995</v>
      </c>
      <c r="I24" s="77" t="s">
        <v>277</v>
      </c>
      <c r="J24" s="100">
        <v>111.795</v>
      </c>
      <c r="K24" s="104" t="s">
        <v>4</v>
      </c>
      <c r="L24" s="100">
        <v>107.43</v>
      </c>
      <c r="M24" s="77" t="s">
        <v>277</v>
      </c>
      <c r="N24" s="100">
        <v>180.18799999999999</v>
      </c>
      <c r="O24" s="104" t="s">
        <v>4</v>
      </c>
      <c r="P24" s="100">
        <v>149.58600000000001</v>
      </c>
      <c r="Q24" s="77" t="s">
        <v>277</v>
      </c>
      <c r="R24" s="100">
        <v>206.38499999999999</v>
      </c>
      <c r="S24" s="104" t="s">
        <v>4</v>
      </c>
      <c r="T24" s="100">
        <v>193.18299999999999</v>
      </c>
      <c r="U24" s="28" t="s">
        <v>277</v>
      </c>
      <c r="V24" s="100">
        <v>309.38799999999998</v>
      </c>
      <c r="W24" s="104" t="s">
        <v>4</v>
      </c>
      <c r="X24" s="100">
        <v>143.40799999999999</v>
      </c>
      <c r="Y24" s="77" t="s">
        <v>277</v>
      </c>
      <c r="Z24" s="100">
        <v>128.93299999999999</v>
      </c>
      <c r="AA24" s="104" t="s">
        <v>4</v>
      </c>
      <c r="AB24" s="100">
        <v>147.02099999999999</v>
      </c>
      <c r="AC24" s="77" t="s">
        <v>277</v>
      </c>
      <c r="AD24" s="100">
        <v>35.478999999999999</v>
      </c>
      <c r="AE24" s="104" t="s">
        <v>4</v>
      </c>
      <c r="AF24" s="100">
        <v>69.497</v>
      </c>
      <c r="AG24" s="77" t="s">
        <v>277</v>
      </c>
      <c r="AH24" s="100">
        <v>32.323999999999998</v>
      </c>
      <c r="AI24" s="104" t="s">
        <v>4</v>
      </c>
      <c r="AJ24" s="100">
        <v>39.603999999999999</v>
      </c>
      <c r="AK24" s="28" t="s">
        <v>277</v>
      </c>
      <c r="AL24" s="100">
        <v>1106.44</v>
      </c>
      <c r="AM24" s="104" t="s">
        <v>4</v>
      </c>
      <c r="AN24" s="100">
        <v>359.63099999999997</v>
      </c>
    </row>
    <row r="25" spans="1:42" ht="12" customHeight="1" x14ac:dyDescent="0.25">
      <c r="A25" s="274" t="s">
        <v>5</v>
      </c>
      <c r="B25" s="13"/>
      <c r="C25" s="49"/>
      <c r="D25" s="49"/>
      <c r="E25" s="49"/>
      <c r="F25" s="28"/>
      <c r="G25" s="104"/>
      <c r="H25" s="28"/>
      <c r="I25" s="28"/>
      <c r="J25" s="28"/>
      <c r="K25" s="40"/>
      <c r="L25" s="28"/>
      <c r="M25" s="28"/>
      <c r="N25" s="28"/>
      <c r="O25" s="40"/>
      <c r="P25" s="28"/>
      <c r="Q25" s="28"/>
      <c r="R25" s="28"/>
      <c r="S25" s="40"/>
      <c r="T25" s="28"/>
      <c r="U25" s="27"/>
      <c r="V25" s="28"/>
      <c r="W25" s="104"/>
      <c r="X25" s="28"/>
      <c r="Y25" s="28"/>
      <c r="Z25" s="28"/>
      <c r="AA25" s="40"/>
      <c r="AB25" s="28"/>
      <c r="AC25" s="28"/>
      <c r="AD25" s="28"/>
      <c r="AE25" s="40"/>
      <c r="AF25" s="28"/>
      <c r="AG25" s="28"/>
      <c r="AH25" s="28"/>
      <c r="AI25" s="40"/>
      <c r="AJ25" s="28"/>
      <c r="AK25" s="27"/>
      <c r="AL25" s="28"/>
      <c r="AM25" s="40"/>
      <c r="AN25" s="28"/>
    </row>
    <row r="26" spans="1:42" ht="12" customHeight="1" x14ac:dyDescent="0.25">
      <c r="A26" s="12"/>
      <c r="B26" s="49" t="s">
        <v>88</v>
      </c>
      <c r="C26" s="49"/>
      <c r="D26" s="49"/>
      <c r="E26" s="49"/>
      <c r="F26" s="88">
        <v>100.38200000000001</v>
      </c>
      <c r="G26" s="104" t="s">
        <v>4</v>
      </c>
      <c r="H26" s="88">
        <v>88.692999999999998</v>
      </c>
      <c r="I26" s="1" t="s">
        <v>277</v>
      </c>
      <c r="J26" s="88">
        <v>111.795</v>
      </c>
      <c r="K26" s="104" t="s">
        <v>4</v>
      </c>
      <c r="L26" s="88">
        <v>107.43</v>
      </c>
      <c r="M26" s="1" t="s">
        <v>277</v>
      </c>
      <c r="N26" s="88">
        <v>180.18799999999999</v>
      </c>
      <c r="O26" s="104" t="s">
        <v>4</v>
      </c>
      <c r="P26" s="88">
        <v>149.58600000000001</v>
      </c>
      <c r="Q26" s="1" t="s">
        <v>277</v>
      </c>
      <c r="R26" s="88">
        <v>206.38499999999999</v>
      </c>
      <c r="S26" s="104" t="s">
        <v>4</v>
      </c>
      <c r="T26" s="88">
        <v>193.18299999999999</v>
      </c>
      <c r="U26" s="27" t="s">
        <v>277</v>
      </c>
      <c r="V26" s="88">
        <v>309.38799999999998</v>
      </c>
      <c r="W26" s="104" t="s">
        <v>4</v>
      </c>
      <c r="X26" s="88">
        <v>143.40799999999999</v>
      </c>
      <c r="Y26" s="1" t="s">
        <v>277</v>
      </c>
      <c r="Z26" s="88">
        <v>128.93299999999999</v>
      </c>
      <c r="AA26" s="104" t="s">
        <v>4</v>
      </c>
      <c r="AB26" s="88">
        <v>147.02099999999999</v>
      </c>
      <c r="AC26" s="1" t="s">
        <v>277</v>
      </c>
      <c r="AD26" s="88">
        <v>35.478999999999999</v>
      </c>
      <c r="AE26" s="104" t="s">
        <v>4</v>
      </c>
      <c r="AF26" s="88">
        <v>69.497</v>
      </c>
      <c r="AG26" s="1" t="s">
        <v>277</v>
      </c>
      <c r="AH26" s="88">
        <v>32.323999999999998</v>
      </c>
      <c r="AI26" s="104" t="s">
        <v>4</v>
      </c>
      <c r="AJ26" s="88">
        <v>39.603999999999999</v>
      </c>
      <c r="AK26" s="27" t="s">
        <v>277</v>
      </c>
      <c r="AL26" s="88">
        <v>1104.874</v>
      </c>
      <c r="AM26" s="104" t="s">
        <v>4</v>
      </c>
      <c r="AN26" s="88">
        <v>359.61799999999999</v>
      </c>
    </row>
    <row r="27" spans="1:42" ht="5.25" customHeight="1" x14ac:dyDescent="0.25">
      <c r="A27" s="15"/>
      <c r="B27" s="15"/>
      <c r="C27" s="15"/>
      <c r="D27" s="15"/>
      <c r="E27" s="15"/>
      <c r="F27" s="15"/>
      <c r="G27" s="15"/>
      <c r="H27" s="15"/>
      <c r="I27" s="15"/>
      <c r="J27" s="15"/>
      <c r="K27" s="15"/>
      <c r="L27" s="15"/>
      <c r="M27" s="15"/>
      <c r="N27" s="15"/>
      <c r="O27" s="15"/>
      <c r="P27" s="15"/>
      <c r="Q27" s="15"/>
      <c r="R27" s="15"/>
      <c r="S27" s="15"/>
      <c r="T27" s="15"/>
      <c r="U27" s="15"/>
      <c r="V27" s="15"/>
      <c r="W27" s="215"/>
      <c r="X27" s="15"/>
      <c r="Y27" s="15"/>
      <c r="Z27" s="15"/>
      <c r="AA27" s="15"/>
      <c r="AB27" s="15"/>
      <c r="AC27" s="15"/>
      <c r="AD27" s="15"/>
      <c r="AE27" s="15"/>
      <c r="AF27" s="15"/>
      <c r="AG27" s="15"/>
      <c r="AH27" s="15"/>
      <c r="AI27" s="15"/>
      <c r="AJ27" s="15"/>
      <c r="AK27" s="15"/>
      <c r="AL27" s="15"/>
      <c r="AM27" s="15"/>
      <c r="AN27" s="15"/>
    </row>
    <row r="28" spans="1:42" ht="11.25" customHeight="1" x14ac:dyDescent="0.25">
      <c r="A28" s="49"/>
      <c r="B28" s="49"/>
      <c r="C28" s="49"/>
      <c r="D28" s="49"/>
      <c r="E28" s="49"/>
      <c r="F28" s="12"/>
      <c r="G28" s="40"/>
      <c r="H28" s="12"/>
      <c r="I28" s="12"/>
      <c r="J28" s="12"/>
      <c r="K28" s="40"/>
      <c r="L28" s="12"/>
      <c r="M28" s="12"/>
      <c r="N28" s="12"/>
      <c r="O28" s="40"/>
      <c r="P28" s="12"/>
      <c r="Q28" s="12"/>
      <c r="R28" s="12"/>
      <c r="S28" s="40"/>
      <c r="T28" s="12"/>
      <c r="U28" s="28"/>
      <c r="V28" s="12"/>
      <c r="W28" s="40"/>
      <c r="X28" s="12"/>
      <c r="Y28" s="12"/>
      <c r="Z28" s="12"/>
      <c r="AA28" s="40"/>
      <c r="AB28" s="12"/>
      <c r="AC28" s="12"/>
      <c r="AD28" s="12"/>
      <c r="AE28" s="40"/>
      <c r="AF28" s="12"/>
      <c r="AG28" s="12"/>
      <c r="AH28" s="12"/>
      <c r="AI28" s="40"/>
      <c r="AJ28" s="12"/>
      <c r="AK28" s="28"/>
      <c r="AL28" s="12"/>
      <c r="AM28" s="40"/>
      <c r="AN28" s="12"/>
    </row>
    <row r="29" spans="1:42" ht="11.25" customHeight="1" x14ac:dyDescent="0.25">
      <c r="A29" s="471" t="s">
        <v>150</v>
      </c>
      <c r="B29" s="471"/>
      <c r="C29" s="471"/>
      <c r="D29" s="471"/>
      <c r="E29" s="471"/>
      <c r="F29" s="471"/>
      <c r="G29" s="471"/>
      <c r="H29" s="471"/>
      <c r="I29" s="471"/>
      <c r="K29" s="1"/>
      <c r="O29" s="1"/>
      <c r="S29" s="1"/>
      <c r="U29" s="27"/>
      <c r="AA29" s="1"/>
      <c r="AE29" s="1"/>
      <c r="AI29" s="1"/>
      <c r="AK29" s="27"/>
      <c r="AM29" s="1"/>
    </row>
    <row r="30" spans="1:42" ht="11.25" customHeight="1" x14ac:dyDescent="0.25">
      <c r="A30" s="456" t="s">
        <v>22</v>
      </c>
      <c r="B30" s="456"/>
      <c r="C30" s="26"/>
      <c r="D30" s="26"/>
      <c r="E30" s="26"/>
      <c r="F30" s="100">
        <v>6.3780000000000001</v>
      </c>
      <c r="G30" s="104" t="s">
        <v>4</v>
      </c>
      <c r="H30" s="100">
        <v>12.47</v>
      </c>
      <c r="I30" s="77" t="s">
        <v>277</v>
      </c>
      <c r="J30" s="100" t="s">
        <v>276</v>
      </c>
      <c r="K30" s="104" t="s">
        <v>4</v>
      </c>
      <c r="L30" s="100" t="s">
        <v>276</v>
      </c>
      <c r="M30" s="77" t="s">
        <v>277</v>
      </c>
      <c r="N30" s="100" t="s">
        <v>276</v>
      </c>
      <c r="O30" s="104" t="s">
        <v>4</v>
      </c>
      <c r="P30" s="100" t="s">
        <v>276</v>
      </c>
      <c r="Q30" s="77" t="s">
        <v>277</v>
      </c>
      <c r="R30" s="100">
        <v>14.744</v>
      </c>
      <c r="S30" s="104" t="s">
        <v>4</v>
      </c>
      <c r="T30" s="100">
        <v>28.873999999999999</v>
      </c>
      <c r="U30" s="28" t="s">
        <v>277</v>
      </c>
      <c r="V30" s="100" t="s">
        <v>276</v>
      </c>
      <c r="W30" s="104" t="s">
        <v>4</v>
      </c>
      <c r="X30" s="100" t="s">
        <v>276</v>
      </c>
      <c r="Y30" s="77" t="s">
        <v>277</v>
      </c>
      <c r="Z30" s="100" t="s">
        <v>276</v>
      </c>
      <c r="AA30" s="104" t="s">
        <v>4</v>
      </c>
      <c r="AB30" s="100" t="s">
        <v>276</v>
      </c>
      <c r="AC30" s="77" t="s">
        <v>277</v>
      </c>
      <c r="AD30" s="100" t="s">
        <v>276</v>
      </c>
      <c r="AE30" s="104" t="s">
        <v>4</v>
      </c>
      <c r="AF30" s="100" t="s">
        <v>276</v>
      </c>
      <c r="AG30" s="77" t="s">
        <v>277</v>
      </c>
      <c r="AH30" s="100" t="s">
        <v>276</v>
      </c>
      <c r="AI30" s="104" t="s">
        <v>4</v>
      </c>
      <c r="AJ30" s="100" t="s">
        <v>276</v>
      </c>
      <c r="AK30" s="28" t="s">
        <v>277</v>
      </c>
      <c r="AL30" s="100">
        <v>21.122</v>
      </c>
      <c r="AM30" s="104" t="s">
        <v>4</v>
      </c>
      <c r="AN30" s="100">
        <v>31.452000000000002</v>
      </c>
    </row>
    <row r="31" spans="1:42" ht="5.25" customHeight="1"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spans="1:42" ht="10.5" customHeight="1" x14ac:dyDescent="0.25">
      <c r="A32" s="49"/>
      <c r="B32" s="49"/>
      <c r="C32" s="49"/>
      <c r="D32" s="49"/>
      <c r="E32" s="49"/>
      <c r="F32" s="12"/>
      <c r="G32" s="40"/>
      <c r="H32" s="12"/>
      <c r="I32" s="12"/>
      <c r="J32" s="12"/>
      <c r="K32" s="40"/>
      <c r="L32" s="12"/>
      <c r="M32" s="12"/>
      <c r="N32" s="12"/>
      <c r="O32" s="40"/>
      <c r="P32" s="12"/>
      <c r="Q32" s="12"/>
      <c r="R32" s="12"/>
      <c r="S32" s="40"/>
      <c r="T32" s="12"/>
      <c r="U32" s="27"/>
      <c r="V32" s="12"/>
      <c r="W32" s="40"/>
      <c r="X32" s="12"/>
      <c r="Y32" s="12"/>
      <c r="Z32" s="12"/>
      <c r="AA32" s="40"/>
      <c r="AB32" s="12"/>
      <c r="AC32" s="12"/>
      <c r="AD32" s="12"/>
      <c r="AE32" s="40"/>
      <c r="AF32" s="12"/>
      <c r="AG32" s="12"/>
      <c r="AH32" s="12"/>
      <c r="AI32" s="40"/>
      <c r="AJ32" s="12"/>
      <c r="AK32" s="27"/>
      <c r="AL32" s="12"/>
      <c r="AM32" s="40"/>
      <c r="AN32" s="12"/>
    </row>
    <row r="33" spans="1:40" ht="11.25" customHeight="1" x14ac:dyDescent="0.25">
      <c r="A33" s="471" t="s">
        <v>151</v>
      </c>
      <c r="B33" s="471"/>
      <c r="C33" s="471"/>
      <c r="D33" s="471"/>
      <c r="E33" s="471"/>
      <c r="F33" s="471"/>
      <c r="G33" s="471"/>
      <c r="H33" s="471"/>
      <c r="I33" s="47"/>
      <c r="J33" s="29"/>
      <c r="K33" s="40"/>
      <c r="L33" s="29"/>
      <c r="M33" s="29"/>
      <c r="N33" s="29"/>
      <c r="O33" s="40"/>
      <c r="P33" s="29"/>
      <c r="Q33" s="29"/>
      <c r="R33" s="29"/>
      <c r="S33" s="40"/>
      <c r="T33" s="29"/>
      <c r="U33" s="13"/>
      <c r="V33" s="47"/>
      <c r="W33" s="47"/>
      <c r="X33" s="47"/>
      <c r="Y33" s="47"/>
      <c r="Z33" s="29"/>
      <c r="AA33" s="40"/>
      <c r="AB33" s="29"/>
      <c r="AC33" s="29"/>
      <c r="AD33" s="29"/>
      <c r="AE33" s="40"/>
      <c r="AF33" s="29"/>
      <c r="AG33" s="29"/>
      <c r="AH33" s="29"/>
      <c r="AI33" s="40"/>
      <c r="AJ33" s="29"/>
      <c r="AK33" s="13"/>
      <c r="AL33" s="29"/>
      <c r="AM33" s="40"/>
      <c r="AN33" s="29"/>
    </row>
    <row r="34" spans="1:40" ht="12" customHeight="1" x14ac:dyDescent="0.25">
      <c r="A34" s="456" t="s">
        <v>22</v>
      </c>
      <c r="B34" s="456"/>
      <c r="C34" s="26"/>
      <c r="D34" s="26"/>
      <c r="E34" s="26"/>
      <c r="F34" s="100" t="s">
        <v>276</v>
      </c>
      <c r="G34" s="104" t="s">
        <v>4</v>
      </c>
      <c r="H34" s="100" t="s">
        <v>276</v>
      </c>
      <c r="I34" s="77" t="s">
        <v>277</v>
      </c>
      <c r="J34" s="100" t="s">
        <v>276</v>
      </c>
      <c r="K34" s="104" t="s">
        <v>4</v>
      </c>
      <c r="L34" s="100" t="s">
        <v>276</v>
      </c>
      <c r="M34" s="77" t="s">
        <v>277</v>
      </c>
      <c r="N34" s="100" t="s">
        <v>276</v>
      </c>
      <c r="O34" s="104" t="s">
        <v>4</v>
      </c>
      <c r="P34" s="100" t="s">
        <v>276</v>
      </c>
      <c r="Q34" s="77" t="s">
        <v>277</v>
      </c>
      <c r="R34" s="100" t="s">
        <v>276</v>
      </c>
      <c r="S34" s="104" t="s">
        <v>4</v>
      </c>
      <c r="T34" s="100" t="s">
        <v>276</v>
      </c>
      <c r="U34" s="28" t="s">
        <v>277</v>
      </c>
      <c r="V34" s="100" t="s">
        <v>276</v>
      </c>
      <c r="W34" s="104" t="s">
        <v>4</v>
      </c>
      <c r="X34" s="100" t="s">
        <v>276</v>
      </c>
      <c r="Y34" s="77" t="s">
        <v>277</v>
      </c>
      <c r="Z34" s="100" t="s">
        <v>276</v>
      </c>
      <c r="AA34" s="104" t="s">
        <v>4</v>
      </c>
      <c r="AB34" s="100" t="s">
        <v>276</v>
      </c>
      <c r="AC34" s="77" t="s">
        <v>277</v>
      </c>
      <c r="AD34" s="100" t="s">
        <v>276</v>
      </c>
      <c r="AE34" s="104" t="s">
        <v>4</v>
      </c>
      <c r="AF34" s="100" t="s">
        <v>276</v>
      </c>
      <c r="AG34" s="77" t="s">
        <v>277</v>
      </c>
      <c r="AH34" s="100" t="s">
        <v>276</v>
      </c>
      <c r="AI34" s="104" t="s">
        <v>4</v>
      </c>
      <c r="AJ34" s="100" t="s">
        <v>276</v>
      </c>
      <c r="AK34" s="28" t="s">
        <v>277</v>
      </c>
      <c r="AL34" s="100" t="s">
        <v>276</v>
      </c>
      <c r="AM34" s="104" t="s">
        <v>4</v>
      </c>
      <c r="AN34" s="100" t="s">
        <v>276</v>
      </c>
    </row>
    <row r="35" spans="1:40" ht="12" customHeight="1" thickBot="1" x14ac:dyDescent="0.3">
      <c r="A35" s="82"/>
      <c r="B35" s="82"/>
      <c r="C35" s="82"/>
      <c r="D35" s="82"/>
      <c r="E35" s="82"/>
      <c r="F35" s="111"/>
      <c r="G35" s="112"/>
      <c r="H35" s="111"/>
      <c r="I35" s="35"/>
      <c r="J35" s="111"/>
      <c r="K35" s="112"/>
      <c r="L35" s="111"/>
      <c r="M35" s="35"/>
      <c r="N35" s="111"/>
      <c r="O35" s="112"/>
      <c r="P35" s="111"/>
      <c r="Q35" s="35"/>
      <c r="R35" s="111"/>
      <c r="S35" s="112"/>
      <c r="T35" s="111"/>
      <c r="U35" s="93"/>
      <c r="V35" s="111"/>
      <c r="W35" s="112"/>
      <c r="X35" s="111"/>
      <c r="Y35" s="35"/>
      <c r="Z35" s="111"/>
      <c r="AA35" s="112"/>
      <c r="AB35" s="111"/>
      <c r="AC35" s="35"/>
      <c r="AD35" s="111"/>
      <c r="AE35" s="112"/>
      <c r="AF35" s="111"/>
      <c r="AG35" s="35"/>
      <c r="AH35" s="111"/>
      <c r="AI35" s="112"/>
      <c r="AJ35" s="111"/>
      <c r="AK35" s="93"/>
      <c r="AL35" s="111"/>
      <c r="AM35" s="112"/>
      <c r="AN35" s="111"/>
    </row>
    <row r="36" spans="1:40" x14ac:dyDescent="0.25">
      <c r="A36" s="12" t="s">
        <v>429</v>
      </c>
    </row>
  </sheetData>
  <sheetProtection formatCells="0" formatColumns="0" formatRows="0"/>
  <mergeCells count="30">
    <mergeCell ref="A33:H33"/>
    <mergeCell ref="A34:B34"/>
    <mergeCell ref="F6:AN6"/>
    <mergeCell ref="A13:B13"/>
    <mergeCell ref="A14:B14"/>
    <mergeCell ref="A23:B23"/>
    <mergeCell ref="A24:B24"/>
    <mergeCell ref="A29:I29"/>
    <mergeCell ref="AE8:AF8"/>
    <mergeCell ref="AI8:AJ8"/>
    <mergeCell ref="A6:B6"/>
    <mergeCell ref="F7:H7"/>
    <mergeCell ref="J7:L7"/>
    <mergeCell ref="N7:P7"/>
    <mergeCell ref="AM8:AN8"/>
    <mergeCell ref="Z7:AB7"/>
    <mergeCell ref="AD7:AF7"/>
    <mergeCell ref="AH7:AJ7"/>
    <mergeCell ref="AA8:AB8"/>
    <mergeCell ref="AL7:AN7"/>
    <mergeCell ref="V7:X7"/>
    <mergeCell ref="S8:T8"/>
    <mergeCell ref="W8:X8"/>
    <mergeCell ref="A30:B30"/>
    <mergeCell ref="R7:T7"/>
    <mergeCell ref="A11:B11"/>
    <mergeCell ref="G8:H8"/>
    <mergeCell ref="K8:L8"/>
    <mergeCell ref="O8:P8"/>
    <mergeCell ref="A9:B9"/>
  </mergeCells>
  <pageMargins left="0.75" right="0.75" top="1" bottom="1" header="0.5" footer="0.5"/>
  <pageSetup paperSize="9" scale="9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AD311-73DA-4C5B-BBDA-9C71D8E847FE}">
  <sheetPr>
    <pageSetUpPr fitToPage="1"/>
  </sheetPr>
  <dimension ref="A1:CE25"/>
  <sheetViews>
    <sheetView zoomScaleNormal="100" zoomScaleSheetLayoutView="100" workbookViewId="0"/>
  </sheetViews>
  <sheetFormatPr defaultColWidth="9.21875" defaultRowHeight="13.2" x14ac:dyDescent="0.25"/>
  <cols>
    <col min="1" max="1" width="113.77734375" style="281" customWidth="1"/>
    <col min="2" max="83" width="9.21875" style="280"/>
    <col min="84" max="16384" width="9.21875" style="281"/>
  </cols>
  <sheetData>
    <row r="1" spans="1:1" s="280" customFormat="1" ht="19.5" customHeight="1" x14ac:dyDescent="0.25">
      <c r="A1" s="279" t="s">
        <v>461</v>
      </c>
    </row>
    <row r="2" spans="1:1" x14ac:dyDescent="0.25">
      <c r="A2" s="280"/>
    </row>
    <row r="3" spans="1:1" x14ac:dyDescent="0.25">
      <c r="A3" s="292" t="s">
        <v>462</v>
      </c>
    </row>
    <row r="4" spans="1:1" ht="45" customHeight="1" x14ac:dyDescent="0.25">
      <c r="A4" s="293" t="s">
        <v>538</v>
      </c>
    </row>
    <row r="5" spans="1:1" x14ac:dyDescent="0.25">
      <c r="A5" s="293"/>
    </row>
    <row r="6" spans="1:1" ht="20.25" customHeight="1" x14ac:dyDescent="0.25">
      <c r="A6" s="321" t="s">
        <v>463</v>
      </c>
    </row>
    <row r="7" spans="1:1" ht="54.75" customHeight="1" x14ac:dyDescent="0.25">
      <c r="A7" s="322" t="s">
        <v>487</v>
      </c>
    </row>
    <row r="8" spans="1:1" ht="57.75" customHeight="1" x14ac:dyDescent="0.25">
      <c r="A8" s="320" t="s">
        <v>502</v>
      </c>
    </row>
    <row r="9" spans="1:1" x14ac:dyDescent="0.25">
      <c r="A9" s="293"/>
    </row>
    <row r="10" spans="1:1" ht="27" customHeight="1" x14ac:dyDescent="0.25">
      <c r="A10" s="321" t="s">
        <v>464</v>
      </c>
    </row>
    <row r="11" spans="1:1" ht="94.2" customHeight="1" x14ac:dyDescent="0.25">
      <c r="A11" s="330" t="s">
        <v>527</v>
      </c>
    </row>
    <row r="12" spans="1:1" ht="7.2" customHeight="1" x14ac:dyDescent="0.25"/>
    <row r="13" spans="1:1" ht="20.399999999999999" x14ac:dyDescent="0.25">
      <c r="A13" s="294" t="s">
        <v>488</v>
      </c>
    </row>
    <row r="14" spans="1:1" x14ac:dyDescent="0.25">
      <c r="A14" s="280"/>
    </row>
    <row r="15" spans="1:1" ht="21.75" customHeight="1" x14ac:dyDescent="0.25">
      <c r="A15" s="321" t="s">
        <v>489</v>
      </c>
    </row>
    <row r="16" spans="1:1" ht="37.5" customHeight="1" x14ac:dyDescent="0.25">
      <c r="A16" s="376" t="s">
        <v>539</v>
      </c>
    </row>
    <row r="17" spans="1:1" x14ac:dyDescent="0.25">
      <c r="A17" s="293"/>
    </row>
    <row r="18" spans="1:1" x14ac:dyDescent="0.25">
      <c r="A18" s="292" t="s">
        <v>490</v>
      </c>
    </row>
    <row r="19" spans="1:1" ht="39.6" x14ac:dyDescent="0.25">
      <c r="A19" s="320" t="s">
        <v>491</v>
      </c>
    </row>
    <row r="20" spans="1:1" ht="57.75" customHeight="1" x14ac:dyDescent="0.25">
      <c r="A20" s="320" t="s">
        <v>492</v>
      </c>
    </row>
    <row r="21" spans="1:1" x14ac:dyDescent="0.25">
      <c r="A21" s="293"/>
    </row>
    <row r="22" spans="1:1" x14ac:dyDescent="0.25">
      <c r="A22" s="292" t="s">
        <v>493</v>
      </c>
    </row>
    <row r="23" spans="1:1" ht="91.5" customHeight="1" x14ac:dyDescent="0.25">
      <c r="A23" s="320" t="s">
        <v>528</v>
      </c>
    </row>
    <row r="24" spans="1:1" x14ac:dyDescent="0.25">
      <c r="A24" s="280"/>
    </row>
    <row r="25" spans="1:1" x14ac:dyDescent="0.25">
      <c r="A25" s="280"/>
    </row>
  </sheetData>
  <pageMargins left="0.7" right="0.7" top="0.75" bottom="0.75" header="0.3" footer="0.3"/>
  <pageSetup paperSize="9" scale="97" fitToHeight="2" orientation="portrait" r:id="rId1"/>
  <rowBreaks count="1" manualBreakCount="1">
    <brk id="30"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26"/>
  <dimension ref="A1:AN36"/>
  <sheetViews>
    <sheetView zoomScaleNormal="100" workbookViewId="0"/>
  </sheetViews>
  <sheetFormatPr defaultColWidth="9.21875" defaultRowHeight="13.2" x14ac:dyDescent="0.25"/>
  <cols>
    <col min="1" max="1" width="1.44140625" style="1" customWidth="1"/>
    <col min="2" max="2" width="11.5546875" style="1" customWidth="1"/>
    <col min="3" max="5" width="11.5546875" style="1" hidden="1" customWidth="1"/>
    <col min="6" max="6" width="4.77734375" style="1" customWidth="1"/>
    <col min="7" max="7" width="2.5546875" style="33" customWidth="1"/>
    <col min="8" max="8" width="4.77734375" style="1" customWidth="1"/>
    <col min="9" max="9" width="1" style="1" customWidth="1"/>
    <col min="10" max="10" width="4.77734375" style="1" customWidth="1"/>
    <col min="11" max="11" width="2.5546875" style="33" customWidth="1"/>
    <col min="12" max="12" width="4.77734375" style="1" customWidth="1"/>
    <col min="13" max="13" width="1" style="1" customWidth="1"/>
    <col min="14" max="14" width="4.77734375" style="1" customWidth="1"/>
    <col min="15" max="15" width="2.5546875" style="33" customWidth="1"/>
    <col min="16" max="16" width="4.77734375" style="1" customWidth="1"/>
    <col min="17" max="17" width="1" style="1" customWidth="1"/>
    <col min="18" max="18" width="4.77734375" style="1" customWidth="1"/>
    <col min="19" max="19" width="2.5546875" style="33" customWidth="1"/>
    <col min="20" max="20" width="4.77734375" style="1" customWidth="1"/>
    <col min="21" max="21" width="1.21875" style="1" customWidth="1"/>
    <col min="22" max="22" width="4.77734375" style="1" customWidth="1"/>
    <col min="23" max="23" width="2.5546875" style="33" customWidth="1"/>
    <col min="24" max="24" width="4.77734375" style="1" customWidth="1"/>
    <col min="25" max="25" width="1.21875" style="1" customWidth="1"/>
    <col min="26" max="26" width="4.77734375" style="1" customWidth="1"/>
    <col min="27" max="27" width="2.5546875" style="33" customWidth="1"/>
    <col min="28" max="28" width="4.77734375" style="1" customWidth="1"/>
    <col min="29" max="29" width="1" style="1" customWidth="1"/>
    <col min="30" max="30" width="4.77734375" style="1" customWidth="1"/>
    <col min="31" max="31" width="2.5546875" style="33" customWidth="1"/>
    <col min="32" max="32" width="4.77734375" style="1" customWidth="1"/>
    <col min="33" max="33" width="1" style="1" customWidth="1"/>
    <col min="34" max="34" width="4.77734375" style="1" customWidth="1"/>
    <col min="35" max="35" width="2.5546875" style="33" customWidth="1"/>
    <col min="36" max="36" width="4.77734375" style="1" customWidth="1"/>
    <col min="37" max="37" width="1" style="1" customWidth="1"/>
    <col min="38" max="38" width="4.5546875" style="1" customWidth="1"/>
    <col min="39" max="39" width="2.5546875" style="33" customWidth="1"/>
    <col min="40" max="40" width="4.77734375" style="1" customWidth="1"/>
    <col min="41" max="16384" width="9.21875" style="1"/>
  </cols>
  <sheetData>
    <row r="1" spans="1:40" ht="6.75" customHeight="1" x14ac:dyDescent="0.25"/>
    <row r="2" spans="1:40" ht="15.75" customHeight="1" x14ac:dyDescent="0.25">
      <c r="A2" s="24" t="s">
        <v>405</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row>
    <row r="3" spans="1:40" ht="13.8" x14ac:dyDescent="0.25">
      <c r="A3" s="24" t="s">
        <v>573</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row>
    <row r="4" spans="1:40" ht="13.8" x14ac:dyDescent="0.25">
      <c r="A4" s="148" t="s">
        <v>414</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row>
    <row r="5" spans="1:40" ht="14.4" thickBot="1" x14ac:dyDescent="0.3">
      <c r="A5" s="181" t="s">
        <v>576</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row>
    <row r="6" spans="1:40" ht="15" customHeight="1" x14ac:dyDescent="0.25">
      <c r="A6" s="456" t="s">
        <v>404</v>
      </c>
      <c r="B6" s="456"/>
      <c r="C6" s="26"/>
      <c r="D6" s="26"/>
      <c r="E6" s="26"/>
      <c r="F6" s="463" t="s">
        <v>237</v>
      </c>
      <c r="G6" s="463"/>
      <c r="H6" s="463"/>
      <c r="I6" s="463"/>
      <c r="J6" s="463"/>
      <c r="K6" s="463"/>
      <c r="L6" s="463"/>
      <c r="M6" s="463"/>
      <c r="N6" s="463"/>
      <c r="O6" s="463"/>
      <c r="P6" s="463"/>
      <c r="Q6" s="463"/>
      <c r="R6" s="463"/>
      <c r="S6" s="463"/>
      <c r="T6" s="463"/>
      <c r="U6" s="463"/>
      <c r="V6" s="477"/>
      <c r="W6" s="477"/>
      <c r="X6" s="477"/>
      <c r="Y6" s="477"/>
      <c r="Z6" s="477"/>
      <c r="AA6" s="477"/>
      <c r="AB6" s="477"/>
      <c r="AC6" s="477"/>
      <c r="AD6" s="477"/>
      <c r="AE6" s="477"/>
      <c r="AF6" s="477"/>
      <c r="AG6" s="477"/>
      <c r="AH6" s="477"/>
      <c r="AI6" s="477"/>
      <c r="AJ6" s="477"/>
      <c r="AK6" s="477"/>
      <c r="AL6" s="477"/>
      <c r="AM6" s="477"/>
      <c r="AN6" s="477"/>
    </row>
    <row r="7" spans="1:40" ht="15" customHeight="1" x14ac:dyDescent="0.25">
      <c r="A7" s="456"/>
      <c r="B7" s="456"/>
      <c r="C7" s="26"/>
      <c r="D7" s="26"/>
      <c r="E7" s="26"/>
      <c r="F7" s="459" t="s">
        <v>376</v>
      </c>
      <c r="G7" s="459"/>
      <c r="H7" s="459"/>
      <c r="I7" s="102"/>
      <c r="J7" s="459" t="s">
        <v>377</v>
      </c>
      <c r="K7" s="459"/>
      <c r="L7" s="459"/>
      <c r="M7" s="103"/>
      <c r="N7" s="459" t="s">
        <v>372</v>
      </c>
      <c r="O7" s="459"/>
      <c r="P7" s="459"/>
      <c r="Q7" s="103"/>
      <c r="R7" s="459" t="s">
        <v>371</v>
      </c>
      <c r="S7" s="459"/>
      <c r="T7" s="459"/>
      <c r="U7" s="102"/>
      <c r="V7" s="459" t="s">
        <v>373</v>
      </c>
      <c r="W7" s="459"/>
      <c r="X7" s="459"/>
      <c r="Y7" s="102"/>
      <c r="Z7" s="459" t="s">
        <v>378</v>
      </c>
      <c r="AA7" s="459"/>
      <c r="AB7" s="459"/>
      <c r="AC7" s="103"/>
      <c r="AD7" s="459" t="s">
        <v>379</v>
      </c>
      <c r="AE7" s="459"/>
      <c r="AF7" s="459"/>
      <c r="AG7" s="103"/>
      <c r="AH7" s="459" t="s">
        <v>380</v>
      </c>
      <c r="AI7" s="459"/>
      <c r="AJ7" s="459"/>
      <c r="AK7" s="102"/>
      <c r="AL7" s="459" t="s">
        <v>22</v>
      </c>
      <c r="AM7" s="459"/>
      <c r="AN7" s="459"/>
    </row>
    <row r="8" spans="1:40" ht="10.5" customHeight="1" thickBot="1" x14ac:dyDescent="0.3">
      <c r="A8" s="42"/>
      <c r="B8" s="42"/>
      <c r="C8" s="42"/>
      <c r="D8" s="42"/>
      <c r="E8" s="42"/>
      <c r="F8" s="21" t="s">
        <v>22</v>
      </c>
      <c r="G8" s="458" t="s">
        <v>125</v>
      </c>
      <c r="H8" s="458"/>
      <c r="I8" s="84"/>
      <c r="J8" s="21" t="s">
        <v>22</v>
      </c>
      <c r="K8" s="458" t="s">
        <v>125</v>
      </c>
      <c r="L8" s="458"/>
      <c r="M8" s="84"/>
      <c r="N8" s="21" t="s">
        <v>22</v>
      </c>
      <c r="O8" s="458" t="s">
        <v>125</v>
      </c>
      <c r="P8" s="458"/>
      <c r="Q8" s="84"/>
      <c r="R8" s="21" t="s">
        <v>22</v>
      </c>
      <c r="S8" s="458" t="s">
        <v>125</v>
      </c>
      <c r="T8" s="458"/>
      <c r="U8" s="84"/>
      <c r="V8" s="21" t="s">
        <v>22</v>
      </c>
      <c r="W8" s="458" t="s">
        <v>125</v>
      </c>
      <c r="X8" s="458"/>
      <c r="Y8" s="84"/>
      <c r="Z8" s="21" t="s">
        <v>22</v>
      </c>
      <c r="AA8" s="458" t="s">
        <v>125</v>
      </c>
      <c r="AB8" s="458"/>
      <c r="AC8" s="84"/>
      <c r="AD8" s="21" t="s">
        <v>22</v>
      </c>
      <c r="AE8" s="458" t="s">
        <v>125</v>
      </c>
      <c r="AF8" s="458"/>
      <c r="AG8" s="84"/>
      <c r="AH8" s="21" t="s">
        <v>22</v>
      </c>
      <c r="AI8" s="458" t="s">
        <v>125</v>
      </c>
      <c r="AJ8" s="458"/>
      <c r="AK8" s="84"/>
      <c r="AL8" s="21" t="s">
        <v>22</v>
      </c>
      <c r="AM8" s="458" t="s">
        <v>125</v>
      </c>
      <c r="AN8" s="458"/>
    </row>
    <row r="9" spans="1:40" ht="10.5" customHeight="1" x14ac:dyDescent="0.25">
      <c r="A9" s="456"/>
      <c r="B9" s="456"/>
      <c r="C9" s="26"/>
      <c r="D9" s="26"/>
      <c r="E9" s="26"/>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row>
    <row r="10" spans="1:40" ht="10.5" hidden="1" customHeight="1" x14ac:dyDescent="0.25">
      <c r="A10" s="26"/>
      <c r="B10" s="26"/>
      <c r="C10" s="26"/>
      <c r="D10" s="26"/>
      <c r="E10" s="26"/>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row>
    <row r="11" spans="1:40" ht="12" customHeight="1" x14ac:dyDescent="0.25">
      <c r="A11" s="456" t="s">
        <v>22</v>
      </c>
      <c r="B11" s="456"/>
      <c r="C11" s="26"/>
      <c r="D11" s="26"/>
      <c r="E11" s="26"/>
      <c r="F11" s="100">
        <v>55.014000000000003</v>
      </c>
      <c r="G11" s="104" t="s">
        <v>4</v>
      </c>
      <c r="H11" s="100">
        <v>66.427000000000007</v>
      </c>
      <c r="I11" s="48" t="s">
        <v>277</v>
      </c>
      <c r="J11" s="100">
        <v>99.873000000000005</v>
      </c>
      <c r="K11" s="104" t="s">
        <v>4</v>
      </c>
      <c r="L11" s="100">
        <v>91.644000000000005</v>
      </c>
      <c r="M11" s="48" t="s">
        <v>277</v>
      </c>
      <c r="N11" s="100">
        <v>22.733000000000001</v>
      </c>
      <c r="O11" s="104" t="s">
        <v>4</v>
      </c>
      <c r="P11" s="100">
        <v>21.454999999999998</v>
      </c>
      <c r="Q11" s="48" t="s">
        <v>277</v>
      </c>
      <c r="R11" s="100">
        <v>382.01400000000001</v>
      </c>
      <c r="S11" s="104" t="s">
        <v>4</v>
      </c>
      <c r="T11" s="100">
        <v>175.12200000000001</v>
      </c>
      <c r="U11" s="48" t="s">
        <v>277</v>
      </c>
      <c r="V11" s="100">
        <v>135.833</v>
      </c>
      <c r="W11" s="104" t="s">
        <v>4</v>
      </c>
      <c r="X11" s="100">
        <v>66.846000000000004</v>
      </c>
      <c r="Y11" s="48" t="s">
        <v>277</v>
      </c>
      <c r="Z11" s="100">
        <v>10.210000000000001</v>
      </c>
      <c r="AA11" s="104" t="s">
        <v>4</v>
      </c>
      <c r="AB11" s="100">
        <v>15.664999999999999</v>
      </c>
      <c r="AC11" s="48" t="s">
        <v>277</v>
      </c>
      <c r="AD11" s="100">
        <v>17.802</v>
      </c>
      <c r="AE11" s="104" t="s">
        <v>4</v>
      </c>
      <c r="AF11" s="100">
        <v>17.206</v>
      </c>
      <c r="AG11" s="48" t="s">
        <v>277</v>
      </c>
      <c r="AH11" s="100">
        <v>37.341999999999999</v>
      </c>
      <c r="AI11" s="104" t="s">
        <v>4</v>
      </c>
      <c r="AJ11" s="100">
        <v>36.566000000000003</v>
      </c>
      <c r="AK11" s="48" t="s">
        <v>277</v>
      </c>
      <c r="AL11" s="100">
        <v>760.82</v>
      </c>
      <c r="AM11" s="104" t="s">
        <v>4</v>
      </c>
      <c r="AN11" s="100">
        <v>224.607</v>
      </c>
    </row>
    <row r="12" spans="1:40" ht="12" customHeight="1" x14ac:dyDescent="0.25">
      <c r="A12" s="26"/>
      <c r="G12" s="48"/>
      <c r="H12" s="48"/>
      <c r="I12" s="48"/>
      <c r="J12" s="48"/>
      <c r="K12" s="48"/>
      <c r="L12" s="48"/>
      <c r="M12" s="48"/>
      <c r="N12" s="48"/>
      <c r="O12" s="104"/>
      <c r="P12" s="48"/>
      <c r="Q12" s="48"/>
      <c r="R12" s="48"/>
      <c r="S12" s="48"/>
      <c r="T12" s="48"/>
      <c r="U12" s="48"/>
      <c r="W12" s="48"/>
      <c r="X12" s="48"/>
      <c r="Y12" s="48"/>
      <c r="Z12" s="48"/>
      <c r="AA12" s="48"/>
      <c r="AB12" s="48"/>
      <c r="AC12" s="48"/>
      <c r="AD12" s="48"/>
      <c r="AE12" s="104"/>
      <c r="AF12" s="48"/>
      <c r="AG12" s="48"/>
      <c r="AH12" s="48"/>
      <c r="AI12" s="48"/>
      <c r="AJ12" s="48"/>
      <c r="AK12" s="48"/>
      <c r="AL12" s="48"/>
      <c r="AM12" s="48"/>
      <c r="AN12" s="48"/>
    </row>
    <row r="13" spans="1:40" ht="12" customHeight="1" x14ac:dyDescent="0.25">
      <c r="A13" s="471" t="s">
        <v>148</v>
      </c>
      <c r="B13" s="471"/>
      <c r="C13" s="47"/>
      <c r="D13" s="47"/>
      <c r="E13" s="47"/>
      <c r="K13" s="1"/>
      <c r="O13" s="1"/>
      <c r="S13" s="1"/>
      <c r="U13" s="28"/>
      <c r="AA13" s="1"/>
      <c r="AE13" s="1"/>
      <c r="AI13" s="1"/>
      <c r="AK13" s="28"/>
      <c r="AM13" s="1"/>
    </row>
    <row r="14" spans="1:40" ht="12" customHeight="1" x14ac:dyDescent="0.25">
      <c r="A14" s="456" t="s">
        <v>22</v>
      </c>
      <c r="B14" s="456"/>
      <c r="C14" s="26"/>
      <c r="D14" s="26"/>
      <c r="E14" s="26"/>
      <c r="F14" s="100">
        <v>38.412999999999997</v>
      </c>
      <c r="G14" s="104" t="s">
        <v>4</v>
      </c>
      <c r="H14" s="100">
        <v>61.284999999999997</v>
      </c>
      <c r="I14" s="77" t="s">
        <v>277</v>
      </c>
      <c r="J14" s="100">
        <v>78.314999999999998</v>
      </c>
      <c r="K14" s="104" t="s">
        <v>4</v>
      </c>
      <c r="L14" s="100">
        <v>86.085999999999999</v>
      </c>
      <c r="M14" s="77" t="s">
        <v>277</v>
      </c>
      <c r="N14" s="100">
        <v>8.4879999999999995</v>
      </c>
      <c r="O14" s="104" t="s">
        <v>4</v>
      </c>
      <c r="P14" s="100">
        <v>10.529</v>
      </c>
      <c r="Q14" s="77" t="s">
        <v>277</v>
      </c>
      <c r="R14" s="100">
        <v>304.89299999999997</v>
      </c>
      <c r="S14" s="104" t="s">
        <v>4</v>
      </c>
      <c r="T14" s="100">
        <v>145.72900000000001</v>
      </c>
      <c r="U14" s="28" t="s">
        <v>277</v>
      </c>
      <c r="V14" s="100">
        <v>87.397000000000006</v>
      </c>
      <c r="W14" s="104" t="s">
        <v>4</v>
      </c>
      <c r="X14" s="100">
        <v>61.075000000000003</v>
      </c>
      <c r="Y14" s="77" t="s">
        <v>277</v>
      </c>
      <c r="Z14" s="100">
        <v>7.7789999999999999</v>
      </c>
      <c r="AA14" s="104" t="s">
        <v>4</v>
      </c>
      <c r="AB14" s="100">
        <v>15.209</v>
      </c>
      <c r="AC14" s="77" t="s">
        <v>277</v>
      </c>
      <c r="AD14" s="100">
        <v>5.7889999999999997</v>
      </c>
      <c r="AE14" s="104" t="s">
        <v>4</v>
      </c>
      <c r="AF14" s="100">
        <v>11.340999999999999</v>
      </c>
      <c r="AG14" s="77" t="s">
        <v>277</v>
      </c>
      <c r="AH14" s="100">
        <v>20.257000000000001</v>
      </c>
      <c r="AI14" s="104" t="s">
        <v>4</v>
      </c>
      <c r="AJ14" s="100">
        <v>27.244</v>
      </c>
      <c r="AK14" s="28" t="s">
        <v>277</v>
      </c>
      <c r="AL14" s="100">
        <v>551.33100000000002</v>
      </c>
      <c r="AM14" s="104" t="s">
        <v>4</v>
      </c>
      <c r="AN14" s="100">
        <v>192.00700000000001</v>
      </c>
    </row>
    <row r="15" spans="1:40" ht="12" customHeight="1" x14ac:dyDescent="0.25">
      <c r="A15" s="274" t="s">
        <v>5</v>
      </c>
      <c r="B15" s="13"/>
      <c r="C15" s="49"/>
      <c r="D15" s="49"/>
      <c r="E15" s="49"/>
      <c r="F15" s="28"/>
      <c r="G15" s="104"/>
      <c r="H15" s="28"/>
      <c r="I15" s="28"/>
      <c r="J15" s="28"/>
      <c r="K15" s="41"/>
      <c r="L15" s="28"/>
      <c r="M15" s="28"/>
      <c r="N15" s="28"/>
      <c r="O15" s="41"/>
      <c r="P15" s="28"/>
      <c r="Q15" s="28"/>
      <c r="R15" s="28"/>
      <c r="S15" s="41"/>
      <c r="T15" s="28"/>
      <c r="U15" s="27"/>
      <c r="V15" s="28"/>
      <c r="W15" s="104"/>
      <c r="X15" s="28"/>
      <c r="Y15" s="28"/>
      <c r="Z15" s="28"/>
      <c r="AA15" s="41"/>
      <c r="AB15" s="28"/>
      <c r="AC15" s="28"/>
      <c r="AD15" s="28"/>
      <c r="AE15" s="41"/>
      <c r="AF15" s="28"/>
      <c r="AG15" s="28"/>
      <c r="AH15" s="28"/>
      <c r="AI15" s="41"/>
      <c r="AJ15" s="28"/>
      <c r="AK15" s="27"/>
      <c r="AL15" s="28"/>
      <c r="AM15" s="41"/>
      <c r="AN15" s="28"/>
    </row>
    <row r="16" spans="1:40" ht="12" customHeight="1" x14ac:dyDescent="0.25">
      <c r="A16" s="12"/>
      <c r="B16" s="49" t="s">
        <v>85</v>
      </c>
      <c r="C16" s="49"/>
      <c r="D16" s="49"/>
      <c r="E16" s="49"/>
      <c r="F16" s="88">
        <v>2.0049999999999999</v>
      </c>
      <c r="G16" s="104" t="s">
        <v>4</v>
      </c>
      <c r="H16" s="88">
        <v>3.919</v>
      </c>
      <c r="I16" s="1" t="s">
        <v>277</v>
      </c>
      <c r="J16" s="88">
        <v>8.2140000000000004</v>
      </c>
      <c r="K16" s="104" t="s">
        <v>4</v>
      </c>
      <c r="L16" s="88">
        <v>16.077999999999999</v>
      </c>
      <c r="M16" s="1" t="s">
        <v>277</v>
      </c>
      <c r="N16" s="88">
        <v>1.0409999999999999</v>
      </c>
      <c r="O16" s="104" t="s">
        <v>4</v>
      </c>
      <c r="P16" s="88">
        <v>2.0369999999999999</v>
      </c>
      <c r="Q16" s="1" t="s">
        <v>277</v>
      </c>
      <c r="R16" s="88">
        <v>23.315999999999999</v>
      </c>
      <c r="S16" s="104" t="s">
        <v>4</v>
      </c>
      <c r="T16" s="88">
        <v>26.887</v>
      </c>
      <c r="U16" s="27" t="s">
        <v>277</v>
      </c>
      <c r="V16" s="88">
        <v>0.14000000000000001</v>
      </c>
      <c r="W16" s="104" t="s">
        <v>4</v>
      </c>
      <c r="X16" s="88">
        <v>0.27300000000000002</v>
      </c>
      <c r="Y16" s="1" t="s">
        <v>277</v>
      </c>
      <c r="Z16" s="88" t="s">
        <v>276</v>
      </c>
      <c r="AA16" s="104" t="s">
        <v>4</v>
      </c>
      <c r="AB16" s="88" t="s">
        <v>276</v>
      </c>
      <c r="AC16" s="1" t="s">
        <v>277</v>
      </c>
      <c r="AD16" s="88" t="s">
        <v>276</v>
      </c>
      <c r="AE16" s="104" t="s">
        <v>4</v>
      </c>
      <c r="AF16" s="88" t="s">
        <v>276</v>
      </c>
      <c r="AG16" s="1" t="s">
        <v>277</v>
      </c>
      <c r="AH16" s="88" t="s">
        <v>276</v>
      </c>
      <c r="AI16" s="104" t="s">
        <v>4</v>
      </c>
      <c r="AJ16" s="88" t="s">
        <v>276</v>
      </c>
      <c r="AK16" s="27" t="s">
        <v>277</v>
      </c>
      <c r="AL16" s="88">
        <v>34.715000000000003</v>
      </c>
      <c r="AM16" s="104" t="s">
        <v>4</v>
      </c>
      <c r="AN16" s="88">
        <v>31.637</v>
      </c>
    </row>
    <row r="17" spans="1:40" ht="12" customHeight="1" x14ac:dyDescent="0.25">
      <c r="A17" s="12"/>
      <c r="B17" s="49" t="s">
        <v>86</v>
      </c>
      <c r="C17" s="49"/>
      <c r="D17" s="49"/>
      <c r="E17" s="49"/>
      <c r="F17" s="88" t="s">
        <v>276</v>
      </c>
      <c r="G17" s="104" t="s">
        <v>4</v>
      </c>
      <c r="H17" s="88" t="s">
        <v>276</v>
      </c>
      <c r="I17" s="1" t="s">
        <v>277</v>
      </c>
      <c r="J17" s="88" t="s">
        <v>276</v>
      </c>
      <c r="K17" s="104" t="s">
        <v>4</v>
      </c>
      <c r="L17" s="88" t="s">
        <v>276</v>
      </c>
      <c r="M17" s="1" t="s">
        <v>277</v>
      </c>
      <c r="N17" s="88" t="s">
        <v>276</v>
      </c>
      <c r="O17" s="104" t="s">
        <v>4</v>
      </c>
      <c r="P17" s="88" t="s">
        <v>276</v>
      </c>
      <c r="Q17" s="1" t="s">
        <v>277</v>
      </c>
      <c r="R17" s="88" t="s">
        <v>276</v>
      </c>
      <c r="S17" s="104" t="s">
        <v>4</v>
      </c>
      <c r="T17" s="88" t="s">
        <v>276</v>
      </c>
      <c r="U17" s="27" t="s">
        <v>277</v>
      </c>
      <c r="V17" s="88">
        <v>10.811</v>
      </c>
      <c r="W17" s="104" t="s">
        <v>4</v>
      </c>
      <c r="X17" s="88">
        <v>15.406000000000001</v>
      </c>
      <c r="Y17" s="1" t="s">
        <v>277</v>
      </c>
      <c r="Z17" s="88" t="s">
        <v>276</v>
      </c>
      <c r="AA17" s="104" t="s">
        <v>4</v>
      </c>
      <c r="AB17" s="88" t="s">
        <v>276</v>
      </c>
      <c r="AC17" s="1" t="s">
        <v>277</v>
      </c>
      <c r="AD17" s="88" t="s">
        <v>276</v>
      </c>
      <c r="AE17" s="104" t="s">
        <v>4</v>
      </c>
      <c r="AF17" s="88" t="s">
        <v>276</v>
      </c>
      <c r="AG17" s="1" t="s">
        <v>277</v>
      </c>
      <c r="AH17" s="88" t="s">
        <v>276</v>
      </c>
      <c r="AI17" s="104" t="s">
        <v>4</v>
      </c>
      <c r="AJ17" s="88" t="s">
        <v>276</v>
      </c>
      <c r="AK17" s="27" t="s">
        <v>277</v>
      </c>
      <c r="AL17" s="88">
        <v>10.811</v>
      </c>
      <c r="AM17" s="104" t="s">
        <v>4</v>
      </c>
      <c r="AN17" s="88">
        <v>15.406000000000001</v>
      </c>
    </row>
    <row r="18" spans="1:40" ht="12" customHeight="1" x14ac:dyDescent="0.25">
      <c r="A18" s="12"/>
      <c r="B18" s="49" t="s">
        <v>87</v>
      </c>
      <c r="C18" s="49"/>
      <c r="D18" s="49"/>
      <c r="E18" s="49"/>
      <c r="F18" s="88" t="s">
        <v>276</v>
      </c>
      <c r="G18" s="104" t="s">
        <v>4</v>
      </c>
      <c r="H18" s="88" t="s">
        <v>276</v>
      </c>
      <c r="I18" s="1" t="s">
        <v>277</v>
      </c>
      <c r="J18" s="88">
        <v>18.268000000000001</v>
      </c>
      <c r="K18" s="104" t="s">
        <v>4</v>
      </c>
      <c r="L18" s="88">
        <v>35.774999999999999</v>
      </c>
      <c r="M18" s="1" t="s">
        <v>277</v>
      </c>
      <c r="N18" s="88" t="s">
        <v>276</v>
      </c>
      <c r="O18" s="104" t="s">
        <v>4</v>
      </c>
      <c r="P18" s="88" t="s">
        <v>276</v>
      </c>
      <c r="Q18" s="1" t="s">
        <v>277</v>
      </c>
      <c r="R18" s="88">
        <v>134.04</v>
      </c>
      <c r="S18" s="104" t="s">
        <v>4</v>
      </c>
      <c r="T18" s="88">
        <v>79.09</v>
      </c>
      <c r="U18" s="27" t="s">
        <v>277</v>
      </c>
      <c r="V18" s="88">
        <v>61.325000000000003</v>
      </c>
      <c r="W18" s="104" t="s">
        <v>4</v>
      </c>
      <c r="X18" s="88">
        <v>56.051000000000002</v>
      </c>
      <c r="Y18" s="1" t="s">
        <v>277</v>
      </c>
      <c r="Z18" s="88">
        <v>7.7789999999999999</v>
      </c>
      <c r="AA18" s="104" t="s">
        <v>4</v>
      </c>
      <c r="AB18" s="88">
        <v>15.209</v>
      </c>
      <c r="AC18" s="1" t="s">
        <v>277</v>
      </c>
      <c r="AD18" s="88" t="s">
        <v>276</v>
      </c>
      <c r="AE18" s="104" t="s">
        <v>4</v>
      </c>
      <c r="AF18" s="88" t="s">
        <v>276</v>
      </c>
      <c r="AG18" s="1" t="s">
        <v>277</v>
      </c>
      <c r="AH18" s="88" t="s">
        <v>276</v>
      </c>
      <c r="AI18" s="104" t="s">
        <v>4</v>
      </c>
      <c r="AJ18" s="88" t="s">
        <v>276</v>
      </c>
      <c r="AK18" s="27" t="s">
        <v>277</v>
      </c>
      <c r="AL18" s="88">
        <v>221.41300000000001</v>
      </c>
      <c r="AM18" s="104" t="s">
        <v>4</v>
      </c>
      <c r="AN18" s="88">
        <v>103.699</v>
      </c>
    </row>
    <row r="19" spans="1:40" ht="12" customHeight="1" x14ac:dyDescent="0.25">
      <c r="A19" s="12"/>
      <c r="B19" s="49" t="s">
        <v>184</v>
      </c>
      <c r="C19" s="49"/>
      <c r="D19" s="49"/>
      <c r="E19" s="49"/>
      <c r="F19" s="88">
        <v>36.408000000000001</v>
      </c>
      <c r="G19" s="104" t="s">
        <v>4</v>
      </c>
      <c r="H19" s="88">
        <v>61.158999999999999</v>
      </c>
      <c r="I19" s="1" t="s">
        <v>277</v>
      </c>
      <c r="J19" s="88" t="s">
        <v>276</v>
      </c>
      <c r="K19" s="104" t="s">
        <v>4</v>
      </c>
      <c r="L19" s="88" t="s">
        <v>276</v>
      </c>
      <c r="M19" s="1" t="s">
        <v>277</v>
      </c>
      <c r="N19" s="88" t="s">
        <v>276</v>
      </c>
      <c r="O19" s="104" t="s">
        <v>4</v>
      </c>
      <c r="P19" s="88" t="s">
        <v>276</v>
      </c>
      <c r="Q19" s="1" t="s">
        <v>277</v>
      </c>
      <c r="R19" s="88">
        <v>17.012</v>
      </c>
      <c r="S19" s="104" t="s">
        <v>4</v>
      </c>
      <c r="T19" s="88">
        <v>15.018000000000001</v>
      </c>
      <c r="U19" s="27" t="s">
        <v>277</v>
      </c>
      <c r="V19" s="88">
        <v>10.193</v>
      </c>
      <c r="W19" s="104" t="s">
        <v>4</v>
      </c>
      <c r="X19" s="88">
        <v>17.498000000000001</v>
      </c>
      <c r="Y19" s="1" t="s">
        <v>277</v>
      </c>
      <c r="Z19" s="88" t="s">
        <v>276</v>
      </c>
      <c r="AA19" s="104" t="s">
        <v>4</v>
      </c>
      <c r="AB19" s="88" t="s">
        <v>276</v>
      </c>
      <c r="AC19" s="1" t="s">
        <v>277</v>
      </c>
      <c r="AD19" s="88" t="s">
        <v>276</v>
      </c>
      <c r="AE19" s="104" t="s">
        <v>4</v>
      </c>
      <c r="AF19" s="88" t="s">
        <v>276</v>
      </c>
      <c r="AG19" s="1" t="s">
        <v>277</v>
      </c>
      <c r="AH19" s="88" t="s">
        <v>276</v>
      </c>
      <c r="AI19" s="104" t="s">
        <v>4</v>
      </c>
      <c r="AJ19" s="88" t="s">
        <v>276</v>
      </c>
      <c r="AK19" s="27" t="s">
        <v>277</v>
      </c>
      <c r="AL19" s="88">
        <v>63.613</v>
      </c>
      <c r="AM19" s="104" t="s">
        <v>4</v>
      </c>
      <c r="AN19" s="88">
        <v>65.356999999999999</v>
      </c>
    </row>
    <row r="20" spans="1:40" ht="12" customHeight="1" x14ac:dyDescent="0.25">
      <c r="A20" s="12"/>
      <c r="B20" s="49" t="s">
        <v>181</v>
      </c>
      <c r="C20" s="49"/>
      <c r="D20" s="49"/>
      <c r="E20" s="49"/>
      <c r="F20" s="88" t="s">
        <v>276</v>
      </c>
      <c r="G20" s="104" t="s">
        <v>4</v>
      </c>
      <c r="H20" s="88" t="s">
        <v>276</v>
      </c>
      <c r="I20" s="1" t="s">
        <v>277</v>
      </c>
      <c r="J20" s="88" t="s">
        <v>276</v>
      </c>
      <c r="K20" s="104" t="s">
        <v>4</v>
      </c>
      <c r="L20" s="88" t="s">
        <v>276</v>
      </c>
      <c r="M20" s="1" t="s">
        <v>277</v>
      </c>
      <c r="N20" s="88">
        <v>3.9969999999999999</v>
      </c>
      <c r="O20" s="104" t="s">
        <v>4</v>
      </c>
      <c r="P20" s="88">
        <v>7.8239999999999998</v>
      </c>
      <c r="Q20" s="1" t="s">
        <v>277</v>
      </c>
      <c r="R20" s="88">
        <v>8.5120000000000005</v>
      </c>
      <c r="S20" s="104" t="s">
        <v>4</v>
      </c>
      <c r="T20" s="88">
        <v>12.327999999999999</v>
      </c>
      <c r="U20" s="27" t="s">
        <v>277</v>
      </c>
      <c r="V20" s="88" t="s">
        <v>276</v>
      </c>
      <c r="W20" s="104" t="s">
        <v>4</v>
      </c>
      <c r="X20" s="88" t="s">
        <v>276</v>
      </c>
      <c r="Y20" s="1" t="s">
        <v>277</v>
      </c>
      <c r="Z20" s="88" t="s">
        <v>276</v>
      </c>
      <c r="AA20" s="104" t="s">
        <v>4</v>
      </c>
      <c r="AB20" s="88" t="s">
        <v>276</v>
      </c>
      <c r="AC20" s="1" t="s">
        <v>277</v>
      </c>
      <c r="AD20" s="88" t="s">
        <v>276</v>
      </c>
      <c r="AE20" s="104" t="s">
        <v>4</v>
      </c>
      <c r="AF20" s="88" t="s">
        <v>276</v>
      </c>
      <c r="AG20" s="1" t="s">
        <v>277</v>
      </c>
      <c r="AH20" s="88">
        <v>20.257000000000001</v>
      </c>
      <c r="AI20" s="104" t="s">
        <v>4</v>
      </c>
      <c r="AJ20" s="88">
        <v>27.244</v>
      </c>
      <c r="AK20" s="27" t="s">
        <v>277</v>
      </c>
      <c r="AL20" s="88">
        <v>32.765000000000001</v>
      </c>
      <c r="AM20" s="104" t="s">
        <v>4</v>
      </c>
      <c r="AN20" s="88">
        <v>30.91</v>
      </c>
    </row>
    <row r="21" spans="1:40" ht="5.25" customHeight="1" x14ac:dyDescent="0.2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row>
    <row r="22" spans="1:40" ht="12" customHeight="1" x14ac:dyDescent="0.25">
      <c r="A22" s="49"/>
      <c r="B22" s="49"/>
      <c r="C22" s="49"/>
      <c r="D22" s="49"/>
      <c r="E22" s="49"/>
      <c r="F22" s="7"/>
      <c r="G22" s="40"/>
      <c r="H22" s="12"/>
      <c r="I22" s="12"/>
      <c r="J22" s="12"/>
      <c r="K22" s="40"/>
      <c r="L22" s="12"/>
      <c r="M22" s="12"/>
      <c r="N22" s="12"/>
      <c r="O22" s="40"/>
      <c r="P22" s="12"/>
      <c r="Q22" s="12"/>
      <c r="R22" s="12"/>
      <c r="S22" s="40"/>
      <c r="T22" s="12"/>
      <c r="U22" s="28"/>
      <c r="V22" s="7"/>
      <c r="W22" s="40"/>
      <c r="X22" s="12"/>
      <c r="Y22" s="12"/>
      <c r="Z22" s="12"/>
      <c r="AA22" s="40"/>
      <c r="AB22" s="12"/>
      <c r="AC22" s="12"/>
      <c r="AD22" s="12"/>
      <c r="AE22" s="40"/>
      <c r="AF22" s="12"/>
      <c r="AG22" s="12"/>
      <c r="AH22" s="12"/>
      <c r="AI22" s="40"/>
      <c r="AJ22" s="12"/>
      <c r="AK22" s="28"/>
      <c r="AL22" s="12"/>
      <c r="AM22" s="40"/>
      <c r="AN22" s="12"/>
    </row>
    <row r="23" spans="1:40" ht="12" customHeight="1" x14ac:dyDescent="0.25">
      <c r="A23" s="471" t="s">
        <v>149</v>
      </c>
      <c r="B23" s="471"/>
      <c r="C23" s="47"/>
      <c r="D23" s="47"/>
      <c r="E23" s="47"/>
      <c r="K23" s="1"/>
      <c r="O23" s="1"/>
      <c r="S23" s="1"/>
      <c r="U23" s="27"/>
      <c r="AA23" s="1"/>
      <c r="AE23" s="1"/>
      <c r="AI23" s="1"/>
      <c r="AK23" s="27"/>
      <c r="AM23" s="1"/>
    </row>
    <row r="24" spans="1:40" ht="12" customHeight="1" x14ac:dyDescent="0.25">
      <c r="A24" s="456" t="s">
        <v>22</v>
      </c>
      <c r="B24" s="456"/>
      <c r="C24" s="26"/>
      <c r="D24" s="26"/>
      <c r="E24" s="26"/>
      <c r="F24" s="100">
        <v>16.600999999999999</v>
      </c>
      <c r="G24" s="104" t="s">
        <v>4</v>
      </c>
      <c r="H24" s="100">
        <v>25.663</v>
      </c>
      <c r="I24" s="77" t="s">
        <v>277</v>
      </c>
      <c r="J24" s="100">
        <v>21.558</v>
      </c>
      <c r="K24" s="104" t="s">
        <v>4</v>
      </c>
      <c r="L24" s="100">
        <v>31.427</v>
      </c>
      <c r="M24" s="77" t="s">
        <v>277</v>
      </c>
      <c r="N24" s="100">
        <v>14.244999999999999</v>
      </c>
      <c r="O24" s="104" t="s">
        <v>4</v>
      </c>
      <c r="P24" s="100">
        <v>18.693000000000001</v>
      </c>
      <c r="Q24" s="77" t="s">
        <v>277</v>
      </c>
      <c r="R24" s="100">
        <v>77.12</v>
      </c>
      <c r="S24" s="104" t="s">
        <v>4</v>
      </c>
      <c r="T24" s="100">
        <v>97.36</v>
      </c>
      <c r="U24" s="28" t="s">
        <v>277</v>
      </c>
      <c r="V24" s="100">
        <v>48.436</v>
      </c>
      <c r="W24" s="104" t="s">
        <v>4</v>
      </c>
      <c r="X24" s="100">
        <v>27.949000000000002</v>
      </c>
      <c r="Y24" s="77" t="s">
        <v>277</v>
      </c>
      <c r="Z24" s="100">
        <v>2.4300000000000002</v>
      </c>
      <c r="AA24" s="104" t="s">
        <v>4</v>
      </c>
      <c r="AB24" s="100">
        <v>3.7519999999999998</v>
      </c>
      <c r="AC24" s="77" t="s">
        <v>277</v>
      </c>
      <c r="AD24" s="100">
        <v>12.013</v>
      </c>
      <c r="AE24" s="104" t="s">
        <v>4</v>
      </c>
      <c r="AF24" s="100">
        <v>14.194000000000001</v>
      </c>
      <c r="AG24" s="77" t="s">
        <v>277</v>
      </c>
      <c r="AH24" s="100">
        <v>17.085000000000001</v>
      </c>
      <c r="AI24" s="104" t="s">
        <v>4</v>
      </c>
      <c r="AJ24" s="100">
        <v>24.388999999999999</v>
      </c>
      <c r="AK24" s="28" t="s">
        <v>277</v>
      </c>
      <c r="AL24" s="100">
        <v>209.489</v>
      </c>
      <c r="AM24" s="104" t="s">
        <v>4</v>
      </c>
      <c r="AN24" s="100">
        <v>118.152</v>
      </c>
    </row>
    <row r="25" spans="1:40" ht="12" customHeight="1" x14ac:dyDescent="0.25">
      <c r="A25" s="274" t="s">
        <v>5</v>
      </c>
      <c r="B25" s="13"/>
      <c r="C25" s="49"/>
      <c r="D25" s="49"/>
      <c r="E25" s="49"/>
      <c r="F25" s="28"/>
      <c r="G25" s="104"/>
      <c r="H25" s="28"/>
      <c r="I25" s="28"/>
      <c r="J25" s="28"/>
      <c r="K25" s="41"/>
      <c r="L25" s="28"/>
      <c r="M25" s="28"/>
      <c r="N25" s="28"/>
      <c r="O25" s="41"/>
      <c r="P25" s="28"/>
      <c r="Q25" s="28"/>
      <c r="R25" s="28"/>
      <c r="S25" s="41"/>
      <c r="T25" s="28"/>
      <c r="U25" s="27"/>
      <c r="V25" s="28"/>
      <c r="W25" s="104"/>
      <c r="X25" s="28"/>
      <c r="Y25" s="28"/>
      <c r="Z25" s="28"/>
      <c r="AA25" s="41"/>
      <c r="AB25" s="28"/>
      <c r="AC25" s="28"/>
      <c r="AD25" s="28"/>
      <c r="AE25" s="41"/>
      <c r="AF25" s="28"/>
      <c r="AG25" s="28"/>
      <c r="AH25" s="28"/>
      <c r="AI25" s="41"/>
      <c r="AJ25" s="28"/>
      <c r="AK25" s="27"/>
      <c r="AL25" s="28"/>
      <c r="AM25" s="41"/>
      <c r="AN25" s="28"/>
    </row>
    <row r="26" spans="1:40" ht="12" customHeight="1" x14ac:dyDescent="0.25">
      <c r="A26" s="12"/>
      <c r="B26" s="49" t="s">
        <v>88</v>
      </c>
      <c r="C26" s="49"/>
      <c r="D26" s="49"/>
      <c r="E26" s="49"/>
      <c r="F26" s="88">
        <v>16.600999999999999</v>
      </c>
      <c r="G26" s="104" t="s">
        <v>4</v>
      </c>
      <c r="H26" s="88">
        <v>25.663</v>
      </c>
      <c r="I26" s="1" t="s">
        <v>277</v>
      </c>
      <c r="J26" s="88">
        <v>21.558</v>
      </c>
      <c r="K26" s="104" t="s">
        <v>4</v>
      </c>
      <c r="L26" s="88">
        <v>31.427</v>
      </c>
      <c r="M26" s="1" t="s">
        <v>277</v>
      </c>
      <c r="N26" s="88">
        <v>14.244999999999999</v>
      </c>
      <c r="O26" s="104" t="s">
        <v>4</v>
      </c>
      <c r="P26" s="88">
        <v>18.693000000000001</v>
      </c>
      <c r="Q26" s="1" t="s">
        <v>277</v>
      </c>
      <c r="R26" s="88">
        <v>77.12</v>
      </c>
      <c r="S26" s="104" t="s">
        <v>4</v>
      </c>
      <c r="T26" s="88">
        <v>97.36</v>
      </c>
      <c r="U26" s="27" t="s">
        <v>277</v>
      </c>
      <c r="V26" s="88">
        <v>48.436</v>
      </c>
      <c r="W26" s="104" t="s">
        <v>4</v>
      </c>
      <c r="X26" s="88">
        <v>27.949000000000002</v>
      </c>
      <c r="Y26" s="1" t="s">
        <v>277</v>
      </c>
      <c r="Z26" s="88">
        <v>2.4300000000000002</v>
      </c>
      <c r="AA26" s="104" t="s">
        <v>4</v>
      </c>
      <c r="AB26" s="88">
        <v>3.7519999999999998</v>
      </c>
      <c r="AC26" s="1" t="s">
        <v>277</v>
      </c>
      <c r="AD26" s="88">
        <v>12.013</v>
      </c>
      <c r="AE26" s="104" t="s">
        <v>4</v>
      </c>
      <c r="AF26" s="88">
        <v>14.194000000000001</v>
      </c>
      <c r="AG26" s="1" t="s">
        <v>277</v>
      </c>
      <c r="AH26" s="88">
        <v>17.085000000000001</v>
      </c>
      <c r="AI26" s="104" t="s">
        <v>4</v>
      </c>
      <c r="AJ26" s="88">
        <v>24.388999999999999</v>
      </c>
      <c r="AK26" s="27" t="s">
        <v>277</v>
      </c>
      <c r="AL26" s="88">
        <v>209.489</v>
      </c>
      <c r="AM26" s="104" t="s">
        <v>4</v>
      </c>
      <c r="AN26" s="88">
        <v>118.152</v>
      </c>
    </row>
    <row r="27" spans="1:40" ht="5.25" customHeight="1"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row>
    <row r="28" spans="1:40" ht="11.25" customHeight="1" x14ac:dyDescent="0.25">
      <c r="A28" s="49"/>
      <c r="B28" s="49"/>
      <c r="C28" s="49"/>
      <c r="D28" s="49"/>
      <c r="E28" s="49"/>
      <c r="F28" s="12"/>
      <c r="G28" s="40"/>
      <c r="H28" s="12"/>
      <c r="I28" s="12"/>
      <c r="J28" s="12"/>
      <c r="K28" s="40"/>
      <c r="L28" s="12"/>
      <c r="M28" s="12"/>
      <c r="N28" s="12"/>
      <c r="O28" s="40"/>
      <c r="P28" s="12"/>
      <c r="Q28" s="12"/>
      <c r="R28" s="12"/>
      <c r="S28" s="40"/>
      <c r="T28" s="12"/>
      <c r="U28" s="28"/>
      <c r="V28" s="12"/>
      <c r="W28" s="40"/>
      <c r="X28" s="12"/>
      <c r="Y28" s="12"/>
      <c r="Z28" s="12"/>
      <c r="AA28" s="40"/>
      <c r="AB28" s="12"/>
      <c r="AC28" s="12"/>
      <c r="AD28" s="12"/>
      <c r="AE28" s="40"/>
      <c r="AF28" s="12"/>
      <c r="AG28" s="12"/>
      <c r="AH28" s="12"/>
      <c r="AI28" s="40"/>
      <c r="AJ28" s="12"/>
      <c r="AK28" s="28"/>
      <c r="AL28" s="12"/>
      <c r="AM28" s="40"/>
      <c r="AN28" s="12"/>
    </row>
    <row r="29" spans="1:40" ht="11.25" customHeight="1" x14ac:dyDescent="0.25">
      <c r="A29" s="471" t="s">
        <v>150</v>
      </c>
      <c r="B29" s="471"/>
      <c r="C29" s="471"/>
      <c r="D29" s="471"/>
      <c r="E29" s="471"/>
      <c r="F29" s="471"/>
      <c r="G29" s="471"/>
      <c r="H29" s="471"/>
      <c r="I29" s="471"/>
      <c r="K29" s="1"/>
      <c r="O29" s="1"/>
      <c r="S29" s="1"/>
      <c r="U29" s="27"/>
      <c r="AA29" s="1"/>
      <c r="AE29" s="1"/>
      <c r="AI29" s="1"/>
      <c r="AK29" s="27"/>
      <c r="AM29" s="1"/>
    </row>
    <row r="30" spans="1:40" ht="11.25" customHeight="1" x14ac:dyDescent="0.25">
      <c r="A30" s="456" t="s">
        <v>22</v>
      </c>
      <c r="B30" s="456"/>
      <c r="C30" s="26"/>
      <c r="D30" s="26"/>
      <c r="E30" s="26"/>
      <c r="F30" s="100" t="s">
        <v>276</v>
      </c>
      <c r="G30" s="104" t="s">
        <v>4</v>
      </c>
      <c r="H30" s="100" t="s">
        <v>276</v>
      </c>
      <c r="I30" s="77" t="s">
        <v>277</v>
      </c>
      <c r="J30" s="100" t="s">
        <v>276</v>
      </c>
      <c r="K30" s="104" t="s">
        <v>4</v>
      </c>
      <c r="L30" s="100" t="s">
        <v>276</v>
      </c>
      <c r="M30" s="77" t="s">
        <v>277</v>
      </c>
      <c r="N30" s="100" t="s">
        <v>276</v>
      </c>
      <c r="O30" s="104" t="s">
        <v>4</v>
      </c>
      <c r="P30" s="100" t="s">
        <v>276</v>
      </c>
      <c r="Q30" s="77" t="s">
        <v>277</v>
      </c>
      <c r="R30" s="100" t="s">
        <v>276</v>
      </c>
      <c r="S30" s="104" t="s">
        <v>4</v>
      </c>
      <c r="T30" s="100" t="s">
        <v>276</v>
      </c>
      <c r="U30" s="28" t="s">
        <v>277</v>
      </c>
      <c r="V30" s="100" t="s">
        <v>276</v>
      </c>
      <c r="W30" s="104" t="s">
        <v>4</v>
      </c>
      <c r="X30" s="100" t="s">
        <v>276</v>
      </c>
      <c r="Y30" s="77" t="s">
        <v>277</v>
      </c>
      <c r="Z30" s="100" t="s">
        <v>276</v>
      </c>
      <c r="AA30" s="104" t="s">
        <v>4</v>
      </c>
      <c r="AB30" s="100" t="s">
        <v>276</v>
      </c>
      <c r="AC30" s="77" t="s">
        <v>277</v>
      </c>
      <c r="AD30" s="100" t="s">
        <v>276</v>
      </c>
      <c r="AE30" s="104" t="s">
        <v>4</v>
      </c>
      <c r="AF30" s="100" t="s">
        <v>276</v>
      </c>
      <c r="AG30" s="77" t="s">
        <v>277</v>
      </c>
      <c r="AH30" s="100" t="s">
        <v>276</v>
      </c>
      <c r="AI30" s="104" t="s">
        <v>4</v>
      </c>
      <c r="AJ30" s="100" t="s">
        <v>276</v>
      </c>
      <c r="AK30" s="28" t="s">
        <v>277</v>
      </c>
      <c r="AL30" s="100" t="s">
        <v>276</v>
      </c>
      <c r="AM30" s="104" t="s">
        <v>4</v>
      </c>
      <c r="AN30" s="100" t="s">
        <v>276</v>
      </c>
    </row>
    <row r="31" spans="1:40" ht="5.25" customHeight="1"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spans="1:40" ht="10.5" customHeight="1" x14ac:dyDescent="0.25">
      <c r="A32" s="49"/>
      <c r="B32" s="49"/>
      <c r="C32" s="49"/>
      <c r="D32" s="49"/>
      <c r="E32" s="49"/>
      <c r="F32" s="12"/>
      <c r="G32" s="40"/>
      <c r="H32" s="12"/>
      <c r="I32" s="12"/>
      <c r="J32" s="12"/>
      <c r="K32" s="40"/>
      <c r="L32" s="12"/>
      <c r="M32" s="12"/>
      <c r="N32" s="12"/>
      <c r="O32" s="40"/>
      <c r="P32" s="12"/>
      <c r="Q32" s="12"/>
      <c r="R32" s="12"/>
      <c r="S32" s="40"/>
      <c r="T32" s="12"/>
      <c r="U32" s="27"/>
      <c r="V32" s="12"/>
      <c r="W32" s="40"/>
      <c r="X32" s="12"/>
      <c r="Y32" s="12"/>
      <c r="Z32" s="12"/>
      <c r="AA32" s="40"/>
      <c r="AB32" s="12"/>
      <c r="AC32" s="12"/>
      <c r="AD32" s="12"/>
      <c r="AE32" s="40"/>
      <c r="AF32" s="12"/>
      <c r="AG32" s="12"/>
      <c r="AH32" s="12"/>
      <c r="AI32" s="40"/>
      <c r="AJ32" s="12"/>
      <c r="AK32" s="27"/>
      <c r="AL32" s="12"/>
      <c r="AM32" s="40"/>
      <c r="AN32" s="12"/>
    </row>
    <row r="33" spans="1:40" ht="11.25" customHeight="1" x14ac:dyDescent="0.25">
      <c r="A33" s="471" t="s">
        <v>151</v>
      </c>
      <c r="B33" s="471"/>
      <c r="C33" s="471"/>
      <c r="D33" s="471"/>
      <c r="E33" s="471"/>
      <c r="F33" s="471"/>
      <c r="G33" s="471"/>
      <c r="H33" s="471"/>
      <c r="I33" s="47"/>
      <c r="J33" s="29"/>
      <c r="K33" s="40"/>
      <c r="L33" s="29"/>
      <c r="M33" s="29"/>
      <c r="N33" s="29"/>
      <c r="O33" s="40"/>
      <c r="P33" s="29"/>
      <c r="Q33" s="29"/>
      <c r="R33" s="29"/>
      <c r="S33" s="40"/>
      <c r="T33" s="29"/>
      <c r="U33" s="13"/>
      <c r="V33" s="47"/>
      <c r="W33" s="47"/>
      <c r="X33" s="47"/>
      <c r="Y33" s="47"/>
      <c r="Z33" s="29"/>
      <c r="AA33" s="40"/>
      <c r="AB33" s="29"/>
      <c r="AC33" s="29"/>
      <c r="AD33" s="29"/>
      <c r="AE33" s="40"/>
      <c r="AF33" s="29"/>
      <c r="AG33" s="29"/>
      <c r="AH33" s="29"/>
      <c r="AI33" s="40"/>
      <c r="AJ33" s="29"/>
      <c r="AK33" s="13"/>
      <c r="AL33" s="29"/>
      <c r="AM33" s="40"/>
      <c r="AN33" s="29"/>
    </row>
    <row r="34" spans="1:40" ht="12" customHeight="1" x14ac:dyDescent="0.25">
      <c r="A34" s="456" t="s">
        <v>22</v>
      </c>
      <c r="B34" s="456"/>
      <c r="C34" s="26"/>
      <c r="D34" s="26"/>
      <c r="E34" s="26"/>
      <c r="F34" s="100" t="s">
        <v>276</v>
      </c>
      <c r="G34" s="104" t="s">
        <v>4</v>
      </c>
      <c r="H34" s="100" t="s">
        <v>276</v>
      </c>
      <c r="I34" s="77" t="s">
        <v>277</v>
      </c>
      <c r="J34" s="100" t="s">
        <v>276</v>
      </c>
      <c r="K34" s="104" t="s">
        <v>4</v>
      </c>
      <c r="L34" s="100" t="s">
        <v>276</v>
      </c>
      <c r="M34" s="77" t="s">
        <v>277</v>
      </c>
      <c r="N34" s="100" t="s">
        <v>276</v>
      </c>
      <c r="O34" s="104" t="s">
        <v>4</v>
      </c>
      <c r="P34" s="100" t="s">
        <v>276</v>
      </c>
      <c r="Q34" s="77" t="s">
        <v>277</v>
      </c>
      <c r="R34" s="100" t="s">
        <v>276</v>
      </c>
      <c r="S34" s="104" t="s">
        <v>4</v>
      </c>
      <c r="T34" s="100" t="s">
        <v>276</v>
      </c>
      <c r="U34" s="28" t="s">
        <v>277</v>
      </c>
      <c r="V34" s="100" t="s">
        <v>276</v>
      </c>
      <c r="W34" s="104" t="s">
        <v>4</v>
      </c>
      <c r="X34" s="100" t="s">
        <v>276</v>
      </c>
      <c r="Y34" s="77" t="s">
        <v>277</v>
      </c>
      <c r="Z34" s="100" t="s">
        <v>276</v>
      </c>
      <c r="AA34" s="104" t="s">
        <v>4</v>
      </c>
      <c r="AB34" s="100" t="s">
        <v>276</v>
      </c>
      <c r="AC34" s="77" t="s">
        <v>277</v>
      </c>
      <c r="AD34" s="100" t="s">
        <v>276</v>
      </c>
      <c r="AE34" s="104" t="s">
        <v>4</v>
      </c>
      <c r="AF34" s="100" t="s">
        <v>276</v>
      </c>
      <c r="AG34" s="77" t="s">
        <v>277</v>
      </c>
      <c r="AH34" s="100" t="s">
        <v>276</v>
      </c>
      <c r="AI34" s="104" t="s">
        <v>4</v>
      </c>
      <c r="AJ34" s="100" t="s">
        <v>276</v>
      </c>
      <c r="AK34" s="28" t="s">
        <v>277</v>
      </c>
      <c r="AL34" s="100" t="s">
        <v>276</v>
      </c>
      <c r="AM34" s="104" t="s">
        <v>4</v>
      </c>
      <c r="AN34" s="100" t="s">
        <v>276</v>
      </c>
    </row>
    <row r="35" spans="1:40" ht="12" customHeight="1" thickBot="1" x14ac:dyDescent="0.3">
      <c r="A35" s="82"/>
      <c r="B35" s="82"/>
      <c r="C35" s="82"/>
      <c r="D35" s="82"/>
      <c r="E35" s="82"/>
      <c r="F35" s="111"/>
      <c r="G35" s="112"/>
      <c r="H35" s="111"/>
      <c r="I35" s="35"/>
      <c r="J35" s="111"/>
      <c r="K35" s="112"/>
      <c r="L35" s="111"/>
      <c r="M35" s="35"/>
      <c r="N35" s="111"/>
      <c r="O35" s="112"/>
      <c r="P35" s="111"/>
      <c r="Q35" s="35"/>
      <c r="R35" s="111"/>
      <c r="S35" s="112"/>
      <c r="T35" s="111"/>
      <c r="U35" s="93"/>
      <c r="V35" s="111"/>
      <c r="W35" s="112"/>
      <c r="X35" s="111"/>
      <c r="Y35" s="35"/>
      <c r="Z35" s="111"/>
      <c r="AA35" s="112"/>
      <c r="AB35" s="111"/>
      <c r="AC35" s="35"/>
      <c r="AD35" s="111"/>
      <c r="AE35" s="112"/>
      <c r="AF35" s="111"/>
      <c r="AG35" s="35"/>
      <c r="AH35" s="111"/>
      <c r="AI35" s="112"/>
      <c r="AJ35" s="111"/>
      <c r="AK35" s="93"/>
      <c r="AL35" s="111"/>
      <c r="AM35" s="112"/>
      <c r="AN35" s="111"/>
    </row>
    <row r="36" spans="1:40" x14ac:dyDescent="0.25">
      <c r="A36" s="12" t="s">
        <v>429</v>
      </c>
    </row>
  </sheetData>
  <sheetProtection formatCells="0" formatColumns="0" formatRows="0"/>
  <mergeCells count="31">
    <mergeCell ref="F6:AN6"/>
    <mergeCell ref="N7:P7"/>
    <mergeCell ref="A6:B6"/>
    <mergeCell ref="AH7:AJ7"/>
    <mergeCell ref="AE8:AF8"/>
    <mergeCell ref="AD7:AF7"/>
    <mergeCell ref="AL7:AN7"/>
    <mergeCell ref="AM8:AN8"/>
    <mergeCell ref="A7:B7"/>
    <mergeCell ref="F7:H7"/>
    <mergeCell ref="AI8:AJ8"/>
    <mergeCell ref="Z7:AB7"/>
    <mergeCell ref="J7:L7"/>
    <mergeCell ref="K8:L8"/>
    <mergeCell ref="W8:X8"/>
    <mergeCell ref="AA8:AB8"/>
    <mergeCell ref="A34:B34"/>
    <mergeCell ref="A30:B30"/>
    <mergeCell ref="A29:I29"/>
    <mergeCell ref="A33:H33"/>
    <mergeCell ref="A11:B11"/>
    <mergeCell ref="A23:B23"/>
    <mergeCell ref="A24:B24"/>
    <mergeCell ref="G8:H8"/>
    <mergeCell ref="R7:T7"/>
    <mergeCell ref="V7:X7"/>
    <mergeCell ref="O8:P8"/>
    <mergeCell ref="A14:B14"/>
    <mergeCell ref="S8:T8"/>
    <mergeCell ref="A9:B9"/>
    <mergeCell ref="A13:B13"/>
  </mergeCells>
  <phoneticPr fontId="6" type="noConversion"/>
  <pageMargins left="0.75" right="0.75" top="1" bottom="1" header="0.5" footer="0.5"/>
  <pageSetup paperSize="9" scale="91"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N36"/>
  <sheetViews>
    <sheetView zoomScaleNormal="100" workbookViewId="0"/>
  </sheetViews>
  <sheetFormatPr defaultColWidth="9.21875" defaultRowHeight="13.2" x14ac:dyDescent="0.25"/>
  <cols>
    <col min="1" max="1" width="1.44140625" style="1" customWidth="1"/>
    <col min="2" max="2" width="11.5546875" style="1" customWidth="1"/>
    <col min="3" max="5" width="11.5546875" style="1" hidden="1" customWidth="1"/>
    <col min="6" max="6" width="4.77734375" style="1" customWidth="1"/>
    <col min="7" max="7" width="2.5546875" style="33" customWidth="1"/>
    <col min="8" max="8" width="4.77734375" style="1" customWidth="1"/>
    <col min="9" max="9" width="1" style="1" customWidth="1"/>
    <col min="10" max="10" width="4.77734375" style="1" customWidth="1"/>
    <col min="11" max="11" width="2.5546875" style="33" customWidth="1"/>
    <col min="12" max="12" width="4.77734375" style="1" customWidth="1"/>
    <col min="13" max="13" width="1" style="1" customWidth="1"/>
    <col min="14" max="14" width="4.77734375" style="1" customWidth="1"/>
    <col min="15" max="15" width="2.5546875" style="33" customWidth="1"/>
    <col min="16" max="16" width="4.77734375" style="1" customWidth="1"/>
    <col min="17" max="17" width="1" style="1" customWidth="1"/>
    <col min="18" max="18" width="4.77734375" style="1" customWidth="1"/>
    <col min="19" max="19" width="2.5546875" style="33" customWidth="1"/>
    <col min="20" max="20" width="4.77734375" style="1" customWidth="1"/>
    <col min="21" max="21" width="1.21875" style="1" customWidth="1"/>
    <col min="22" max="22" width="4.77734375" style="1" customWidth="1"/>
    <col min="23" max="23" width="2.5546875" style="33" customWidth="1"/>
    <col min="24" max="24" width="4.77734375" style="1" customWidth="1"/>
    <col min="25" max="25" width="1.21875" style="1" customWidth="1"/>
    <col min="26" max="26" width="4.77734375" style="1" customWidth="1"/>
    <col min="27" max="27" width="2.5546875" style="33" customWidth="1"/>
    <col min="28" max="28" width="4.77734375" style="1" customWidth="1"/>
    <col min="29" max="29" width="1" style="1" customWidth="1"/>
    <col min="30" max="30" width="4.77734375" style="1" customWidth="1"/>
    <col min="31" max="31" width="2.5546875" style="33" customWidth="1"/>
    <col min="32" max="32" width="4.77734375" style="1" customWidth="1"/>
    <col min="33" max="33" width="1" style="1" customWidth="1"/>
    <col min="34" max="34" width="4.77734375" style="1" customWidth="1"/>
    <col min="35" max="35" width="2.5546875" style="33" customWidth="1"/>
    <col min="36" max="36" width="4.77734375" style="1" customWidth="1"/>
    <col min="37" max="37" width="1" style="1" customWidth="1"/>
    <col min="38" max="38" width="4.5546875" style="1" customWidth="1"/>
    <col min="39" max="39" width="2.5546875" style="33" customWidth="1"/>
    <col min="40" max="40" width="4.77734375" style="1" customWidth="1"/>
    <col min="41" max="16384" width="9.21875" style="1"/>
  </cols>
  <sheetData>
    <row r="1" spans="1:40" ht="6.75" customHeight="1" x14ac:dyDescent="0.25"/>
    <row r="2" spans="1:40" ht="15.75" customHeight="1" x14ac:dyDescent="0.25">
      <c r="A2" s="24" t="s">
        <v>406</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row>
    <row r="3" spans="1:40" ht="13.8" x14ac:dyDescent="0.25">
      <c r="A3" s="24" t="s">
        <v>575</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row>
    <row r="4" spans="1:40" ht="13.8" x14ac:dyDescent="0.25">
      <c r="A4" s="148" t="s">
        <v>415</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row>
    <row r="5" spans="1:40" ht="14.4" thickBot="1" x14ac:dyDescent="0.3">
      <c r="A5" s="181" t="s">
        <v>577</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row>
    <row r="6" spans="1:40" ht="15" customHeight="1" x14ac:dyDescent="0.25">
      <c r="A6" s="456" t="s">
        <v>91</v>
      </c>
      <c r="B6" s="456"/>
      <c r="C6" s="26"/>
      <c r="D6" s="26"/>
      <c r="E6" s="26"/>
      <c r="F6" s="463" t="s">
        <v>238</v>
      </c>
      <c r="G6" s="477"/>
      <c r="H6" s="477"/>
      <c r="I6" s="477"/>
      <c r="J6" s="477"/>
      <c r="K6" s="477"/>
      <c r="L6" s="477"/>
      <c r="M6" s="477"/>
      <c r="N6" s="477"/>
      <c r="O6" s="477"/>
      <c r="P6" s="477"/>
      <c r="Q6" s="477"/>
      <c r="R6" s="477"/>
      <c r="S6" s="477"/>
      <c r="T6" s="477"/>
      <c r="U6" s="477"/>
      <c r="V6" s="477"/>
      <c r="W6" s="477"/>
      <c r="X6" s="477"/>
      <c r="Y6" s="477"/>
      <c r="Z6" s="477"/>
      <c r="AA6" s="477"/>
      <c r="AB6" s="477"/>
      <c r="AC6" s="477"/>
      <c r="AD6" s="477"/>
      <c r="AE6" s="477"/>
      <c r="AF6" s="477"/>
      <c r="AG6" s="477"/>
      <c r="AH6" s="477"/>
      <c r="AI6" s="477"/>
      <c r="AJ6" s="477"/>
      <c r="AK6" s="477"/>
      <c r="AL6" s="477"/>
      <c r="AM6" s="477"/>
      <c r="AN6" s="477"/>
    </row>
    <row r="7" spans="1:40" ht="15" customHeight="1" x14ac:dyDescent="0.25">
      <c r="C7" s="26"/>
      <c r="D7" s="26"/>
      <c r="E7" s="26"/>
      <c r="F7" s="459" t="s">
        <v>376</v>
      </c>
      <c r="G7" s="459"/>
      <c r="H7" s="459"/>
      <c r="I7" s="102"/>
      <c r="J7" s="459" t="s">
        <v>377</v>
      </c>
      <c r="K7" s="459"/>
      <c r="L7" s="459"/>
      <c r="M7" s="103"/>
      <c r="N7" s="459" t="s">
        <v>372</v>
      </c>
      <c r="O7" s="459"/>
      <c r="P7" s="459"/>
      <c r="Q7" s="103"/>
      <c r="R7" s="459" t="s">
        <v>371</v>
      </c>
      <c r="S7" s="459"/>
      <c r="T7" s="459"/>
      <c r="U7" s="102"/>
      <c r="V7" s="459" t="s">
        <v>373</v>
      </c>
      <c r="W7" s="459"/>
      <c r="X7" s="459"/>
      <c r="Y7" s="102"/>
      <c r="Z7" s="459" t="s">
        <v>378</v>
      </c>
      <c r="AA7" s="459"/>
      <c r="AB7" s="459"/>
      <c r="AC7" s="103"/>
      <c r="AD7" s="459" t="s">
        <v>379</v>
      </c>
      <c r="AE7" s="459"/>
      <c r="AF7" s="459"/>
      <c r="AG7" s="103"/>
      <c r="AH7" s="459" t="s">
        <v>380</v>
      </c>
      <c r="AI7" s="459"/>
      <c r="AJ7" s="459"/>
      <c r="AK7" s="102"/>
      <c r="AL7" s="459" t="s">
        <v>22</v>
      </c>
      <c r="AM7" s="459"/>
      <c r="AN7" s="459"/>
    </row>
    <row r="8" spans="1:40" ht="10.5" customHeight="1" thickBot="1" x14ac:dyDescent="0.3">
      <c r="A8" s="42"/>
      <c r="B8" s="42"/>
      <c r="C8" s="42"/>
      <c r="D8" s="42"/>
      <c r="E8" s="42"/>
      <c r="F8" s="21" t="s">
        <v>22</v>
      </c>
      <c r="G8" s="458" t="s">
        <v>125</v>
      </c>
      <c r="H8" s="458"/>
      <c r="I8" s="84"/>
      <c r="J8" s="21" t="s">
        <v>22</v>
      </c>
      <c r="K8" s="458" t="s">
        <v>125</v>
      </c>
      <c r="L8" s="458"/>
      <c r="M8" s="84"/>
      <c r="N8" s="21" t="s">
        <v>22</v>
      </c>
      <c r="O8" s="458" t="s">
        <v>125</v>
      </c>
      <c r="P8" s="458"/>
      <c r="Q8" s="84"/>
      <c r="R8" s="21" t="s">
        <v>22</v>
      </c>
      <c r="S8" s="458" t="s">
        <v>125</v>
      </c>
      <c r="T8" s="458"/>
      <c r="U8" s="84"/>
      <c r="V8" s="21" t="s">
        <v>22</v>
      </c>
      <c r="W8" s="458" t="s">
        <v>125</v>
      </c>
      <c r="X8" s="458"/>
      <c r="Y8" s="84"/>
      <c r="Z8" s="21" t="s">
        <v>22</v>
      </c>
      <c r="AA8" s="458" t="s">
        <v>125</v>
      </c>
      <c r="AB8" s="458"/>
      <c r="AC8" s="84"/>
      <c r="AD8" s="21" t="s">
        <v>22</v>
      </c>
      <c r="AE8" s="458" t="s">
        <v>125</v>
      </c>
      <c r="AF8" s="458"/>
      <c r="AG8" s="84"/>
      <c r="AH8" s="21" t="s">
        <v>22</v>
      </c>
      <c r="AI8" s="458" t="s">
        <v>125</v>
      </c>
      <c r="AJ8" s="458"/>
      <c r="AK8" s="84"/>
      <c r="AL8" s="21" t="s">
        <v>22</v>
      </c>
      <c r="AM8" s="458" t="s">
        <v>125</v>
      </c>
      <c r="AN8" s="458"/>
    </row>
    <row r="9" spans="1:40" ht="10.5" customHeight="1" x14ac:dyDescent="0.25">
      <c r="A9" s="456"/>
      <c r="B9" s="456"/>
      <c r="C9" s="26"/>
      <c r="D9" s="26"/>
      <c r="E9" s="26"/>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row>
    <row r="10" spans="1:40" ht="10.5" hidden="1" customHeight="1" x14ac:dyDescent="0.25">
      <c r="A10" s="26"/>
      <c r="B10" s="26"/>
      <c r="C10" s="26"/>
      <c r="D10" s="26"/>
      <c r="E10" s="26"/>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row>
    <row r="11" spans="1:40" ht="12" customHeight="1" x14ac:dyDescent="0.25">
      <c r="A11" s="456" t="s">
        <v>22</v>
      </c>
      <c r="B11" s="456"/>
      <c r="C11" s="26"/>
      <c r="D11" s="26"/>
      <c r="E11" s="26"/>
      <c r="F11" s="100">
        <v>130.29300000000001</v>
      </c>
      <c r="G11" s="104" t="s">
        <v>4</v>
      </c>
      <c r="H11" s="100">
        <v>94.710999999999999</v>
      </c>
      <c r="I11" s="48" t="s">
        <v>277</v>
      </c>
      <c r="J11" s="100">
        <v>86.778999999999996</v>
      </c>
      <c r="K11" s="104" t="s">
        <v>4</v>
      </c>
      <c r="L11" s="100">
        <v>73.614999999999995</v>
      </c>
      <c r="M11" s="48" t="s">
        <v>277</v>
      </c>
      <c r="N11" s="100">
        <v>98.453000000000003</v>
      </c>
      <c r="O11" s="104" t="s">
        <v>4</v>
      </c>
      <c r="P11" s="100">
        <v>83.509</v>
      </c>
      <c r="Q11" s="48" t="s">
        <v>277</v>
      </c>
      <c r="R11" s="100">
        <v>347.87700000000001</v>
      </c>
      <c r="S11" s="104" t="s">
        <v>4</v>
      </c>
      <c r="T11" s="100">
        <v>138.91200000000001</v>
      </c>
      <c r="U11" s="48" t="s">
        <v>277</v>
      </c>
      <c r="V11" s="100">
        <v>198.94900000000001</v>
      </c>
      <c r="W11" s="104" t="s">
        <v>4</v>
      </c>
      <c r="X11" s="100">
        <v>90.382999999999996</v>
      </c>
      <c r="Y11" s="48" t="s">
        <v>277</v>
      </c>
      <c r="Z11" s="100">
        <v>51.905000000000001</v>
      </c>
      <c r="AA11" s="104" t="s">
        <v>4</v>
      </c>
      <c r="AB11" s="100">
        <v>50.887999999999998</v>
      </c>
      <c r="AC11" s="48" t="s">
        <v>277</v>
      </c>
      <c r="AD11" s="100">
        <v>13.978999999999999</v>
      </c>
      <c r="AE11" s="104" t="s">
        <v>4</v>
      </c>
      <c r="AF11" s="100">
        <v>27.382000000000001</v>
      </c>
      <c r="AG11" s="48" t="s">
        <v>277</v>
      </c>
      <c r="AH11" s="100">
        <v>29.943999999999999</v>
      </c>
      <c r="AI11" s="104" t="s">
        <v>4</v>
      </c>
      <c r="AJ11" s="100">
        <v>29.573</v>
      </c>
      <c r="AK11" s="48" t="s">
        <v>277</v>
      </c>
      <c r="AL11" s="100">
        <v>958.17899999999997</v>
      </c>
      <c r="AM11" s="104" t="s">
        <v>4</v>
      </c>
      <c r="AN11" s="100">
        <v>226.66499999999999</v>
      </c>
    </row>
    <row r="12" spans="1:40" ht="12" customHeight="1" x14ac:dyDescent="0.25">
      <c r="A12" s="26"/>
      <c r="G12" s="48"/>
      <c r="H12" s="48"/>
      <c r="I12" s="48"/>
      <c r="J12" s="48"/>
      <c r="K12" s="48"/>
      <c r="L12" s="48"/>
      <c r="M12" s="48"/>
      <c r="N12" s="48"/>
      <c r="O12" s="104"/>
      <c r="P12" s="48"/>
      <c r="Q12" s="48"/>
      <c r="R12" s="48"/>
      <c r="S12" s="48"/>
      <c r="T12" s="48"/>
      <c r="U12" s="48"/>
      <c r="W12" s="48"/>
      <c r="X12" s="48"/>
      <c r="Y12" s="48"/>
      <c r="Z12" s="48"/>
      <c r="AA12" s="48"/>
      <c r="AB12" s="48"/>
      <c r="AC12" s="48"/>
      <c r="AD12" s="48"/>
      <c r="AE12" s="104"/>
      <c r="AF12" s="48"/>
      <c r="AG12" s="48"/>
      <c r="AH12" s="48"/>
      <c r="AI12" s="48"/>
      <c r="AJ12" s="48"/>
      <c r="AK12" s="48"/>
      <c r="AL12" s="48"/>
      <c r="AM12" s="48"/>
      <c r="AN12" s="48"/>
    </row>
    <row r="13" spans="1:40" ht="12" customHeight="1" x14ac:dyDescent="0.25">
      <c r="A13" s="471" t="s">
        <v>148</v>
      </c>
      <c r="B13" s="471"/>
      <c r="C13" s="47"/>
      <c r="D13" s="47"/>
      <c r="E13" s="47"/>
      <c r="K13" s="1"/>
      <c r="O13" s="1"/>
      <c r="S13" s="1"/>
      <c r="U13" s="28"/>
      <c r="AA13" s="1"/>
      <c r="AE13" s="1"/>
      <c r="AI13" s="1"/>
      <c r="AK13" s="28"/>
      <c r="AM13" s="1"/>
    </row>
    <row r="14" spans="1:40" ht="12" customHeight="1" x14ac:dyDescent="0.25">
      <c r="A14" s="456" t="s">
        <v>22</v>
      </c>
      <c r="B14" s="456"/>
      <c r="C14" s="26"/>
      <c r="D14" s="26"/>
      <c r="E14" s="26"/>
      <c r="F14" s="100">
        <v>67.019000000000005</v>
      </c>
      <c r="G14" s="104" t="s">
        <v>4</v>
      </c>
      <c r="H14" s="100">
        <v>80.816999999999993</v>
      </c>
      <c r="I14" s="77" t="s">
        <v>277</v>
      </c>
      <c r="J14" s="100">
        <v>28.138000000000002</v>
      </c>
      <c r="K14" s="104" t="s">
        <v>4</v>
      </c>
      <c r="L14" s="100">
        <v>33.655999999999999</v>
      </c>
      <c r="M14" s="77" t="s">
        <v>277</v>
      </c>
      <c r="N14" s="100">
        <v>2.5059999999999998</v>
      </c>
      <c r="O14" s="104" t="s">
        <v>4</v>
      </c>
      <c r="P14" s="100">
        <v>4.181</v>
      </c>
      <c r="Q14" s="77" t="s">
        <v>277</v>
      </c>
      <c r="R14" s="100">
        <v>234.64500000000001</v>
      </c>
      <c r="S14" s="104" t="s">
        <v>4</v>
      </c>
      <c r="T14" s="100">
        <v>95.048000000000002</v>
      </c>
      <c r="U14" s="28" t="s">
        <v>277</v>
      </c>
      <c r="V14" s="100">
        <v>103.676</v>
      </c>
      <c r="W14" s="104" t="s">
        <v>4</v>
      </c>
      <c r="X14" s="100">
        <v>77.769000000000005</v>
      </c>
      <c r="Y14" s="77" t="s">
        <v>277</v>
      </c>
      <c r="Z14" s="100">
        <v>8.7590000000000003</v>
      </c>
      <c r="AA14" s="104" t="s">
        <v>4</v>
      </c>
      <c r="AB14" s="100">
        <v>12.510999999999999</v>
      </c>
      <c r="AC14" s="77" t="s">
        <v>277</v>
      </c>
      <c r="AD14" s="100" t="s">
        <v>276</v>
      </c>
      <c r="AE14" s="104" t="s">
        <v>4</v>
      </c>
      <c r="AF14" s="100" t="s">
        <v>276</v>
      </c>
      <c r="AG14" s="77" t="s">
        <v>277</v>
      </c>
      <c r="AH14" s="100">
        <v>10.164</v>
      </c>
      <c r="AI14" s="104" t="s">
        <v>4</v>
      </c>
      <c r="AJ14" s="100">
        <v>16.117999999999999</v>
      </c>
      <c r="AK14" s="28" t="s">
        <v>277</v>
      </c>
      <c r="AL14" s="100">
        <v>454.90699999999998</v>
      </c>
      <c r="AM14" s="104" t="s">
        <v>4</v>
      </c>
      <c r="AN14" s="100">
        <v>148.60400000000001</v>
      </c>
    </row>
    <row r="15" spans="1:40" ht="12" customHeight="1" x14ac:dyDescent="0.25">
      <c r="A15" s="274" t="s">
        <v>5</v>
      </c>
      <c r="B15" s="13"/>
      <c r="C15" s="49"/>
      <c r="D15" s="49"/>
      <c r="E15" s="49"/>
      <c r="F15" s="28"/>
      <c r="G15" s="104"/>
      <c r="H15" s="28"/>
      <c r="I15" s="28"/>
      <c r="J15" s="28"/>
      <c r="K15" s="41"/>
      <c r="L15" s="28"/>
      <c r="M15" s="28"/>
      <c r="N15" s="28"/>
      <c r="O15" s="41"/>
      <c r="P15" s="28"/>
      <c r="Q15" s="28"/>
      <c r="R15" s="28"/>
      <c r="S15" s="41"/>
      <c r="T15" s="28"/>
      <c r="U15" s="27"/>
      <c r="V15" s="28"/>
      <c r="W15" s="104"/>
      <c r="X15" s="28"/>
      <c r="Y15" s="28"/>
      <c r="Z15" s="28"/>
      <c r="AA15" s="41"/>
      <c r="AB15" s="28"/>
      <c r="AC15" s="28"/>
      <c r="AD15" s="28"/>
      <c r="AE15" s="41"/>
      <c r="AF15" s="28"/>
      <c r="AG15" s="28"/>
      <c r="AH15" s="28"/>
      <c r="AI15" s="41"/>
      <c r="AJ15" s="28"/>
      <c r="AK15" s="27"/>
      <c r="AL15" s="28"/>
      <c r="AM15" s="41"/>
      <c r="AN15" s="28"/>
    </row>
    <row r="16" spans="1:40" ht="12" customHeight="1" x14ac:dyDescent="0.25">
      <c r="A16" s="12"/>
      <c r="B16" s="49" t="s">
        <v>85</v>
      </c>
      <c r="C16" s="49"/>
      <c r="D16" s="49"/>
      <c r="E16" s="49"/>
      <c r="F16" s="88">
        <v>2.94</v>
      </c>
      <c r="G16" s="104" t="s">
        <v>4</v>
      </c>
      <c r="H16" s="88">
        <v>5.7480000000000002</v>
      </c>
      <c r="I16" s="1" t="s">
        <v>277</v>
      </c>
      <c r="J16" s="88">
        <v>13.436</v>
      </c>
      <c r="K16" s="104" t="s">
        <v>4</v>
      </c>
      <c r="L16" s="88">
        <v>26.306999999999999</v>
      </c>
      <c r="M16" s="1" t="s">
        <v>277</v>
      </c>
      <c r="N16" s="88">
        <v>2.5059999999999998</v>
      </c>
      <c r="O16" s="104" t="s">
        <v>4</v>
      </c>
      <c r="P16" s="88">
        <v>4.181</v>
      </c>
      <c r="Q16" s="1" t="s">
        <v>277</v>
      </c>
      <c r="R16" s="88">
        <v>33.64</v>
      </c>
      <c r="S16" s="104" t="s">
        <v>4</v>
      </c>
      <c r="T16" s="88">
        <v>30.937000000000001</v>
      </c>
      <c r="U16" s="27" t="s">
        <v>277</v>
      </c>
      <c r="V16" s="88">
        <v>7.9050000000000002</v>
      </c>
      <c r="W16" s="104" t="s">
        <v>4</v>
      </c>
      <c r="X16" s="88">
        <v>14.101000000000001</v>
      </c>
      <c r="Y16" s="1" t="s">
        <v>277</v>
      </c>
      <c r="Z16" s="88" t="s">
        <v>276</v>
      </c>
      <c r="AA16" s="104" t="s">
        <v>4</v>
      </c>
      <c r="AB16" s="88" t="s">
        <v>276</v>
      </c>
      <c r="AC16" s="1" t="s">
        <v>277</v>
      </c>
      <c r="AD16" s="88" t="s">
        <v>276</v>
      </c>
      <c r="AE16" s="104" t="s">
        <v>4</v>
      </c>
      <c r="AF16" s="88" t="s">
        <v>276</v>
      </c>
      <c r="AG16" s="1" t="s">
        <v>277</v>
      </c>
      <c r="AH16" s="88" t="s">
        <v>276</v>
      </c>
      <c r="AI16" s="104" t="s">
        <v>4</v>
      </c>
      <c r="AJ16" s="88" t="s">
        <v>276</v>
      </c>
      <c r="AK16" s="27" t="s">
        <v>277</v>
      </c>
      <c r="AL16" s="88">
        <v>60.427</v>
      </c>
      <c r="AM16" s="104" t="s">
        <v>4</v>
      </c>
      <c r="AN16" s="88">
        <v>43.7</v>
      </c>
    </row>
    <row r="17" spans="1:40" ht="12" customHeight="1" x14ac:dyDescent="0.25">
      <c r="A17" s="12"/>
      <c r="B17" s="49" t="s">
        <v>86</v>
      </c>
      <c r="C17" s="49"/>
      <c r="D17" s="49"/>
      <c r="E17" s="49"/>
      <c r="F17" s="88" t="s">
        <v>276</v>
      </c>
      <c r="G17" s="104" t="s">
        <v>4</v>
      </c>
      <c r="H17" s="88" t="s">
        <v>276</v>
      </c>
      <c r="I17" s="1" t="s">
        <v>277</v>
      </c>
      <c r="J17" s="88" t="s">
        <v>276</v>
      </c>
      <c r="K17" s="104" t="s">
        <v>4</v>
      </c>
      <c r="L17" s="88" t="s">
        <v>276</v>
      </c>
      <c r="M17" s="1" t="s">
        <v>277</v>
      </c>
      <c r="N17" s="88" t="s">
        <v>276</v>
      </c>
      <c r="O17" s="104" t="s">
        <v>4</v>
      </c>
      <c r="P17" s="88" t="s">
        <v>276</v>
      </c>
      <c r="Q17" s="1" t="s">
        <v>277</v>
      </c>
      <c r="R17" s="88">
        <v>13.958</v>
      </c>
      <c r="S17" s="104" t="s">
        <v>4</v>
      </c>
      <c r="T17" s="88">
        <v>26.041</v>
      </c>
      <c r="U17" s="27" t="s">
        <v>277</v>
      </c>
      <c r="V17" s="88" t="s">
        <v>276</v>
      </c>
      <c r="W17" s="104" t="s">
        <v>4</v>
      </c>
      <c r="X17" s="88" t="s">
        <v>276</v>
      </c>
      <c r="Y17" s="1" t="s">
        <v>277</v>
      </c>
      <c r="Z17" s="88" t="s">
        <v>276</v>
      </c>
      <c r="AA17" s="104" t="s">
        <v>4</v>
      </c>
      <c r="AB17" s="88" t="s">
        <v>276</v>
      </c>
      <c r="AC17" s="1" t="s">
        <v>277</v>
      </c>
      <c r="AD17" s="88" t="s">
        <v>276</v>
      </c>
      <c r="AE17" s="104" t="s">
        <v>4</v>
      </c>
      <c r="AF17" s="88" t="s">
        <v>276</v>
      </c>
      <c r="AG17" s="1" t="s">
        <v>277</v>
      </c>
      <c r="AH17" s="88" t="s">
        <v>276</v>
      </c>
      <c r="AI17" s="104" t="s">
        <v>4</v>
      </c>
      <c r="AJ17" s="88" t="s">
        <v>276</v>
      </c>
      <c r="AK17" s="27" t="s">
        <v>277</v>
      </c>
      <c r="AL17" s="88">
        <v>13.958</v>
      </c>
      <c r="AM17" s="104" t="s">
        <v>4</v>
      </c>
      <c r="AN17" s="88">
        <v>26.041</v>
      </c>
    </row>
    <row r="18" spans="1:40" ht="12" customHeight="1" x14ac:dyDescent="0.25">
      <c r="A18" s="12"/>
      <c r="B18" s="49" t="s">
        <v>87</v>
      </c>
      <c r="C18" s="49"/>
      <c r="D18" s="49"/>
      <c r="E18" s="49"/>
      <c r="F18" s="88" t="s">
        <v>276</v>
      </c>
      <c r="G18" s="104" t="s">
        <v>4</v>
      </c>
      <c r="H18" s="88" t="s">
        <v>276</v>
      </c>
      <c r="I18" s="1" t="s">
        <v>277</v>
      </c>
      <c r="J18" s="88">
        <v>14.702</v>
      </c>
      <c r="K18" s="104" t="s">
        <v>4</v>
      </c>
      <c r="L18" s="88">
        <v>20.991</v>
      </c>
      <c r="M18" s="1" t="s">
        <v>277</v>
      </c>
      <c r="N18" s="88" t="s">
        <v>276</v>
      </c>
      <c r="O18" s="104" t="s">
        <v>4</v>
      </c>
      <c r="P18" s="88" t="s">
        <v>276</v>
      </c>
      <c r="Q18" s="1" t="s">
        <v>277</v>
      </c>
      <c r="R18" s="88">
        <v>113.88200000000001</v>
      </c>
      <c r="S18" s="104" t="s">
        <v>4</v>
      </c>
      <c r="T18" s="88">
        <v>66.433999999999997</v>
      </c>
      <c r="U18" s="27" t="s">
        <v>277</v>
      </c>
      <c r="V18" s="88">
        <v>65.159000000000006</v>
      </c>
      <c r="W18" s="104" t="s">
        <v>4</v>
      </c>
      <c r="X18" s="88">
        <v>63.923999999999999</v>
      </c>
      <c r="Y18" s="1" t="s">
        <v>277</v>
      </c>
      <c r="Z18" s="88" t="s">
        <v>276</v>
      </c>
      <c r="AA18" s="104" t="s">
        <v>4</v>
      </c>
      <c r="AB18" s="88" t="s">
        <v>276</v>
      </c>
      <c r="AC18" s="1" t="s">
        <v>277</v>
      </c>
      <c r="AD18" s="88" t="s">
        <v>276</v>
      </c>
      <c r="AE18" s="104" t="s">
        <v>4</v>
      </c>
      <c r="AF18" s="88" t="s">
        <v>276</v>
      </c>
      <c r="AG18" s="1" t="s">
        <v>277</v>
      </c>
      <c r="AH18" s="88" t="s">
        <v>276</v>
      </c>
      <c r="AI18" s="104" t="s">
        <v>4</v>
      </c>
      <c r="AJ18" s="88" t="s">
        <v>276</v>
      </c>
      <c r="AK18" s="27" t="s">
        <v>277</v>
      </c>
      <c r="AL18" s="88">
        <v>193.744</v>
      </c>
      <c r="AM18" s="104" t="s">
        <v>4</v>
      </c>
      <c r="AN18" s="88">
        <v>93.221000000000004</v>
      </c>
    </row>
    <row r="19" spans="1:40" ht="12" customHeight="1" x14ac:dyDescent="0.25">
      <c r="A19" s="12"/>
      <c r="B19" s="49" t="s">
        <v>184</v>
      </c>
      <c r="C19" s="49"/>
      <c r="D19" s="49"/>
      <c r="E19" s="49"/>
      <c r="F19" s="88">
        <v>61.445</v>
      </c>
      <c r="G19" s="104" t="s">
        <v>4</v>
      </c>
      <c r="H19" s="88">
        <v>80.512</v>
      </c>
      <c r="I19" s="1" t="s">
        <v>277</v>
      </c>
      <c r="J19" s="88" t="s">
        <v>276</v>
      </c>
      <c r="K19" s="104" t="s">
        <v>4</v>
      </c>
      <c r="L19" s="88" t="s">
        <v>276</v>
      </c>
      <c r="M19" s="1" t="s">
        <v>277</v>
      </c>
      <c r="N19" s="88" t="s">
        <v>276</v>
      </c>
      <c r="O19" s="104" t="s">
        <v>4</v>
      </c>
      <c r="P19" s="88" t="s">
        <v>276</v>
      </c>
      <c r="Q19" s="1" t="s">
        <v>277</v>
      </c>
      <c r="R19" s="88">
        <v>11.148999999999999</v>
      </c>
      <c r="S19" s="104" t="s">
        <v>4</v>
      </c>
      <c r="T19" s="88">
        <v>12.432</v>
      </c>
      <c r="U19" s="27" t="s">
        <v>277</v>
      </c>
      <c r="V19" s="88">
        <v>23.515999999999998</v>
      </c>
      <c r="W19" s="104" t="s">
        <v>4</v>
      </c>
      <c r="X19" s="88">
        <v>42.009</v>
      </c>
      <c r="Y19" s="1" t="s">
        <v>277</v>
      </c>
      <c r="Z19" s="88" t="s">
        <v>276</v>
      </c>
      <c r="AA19" s="104" t="s">
        <v>4</v>
      </c>
      <c r="AB19" s="88" t="s">
        <v>276</v>
      </c>
      <c r="AC19" s="1" t="s">
        <v>277</v>
      </c>
      <c r="AD19" s="88" t="s">
        <v>276</v>
      </c>
      <c r="AE19" s="104" t="s">
        <v>4</v>
      </c>
      <c r="AF19" s="88" t="s">
        <v>276</v>
      </c>
      <c r="AG19" s="1" t="s">
        <v>277</v>
      </c>
      <c r="AH19" s="88" t="s">
        <v>276</v>
      </c>
      <c r="AI19" s="104" t="s">
        <v>4</v>
      </c>
      <c r="AJ19" s="88" t="s">
        <v>276</v>
      </c>
      <c r="AK19" s="27" t="s">
        <v>277</v>
      </c>
      <c r="AL19" s="88">
        <v>96.11</v>
      </c>
      <c r="AM19" s="104" t="s">
        <v>4</v>
      </c>
      <c r="AN19" s="88">
        <v>91.641999999999996</v>
      </c>
    </row>
    <row r="20" spans="1:40" ht="12" customHeight="1" x14ac:dyDescent="0.25">
      <c r="A20" s="12"/>
      <c r="B20" s="49" t="s">
        <v>181</v>
      </c>
      <c r="C20" s="49"/>
      <c r="D20" s="49"/>
      <c r="E20" s="49"/>
      <c r="F20" s="88">
        <v>2.633</v>
      </c>
      <c r="G20" s="104" t="s">
        <v>4</v>
      </c>
      <c r="H20" s="88">
        <v>4.1749999999999998</v>
      </c>
      <c r="I20" s="1" t="s">
        <v>277</v>
      </c>
      <c r="J20" s="88" t="s">
        <v>276</v>
      </c>
      <c r="K20" s="104" t="s">
        <v>4</v>
      </c>
      <c r="L20" s="88" t="s">
        <v>276</v>
      </c>
      <c r="M20" s="1" t="s">
        <v>277</v>
      </c>
      <c r="N20" s="88" t="s">
        <v>276</v>
      </c>
      <c r="O20" s="104" t="s">
        <v>4</v>
      </c>
      <c r="P20" s="88" t="s">
        <v>276</v>
      </c>
      <c r="Q20" s="1" t="s">
        <v>277</v>
      </c>
      <c r="R20" s="88">
        <v>35.335000000000001</v>
      </c>
      <c r="S20" s="104" t="s">
        <v>4</v>
      </c>
      <c r="T20" s="88">
        <v>51.280999999999999</v>
      </c>
      <c r="U20" s="27" t="s">
        <v>277</v>
      </c>
      <c r="V20" s="88" t="s">
        <v>276</v>
      </c>
      <c r="W20" s="104" t="s">
        <v>4</v>
      </c>
      <c r="X20" s="88" t="s">
        <v>276</v>
      </c>
      <c r="Y20" s="1" t="s">
        <v>277</v>
      </c>
      <c r="Z20" s="88" t="s">
        <v>276</v>
      </c>
      <c r="AA20" s="104" t="s">
        <v>4</v>
      </c>
      <c r="AB20" s="88" t="s">
        <v>276</v>
      </c>
      <c r="AC20" s="1" t="s">
        <v>277</v>
      </c>
      <c r="AD20" s="88" t="s">
        <v>276</v>
      </c>
      <c r="AE20" s="104" t="s">
        <v>4</v>
      </c>
      <c r="AF20" s="88" t="s">
        <v>276</v>
      </c>
      <c r="AG20" s="1" t="s">
        <v>277</v>
      </c>
      <c r="AH20" s="88">
        <v>10.164</v>
      </c>
      <c r="AI20" s="104" t="s">
        <v>4</v>
      </c>
      <c r="AJ20" s="88">
        <v>16.117999999999999</v>
      </c>
      <c r="AK20" s="27" t="s">
        <v>277</v>
      </c>
      <c r="AL20" s="88">
        <v>48.133000000000003</v>
      </c>
      <c r="AM20" s="104" t="s">
        <v>4</v>
      </c>
      <c r="AN20" s="88">
        <v>53.915999999999997</v>
      </c>
    </row>
    <row r="21" spans="1:40" ht="5.25" customHeight="1" x14ac:dyDescent="0.2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row>
    <row r="22" spans="1:40" ht="12" customHeight="1" x14ac:dyDescent="0.25">
      <c r="A22" s="49"/>
      <c r="B22" s="49"/>
      <c r="C22" s="49"/>
      <c r="D22" s="49"/>
      <c r="E22" s="49"/>
      <c r="F22" s="7"/>
      <c r="G22" s="40"/>
      <c r="H22" s="12"/>
      <c r="I22" s="12"/>
      <c r="J22" s="12"/>
      <c r="K22" s="40"/>
      <c r="L22" s="12"/>
      <c r="M22" s="12"/>
      <c r="N22" s="12"/>
      <c r="O22" s="40"/>
      <c r="P22" s="12"/>
      <c r="Q22" s="12"/>
      <c r="R22" s="12"/>
      <c r="S22" s="40"/>
      <c r="T22" s="12"/>
      <c r="U22" s="28"/>
      <c r="V22" s="7"/>
      <c r="W22" s="40"/>
      <c r="X22" s="12"/>
      <c r="Y22" s="12"/>
      <c r="Z22" s="12"/>
      <c r="AA22" s="40"/>
      <c r="AB22" s="12"/>
      <c r="AC22" s="12"/>
      <c r="AD22" s="12"/>
      <c r="AE22" s="40"/>
      <c r="AF22" s="12"/>
      <c r="AG22" s="12"/>
      <c r="AH22" s="12"/>
      <c r="AI22" s="40"/>
      <c r="AJ22" s="12"/>
      <c r="AK22" s="28"/>
      <c r="AL22" s="12"/>
      <c r="AM22" s="40"/>
      <c r="AN22" s="12"/>
    </row>
    <row r="23" spans="1:40" ht="12" customHeight="1" x14ac:dyDescent="0.25">
      <c r="A23" s="471" t="s">
        <v>149</v>
      </c>
      <c r="B23" s="471"/>
      <c r="C23" s="47"/>
      <c r="D23" s="47"/>
      <c r="E23" s="47"/>
      <c r="K23" s="1"/>
      <c r="O23" s="1"/>
      <c r="S23" s="1"/>
      <c r="U23" s="27"/>
      <c r="AA23" s="1"/>
      <c r="AE23" s="1"/>
      <c r="AI23" s="1"/>
      <c r="AK23" s="27"/>
      <c r="AM23" s="1"/>
    </row>
    <row r="24" spans="1:40" ht="12" customHeight="1" x14ac:dyDescent="0.25">
      <c r="A24" s="456" t="s">
        <v>22</v>
      </c>
      <c r="B24" s="456"/>
      <c r="C24" s="26"/>
      <c r="D24" s="26"/>
      <c r="E24" s="26"/>
      <c r="F24" s="100">
        <v>53.183</v>
      </c>
      <c r="G24" s="104" t="s">
        <v>4</v>
      </c>
      <c r="H24" s="100">
        <v>45.328000000000003</v>
      </c>
      <c r="I24" s="77" t="s">
        <v>277</v>
      </c>
      <c r="J24" s="100">
        <v>58.642000000000003</v>
      </c>
      <c r="K24" s="104" t="s">
        <v>4</v>
      </c>
      <c r="L24" s="100">
        <v>60.027000000000001</v>
      </c>
      <c r="M24" s="77" t="s">
        <v>277</v>
      </c>
      <c r="N24" s="100">
        <v>95.947000000000003</v>
      </c>
      <c r="O24" s="104" t="s">
        <v>4</v>
      </c>
      <c r="P24" s="100">
        <v>83.403999999999996</v>
      </c>
      <c r="Q24" s="77" t="s">
        <v>277</v>
      </c>
      <c r="R24" s="100">
        <v>106.804</v>
      </c>
      <c r="S24" s="104" t="s">
        <v>4</v>
      </c>
      <c r="T24" s="100">
        <v>101.592</v>
      </c>
      <c r="U24" s="28" t="s">
        <v>277</v>
      </c>
      <c r="V24" s="100">
        <v>95.272999999999996</v>
      </c>
      <c r="W24" s="104" t="s">
        <v>4</v>
      </c>
      <c r="X24" s="100">
        <v>46.280999999999999</v>
      </c>
      <c r="Y24" s="77" t="s">
        <v>277</v>
      </c>
      <c r="Z24" s="100">
        <v>43.146000000000001</v>
      </c>
      <c r="AA24" s="104" t="s">
        <v>4</v>
      </c>
      <c r="AB24" s="100">
        <v>49.328000000000003</v>
      </c>
      <c r="AC24" s="77" t="s">
        <v>277</v>
      </c>
      <c r="AD24" s="100">
        <v>13.978999999999999</v>
      </c>
      <c r="AE24" s="104" t="s">
        <v>4</v>
      </c>
      <c r="AF24" s="100">
        <v>27.382000000000001</v>
      </c>
      <c r="AG24" s="77" t="s">
        <v>277</v>
      </c>
      <c r="AH24" s="100">
        <v>19.78</v>
      </c>
      <c r="AI24" s="104" t="s">
        <v>4</v>
      </c>
      <c r="AJ24" s="100">
        <v>24.794</v>
      </c>
      <c r="AK24" s="28" t="s">
        <v>277</v>
      </c>
      <c r="AL24" s="100">
        <v>486.75299999999999</v>
      </c>
      <c r="AM24" s="104" t="s">
        <v>4</v>
      </c>
      <c r="AN24" s="100">
        <v>169.49299999999999</v>
      </c>
    </row>
    <row r="25" spans="1:40" ht="12" customHeight="1" x14ac:dyDescent="0.25">
      <c r="A25" s="274" t="s">
        <v>5</v>
      </c>
      <c r="B25" s="13"/>
      <c r="C25" s="49"/>
      <c r="D25" s="49"/>
      <c r="E25" s="49"/>
      <c r="F25" s="28"/>
      <c r="G25" s="104"/>
      <c r="H25" s="28"/>
      <c r="I25" s="28"/>
      <c r="J25" s="28"/>
      <c r="K25" s="41"/>
      <c r="L25" s="28"/>
      <c r="M25" s="28"/>
      <c r="N25" s="28"/>
      <c r="O25" s="41"/>
      <c r="P25" s="28"/>
      <c r="Q25" s="28"/>
      <c r="R25" s="28"/>
      <c r="S25" s="41"/>
      <c r="T25" s="28"/>
      <c r="U25" s="27"/>
      <c r="V25" s="28"/>
      <c r="W25" s="104"/>
      <c r="X25" s="28"/>
      <c r="Y25" s="28"/>
      <c r="Z25" s="28"/>
      <c r="AA25" s="41"/>
      <c r="AB25" s="28"/>
      <c r="AC25" s="28"/>
      <c r="AD25" s="28"/>
      <c r="AE25" s="41"/>
      <c r="AF25" s="28"/>
      <c r="AG25" s="28"/>
      <c r="AH25" s="28"/>
      <c r="AI25" s="41"/>
      <c r="AJ25" s="28"/>
      <c r="AK25" s="27"/>
      <c r="AL25" s="28"/>
      <c r="AM25" s="41"/>
      <c r="AN25" s="28"/>
    </row>
    <row r="26" spans="1:40" ht="12" customHeight="1" x14ac:dyDescent="0.25">
      <c r="A26" s="12"/>
      <c r="B26" s="49" t="s">
        <v>88</v>
      </c>
      <c r="C26" s="49"/>
      <c r="D26" s="49"/>
      <c r="E26" s="49"/>
      <c r="F26" s="88">
        <v>50.66</v>
      </c>
      <c r="G26" s="104" t="s">
        <v>4</v>
      </c>
      <c r="H26" s="88">
        <v>45.058</v>
      </c>
      <c r="I26" s="1" t="s">
        <v>277</v>
      </c>
      <c r="J26" s="88">
        <v>58.642000000000003</v>
      </c>
      <c r="K26" s="104" t="s">
        <v>4</v>
      </c>
      <c r="L26" s="88">
        <v>60.027000000000001</v>
      </c>
      <c r="M26" s="1" t="s">
        <v>277</v>
      </c>
      <c r="N26" s="88">
        <v>95.947000000000003</v>
      </c>
      <c r="O26" s="104" t="s">
        <v>4</v>
      </c>
      <c r="P26" s="88">
        <v>83.403999999999996</v>
      </c>
      <c r="Q26" s="1" t="s">
        <v>277</v>
      </c>
      <c r="R26" s="88">
        <v>106.804</v>
      </c>
      <c r="S26" s="104" t="s">
        <v>4</v>
      </c>
      <c r="T26" s="88">
        <v>101.592</v>
      </c>
      <c r="U26" s="27" t="s">
        <v>277</v>
      </c>
      <c r="V26" s="88">
        <v>95.272999999999996</v>
      </c>
      <c r="W26" s="104" t="s">
        <v>4</v>
      </c>
      <c r="X26" s="88">
        <v>46.280999999999999</v>
      </c>
      <c r="Y26" s="1" t="s">
        <v>277</v>
      </c>
      <c r="Z26" s="88">
        <v>43.146000000000001</v>
      </c>
      <c r="AA26" s="104" t="s">
        <v>4</v>
      </c>
      <c r="AB26" s="88">
        <v>49.328000000000003</v>
      </c>
      <c r="AC26" s="1" t="s">
        <v>277</v>
      </c>
      <c r="AD26" s="88">
        <v>13.978999999999999</v>
      </c>
      <c r="AE26" s="104" t="s">
        <v>4</v>
      </c>
      <c r="AF26" s="88">
        <v>27.382000000000001</v>
      </c>
      <c r="AG26" s="1" t="s">
        <v>277</v>
      </c>
      <c r="AH26" s="88">
        <v>19.78</v>
      </c>
      <c r="AI26" s="104" t="s">
        <v>4</v>
      </c>
      <c r="AJ26" s="88">
        <v>24.794</v>
      </c>
      <c r="AK26" s="27" t="s">
        <v>277</v>
      </c>
      <c r="AL26" s="88">
        <v>484.23</v>
      </c>
      <c r="AM26" s="104" t="s">
        <v>4</v>
      </c>
      <c r="AN26" s="88">
        <v>169.42099999999999</v>
      </c>
    </row>
    <row r="27" spans="1:40" ht="5.25" customHeight="1"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row>
    <row r="28" spans="1:40" ht="11.25" customHeight="1" x14ac:dyDescent="0.25">
      <c r="A28" s="49"/>
      <c r="B28" s="49"/>
      <c r="C28" s="49"/>
      <c r="D28" s="49"/>
      <c r="E28" s="49"/>
      <c r="F28" s="12"/>
      <c r="G28" s="40"/>
      <c r="H28" s="12"/>
      <c r="I28" s="12"/>
      <c r="J28" s="12"/>
      <c r="K28" s="40"/>
      <c r="L28" s="12"/>
      <c r="M28" s="12"/>
      <c r="N28" s="12"/>
      <c r="O28" s="40"/>
      <c r="P28" s="12"/>
      <c r="Q28" s="12"/>
      <c r="R28" s="12"/>
      <c r="S28" s="40"/>
      <c r="T28" s="12"/>
      <c r="U28" s="28"/>
      <c r="V28" s="12"/>
      <c r="W28" s="40"/>
      <c r="X28" s="12"/>
      <c r="Y28" s="12"/>
      <c r="Z28" s="12"/>
      <c r="AA28" s="40"/>
      <c r="AB28" s="12"/>
      <c r="AC28" s="12"/>
      <c r="AD28" s="12"/>
      <c r="AE28" s="40"/>
      <c r="AF28" s="12"/>
      <c r="AG28" s="12"/>
      <c r="AH28" s="12"/>
      <c r="AI28" s="40"/>
      <c r="AJ28" s="12"/>
      <c r="AK28" s="28"/>
      <c r="AL28" s="12"/>
      <c r="AM28" s="40"/>
      <c r="AN28" s="12"/>
    </row>
    <row r="29" spans="1:40" ht="11.25" customHeight="1" x14ac:dyDescent="0.25">
      <c r="A29" s="471" t="s">
        <v>150</v>
      </c>
      <c r="B29" s="471"/>
      <c r="C29" s="471"/>
      <c r="D29" s="471"/>
      <c r="E29" s="471"/>
      <c r="F29" s="471"/>
      <c r="G29" s="471"/>
      <c r="H29" s="471"/>
      <c r="I29" s="471"/>
      <c r="K29" s="1"/>
      <c r="O29" s="1"/>
      <c r="S29" s="1"/>
      <c r="U29" s="27"/>
      <c r="AA29" s="1"/>
      <c r="AE29" s="1"/>
      <c r="AI29" s="1"/>
      <c r="AK29" s="27"/>
      <c r="AM29" s="1"/>
    </row>
    <row r="30" spans="1:40" ht="11.25" customHeight="1" x14ac:dyDescent="0.25">
      <c r="A30" s="456" t="s">
        <v>22</v>
      </c>
      <c r="B30" s="456"/>
      <c r="C30" s="26"/>
      <c r="D30" s="26"/>
      <c r="E30" s="26"/>
      <c r="F30" s="100">
        <v>10.09</v>
      </c>
      <c r="G30" s="104" t="s">
        <v>4</v>
      </c>
      <c r="H30" s="100">
        <v>19.728000000000002</v>
      </c>
      <c r="I30" s="77" t="s">
        <v>277</v>
      </c>
      <c r="J30" s="100" t="s">
        <v>276</v>
      </c>
      <c r="K30" s="104" t="s">
        <v>4</v>
      </c>
      <c r="L30" s="100" t="s">
        <v>276</v>
      </c>
      <c r="M30" s="77" t="s">
        <v>277</v>
      </c>
      <c r="N30" s="100" t="s">
        <v>276</v>
      </c>
      <c r="O30" s="104" t="s">
        <v>4</v>
      </c>
      <c r="P30" s="100" t="s">
        <v>276</v>
      </c>
      <c r="Q30" s="77" t="s">
        <v>277</v>
      </c>
      <c r="R30" s="100">
        <v>6.4279999999999999</v>
      </c>
      <c r="S30" s="104" t="s">
        <v>4</v>
      </c>
      <c r="T30" s="100">
        <v>12.589</v>
      </c>
      <c r="U30" s="28" t="s">
        <v>277</v>
      </c>
      <c r="V30" s="100" t="s">
        <v>276</v>
      </c>
      <c r="W30" s="104" t="s">
        <v>4</v>
      </c>
      <c r="X30" s="100" t="s">
        <v>276</v>
      </c>
      <c r="Y30" s="77" t="s">
        <v>277</v>
      </c>
      <c r="Z30" s="100" t="s">
        <v>276</v>
      </c>
      <c r="AA30" s="104" t="s">
        <v>4</v>
      </c>
      <c r="AB30" s="100" t="s">
        <v>276</v>
      </c>
      <c r="AC30" s="77" t="s">
        <v>277</v>
      </c>
      <c r="AD30" s="100" t="s">
        <v>276</v>
      </c>
      <c r="AE30" s="104" t="s">
        <v>4</v>
      </c>
      <c r="AF30" s="100" t="s">
        <v>276</v>
      </c>
      <c r="AG30" s="77" t="s">
        <v>277</v>
      </c>
      <c r="AH30" s="100" t="s">
        <v>276</v>
      </c>
      <c r="AI30" s="104" t="s">
        <v>4</v>
      </c>
      <c r="AJ30" s="100" t="s">
        <v>276</v>
      </c>
      <c r="AK30" s="28" t="s">
        <v>277</v>
      </c>
      <c r="AL30" s="100">
        <v>16.518999999999998</v>
      </c>
      <c r="AM30" s="104" t="s">
        <v>4</v>
      </c>
      <c r="AN30" s="100">
        <v>23.402000000000001</v>
      </c>
    </row>
    <row r="31" spans="1:40" ht="5.25" customHeight="1"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spans="1:40" ht="10.5" customHeight="1" x14ac:dyDescent="0.25">
      <c r="A32" s="49"/>
      <c r="B32" s="49"/>
      <c r="C32" s="49"/>
      <c r="D32" s="49"/>
      <c r="E32" s="49"/>
      <c r="F32" s="12"/>
      <c r="G32" s="40"/>
      <c r="H32" s="12"/>
      <c r="I32" s="12"/>
      <c r="J32" s="12"/>
      <c r="K32" s="40"/>
      <c r="L32" s="12"/>
      <c r="M32" s="12"/>
      <c r="N32" s="12"/>
      <c r="O32" s="40"/>
      <c r="P32" s="12"/>
      <c r="Q32" s="12"/>
      <c r="R32" s="12"/>
      <c r="S32" s="40"/>
      <c r="T32" s="12"/>
      <c r="U32" s="27"/>
      <c r="V32" s="12"/>
      <c r="W32" s="40"/>
      <c r="X32" s="12"/>
      <c r="Y32" s="12"/>
      <c r="Z32" s="12"/>
      <c r="AA32" s="40"/>
      <c r="AB32" s="12"/>
      <c r="AC32" s="12"/>
      <c r="AD32" s="12"/>
      <c r="AE32" s="40"/>
      <c r="AF32" s="12"/>
      <c r="AG32" s="12"/>
      <c r="AH32" s="12"/>
      <c r="AI32" s="40"/>
      <c r="AJ32" s="12"/>
      <c r="AK32" s="27"/>
      <c r="AL32" s="12"/>
      <c r="AM32" s="40"/>
      <c r="AN32" s="12"/>
    </row>
    <row r="33" spans="1:40" ht="11.25" customHeight="1" x14ac:dyDescent="0.25">
      <c r="A33" s="471" t="s">
        <v>151</v>
      </c>
      <c r="B33" s="471"/>
      <c r="C33" s="471"/>
      <c r="D33" s="471"/>
      <c r="E33" s="471"/>
      <c r="F33" s="471"/>
      <c r="G33" s="471"/>
      <c r="H33" s="471"/>
      <c r="I33" s="47"/>
      <c r="J33" s="29"/>
      <c r="K33" s="40"/>
      <c r="L33" s="29"/>
      <c r="M33" s="29"/>
      <c r="N33" s="29"/>
      <c r="O33" s="40"/>
      <c r="P33" s="29"/>
      <c r="Q33" s="29"/>
      <c r="R33" s="29"/>
      <c r="S33" s="40"/>
      <c r="T33" s="29"/>
      <c r="U33" s="13"/>
      <c r="V33" s="47"/>
      <c r="W33" s="47"/>
      <c r="X33" s="47"/>
      <c r="Y33" s="47"/>
      <c r="Z33" s="29"/>
      <c r="AA33" s="40"/>
      <c r="AB33" s="29"/>
      <c r="AC33" s="29"/>
      <c r="AD33" s="29"/>
      <c r="AE33" s="40"/>
      <c r="AF33" s="29"/>
      <c r="AG33" s="29"/>
      <c r="AH33" s="29"/>
      <c r="AI33" s="40"/>
      <c r="AJ33" s="29"/>
      <c r="AK33" s="13"/>
      <c r="AL33" s="29"/>
      <c r="AM33" s="40"/>
      <c r="AN33" s="29"/>
    </row>
    <row r="34" spans="1:40" ht="12" customHeight="1" x14ac:dyDescent="0.25">
      <c r="A34" s="456" t="s">
        <v>22</v>
      </c>
      <c r="B34" s="456"/>
      <c r="C34" s="26"/>
      <c r="D34" s="26"/>
      <c r="E34" s="26"/>
      <c r="F34" s="100" t="s">
        <v>276</v>
      </c>
      <c r="G34" s="104" t="s">
        <v>4</v>
      </c>
      <c r="H34" s="100" t="s">
        <v>276</v>
      </c>
      <c r="I34" s="77" t="s">
        <v>277</v>
      </c>
      <c r="J34" s="100" t="s">
        <v>276</v>
      </c>
      <c r="K34" s="104" t="s">
        <v>4</v>
      </c>
      <c r="L34" s="100" t="s">
        <v>276</v>
      </c>
      <c r="M34" s="77" t="s">
        <v>277</v>
      </c>
      <c r="N34" s="100" t="s">
        <v>276</v>
      </c>
      <c r="O34" s="104" t="s">
        <v>4</v>
      </c>
      <c r="P34" s="100" t="s">
        <v>276</v>
      </c>
      <c r="Q34" s="77" t="s">
        <v>277</v>
      </c>
      <c r="R34" s="100" t="s">
        <v>276</v>
      </c>
      <c r="S34" s="104" t="s">
        <v>4</v>
      </c>
      <c r="T34" s="100" t="s">
        <v>276</v>
      </c>
      <c r="U34" s="28" t="s">
        <v>277</v>
      </c>
      <c r="V34" s="100" t="s">
        <v>276</v>
      </c>
      <c r="W34" s="104" t="s">
        <v>4</v>
      </c>
      <c r="X34" s="100" t="s">
        <v>276</v>
      </c>
      <c r="Y34" s="77" t="s">
        <v>277</v>
      </c>
      <c r="Z34" s="100" t="s">
        <v>276</v>
      </c>
      <c r="AA34" s="104" t="s">
        <v>4</v>
      </c>
      <c r="AB34" s="100" t="s">
        <v>276</v>
      </c>
      <c r="AC34" s="77" t="s">
        <v>277</v>
      </c>
      <c r="AD34" s="100" t="s">
        <v>276</v>
      </c>
      <c r="AE34" s="104" t="s">
        <v>4</v>
      </c>
      <c r="AF34" s="100" t="s">
        <v>276</v>
      </c>
      <c r="AG34" s="77" t="s">
        <v>277</v>
      </c>
      <c r="AH34" s="100" t="s">
        <v>276</v>
      </c>
      <c r="AI34" s="104" t="s">
        <v>4</v>
      </c>
      <c r="AJ34" s="100" t="s">
        <v>276</v>
      </c>
      <c r="AK34" s="28" t="s">
        <v>277</v>
      </c>
      <c r="AL34" s="100" t="s">
        <v>276</v>
      </c>
      <c r="AM34" s="104" t="s">
        <v>4</v>
      </c>
      <c r="AN34" s="100" t="s">
        <v>276</v>
      </c>
    </row>
    <row r="35" spans="1:40" ht="12" customHeight="1" thickBot="1" x14ac:dyDescent="0.3">
      <c r="A35" s="82"/>
      <c r="B35" s="82"/>
      <c r="C35" s="82"/>
      <c r="D35" s="82"/>
      <c r="E35" s="82"/>
      <c r="F35" s="111"/>
      <c r="G35" s="112"/>
      <c r="H35" s="111"/>
      <c r="I35" s="35"/>
      <c r="J35" s="111"/>
      <c r="K35" s="112"/>
      <c r="L35" s="111"/>
      <c r="M35" s="35"/>
      <c r="N35" s="111"/>
      <c r="O35" s="112"/>
      <c r="P35" s="111"/>
      <c r="Q35" s="35"/>
      <c r="R35" s="111"/>
      <c r="S35" s="112"/>
      <c r="T35" s="111"/>
      <c r="U35" s="93"/>
      <c r="V35" s="111"/>
      <c r="W35" s="112"/>
      <c r="X35" s="111"/>
      <c r="Y35" s="35"/>
      <c r="Z35" s="111"/>
      <c r="AA35" s="112"/>
      <c r="AB35" s="111"/>
      <c r="AC35" s="35"/>
      <c r="AD35" s="111"/>
      <c r="AE35" s="112"/>
      <c r="AF35" s="111"/>
      <c r="AG35" s="35"/>
      <c r="AH35" s="111"/>
      <c r="AI35" s="112"/>
      <c r="AJ35" s="111"/>
      <c r="AK35" s="93"/>
      <c r="AL35" s="111"/>
      <c r="AM35" s="112"/>
      <c r="AN35" s="111"/>
    </row>
    <row r="36" spans="1:40" x14ac:dyDescent="0.25">
      <c r="A36" s="12" t="s">
        <v>429</v>
      </c>
    </row>
  </sheetData>
  <sheetProtection formatCells="0" formatColumns="0" formatRows="0"/>
  <mergeCells count="30">
    <mergeCell ref="V7:X7"/>
    <mergeCell ref="S8:T8"/>
    <mergeCell ref="W8:X8"/>
    <mergeCell ref="A30:B30"/>
    <mergeCell ref="R7:T7"/>
    <mergeCell ref="A11:B11"/>
    <mergeCell ref="G8:H8"/>
    <mergeCell ref="K8:L8"/>
    <mergeCell ref="O8:P8"/>
    <mergeCell ref="Z7:AB7"/>
    <mergeCell ref="AD7:AF7"/>
    <mergeCell ref="AH7:AJ7"/>
    <mergeCell ref="AA8:AB8"/>
    <mergeCell ref="AL7:AN7"/>
    <mergeCell ref="A33:H33"/>
    <mergeCell ref="A34:B34"/>
    <mergeCell ref="F6:AN6"/>
    <mergeCell ref="A13:B13"/>
    <mergeCell ref="A14:B14"/>
    <mergeCell ref="A23:B23"/>
    <mergeCell ref="A24:B24"/>
    <mergeCell ref="A29:I29"/>
    <mergeCell ref="AE8:AF8"/>
    <mergeCell ref="AI8:AJ8"/>
    <mergeCell ref="A6:B6"/>
    <mergeCell ref="F7:H7"/>
    <mergeCell ref="J7:L7"/>
    <mergeCell ref="N7:P7"/>
    <mergeCell ref="AM8:AN8"/>
    <mergeCell ref="A9:B9"/>
  </mergeCells>
  <pageMargins left="0.75" right="0.75" top="1" bottom="1" header="0.5" footer="0.5"/>
  <pageSetup paperSize="9" scale="91"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27"/>
  <dimension ref="A1:Z65"/>
  <sheetViews>
    <sheetView zoomScaleNormal="100" workbookViewId="0"/>
  </sheetViews>
  <sheetFormatPr defaultColWidth="9.21875" defaultRowHeight="13.2" x14ac:dyDescent="0.25"/>
  <cols>
    <col min="1" max="1" width="2.77734375" style="1" customWidth="1"/>
    <col min="2" max="2" width="14.77734375" style="1" customWidth="1"/>
    <col min="3" max="5" width="3.21875" style="33" hidden="1" customWidth="1"/>
    <col min="6" max="22" width="3.21875" style="33" customWidth="1"/>
    <col min="23" max="23" width="5.21875" style="33" customWidth="1"/>
    <col min="24" max="25" width="3.21875" style="1" customWidth="1"/>
    <col min="26" max="26" width="5.77734375" style="1" customWidth="1"/>
    <col min="27" max="16384" width="9.21875" style="1"/>
  </cols>
  <sheetData>
    <row r="1" spans="1:26" ht="6.75" customHeight="1" x14ac:dyDescent="0.25"/>
    <row r="2" spans="1:26" ht="15.75" customHeight="1" x14ac:dyDescent="0.25">
      <c r="A2" s="24" t="s">
        <v>294</v>
      </c>
      <c r="B2" s="145"/>
      <c r="C2" s="145"/>
      <c r="D2" s="145"/>
      <c r="E2" s="145"/>
      <c r="F2" s="145"/>
      <c r="G2" s="145"/>
      <c r="H2" s="145"/>
      <c r="I2" s="145"/>
      <c r="J2" s="145"/>
      <c r="K2" s="145"/>
      <c r="L2" s="145"/>
      <c r="M2" s="145"/>
      <c r="N2" s="145"/>
      <c r="O2" s="145"/>
      <c r="P2" s="145"/>
      <c r="Q2" s="145"/>
      <c r="R2" s="145"/>
      <c r="S2" s="145"/>
      <c r="T2" s="145"/>
      <c r="U2" s="145"/>
      <c r="V2" s="145"/>
      <c r="W2" s="145"/>
    </row>
    <row r="3" spans="1:26" ht="15.75" customHeight="1" x14ac:dyDescent="0.25">
      <c r="A3" s="24" t="s">
        <v>578</v>
      </c>
      <c r="B3" s="145"/>
      <c r="C3" s="146"/>
      <c r="D3" s="146"/>
      <c r="E3" s="146"/>
      <c r="F3" s="146"/>
      <c r="G3" s="146"/>
      <c r="H3" s="146"/>
      <c r="I3" s="146"/>
      <c r="J3" s="146"/>
      <c r="K3" s="146"/>
      <c r="L3" s="146"/>
      <c r="M3" s="146"/>
      <c r="N3" s="146"/>
      <c r="O3" s="146"/>
      <c r="P3" s="146"/>
      <c r="Q3" s="146"/>
      <c r="R3" s="146"/>
      <c r="S3" s="146"/>
      <c r="T3" s="146"/>
      <c r="U3" s="146"/>
      <c r="V3" s="143"/>
      <c r="W3" s="143"/>
    </row>
    <row r="4" spans="1:26" ht="15.75" customHeight="1" x14ac:dyDescent="0.25">
      <c r="A4" s="148" t="s">
        <v>295</v>
      </c>
      <c r="B4" s="102"/>
      <c r="C4" s="113"/>
      <c r="D4" s="113"/>
      <c r="E4" s="113"/>
      <c r="F4" s="113"/>
      <c r="G4" s="113"/>
      <c r="H4" s="113"/>
      <c r="I4" s="113"/>
      <c r="J4" s="113"/>
      <c r="K4" s="113"/>
      <c r="L4" s="113"/>
      <c r="M4" s="113"/>
      <c r="N4" s="113"/>
      <c r="O4" s="113"/>
      <c r="P4" s="113"/>
      <c r="Q4" s="113"/>
      <c r="R4" s="113"/>
      <c r="S4" s="113"/>
      <c r="T4" s="113"/>
      <c r="U4" s="113"/>
    </row>
    <row r="5" spans="1:26" ht="15.75" customHeight="1" thickBot="1" x14ac:dyDescent="0.3">
      <c r="A5" s="181" t="s">
        <v>579</v>
      </c>
      <c r="B5" s="106"/>
      <c r="C5" s="149"/>
      <c r="D5" s="149"/>
      <c r="E5" s="149"/>
      <c r="F5" s="149"/>
      <c r="G5" s="149"/>
      <c r="H5" s="149"/>
      <c r="I5" s="149"/>
      <c r="J5" s="149"/>
      <c r="K5" s="149"/>
      <c r="L5" s="149"/>
      <c r="M5" s="149"/>
      <c r="N5" s="149"/>
      <c r="O5" s="149"/>
      <c r="P5" s="149"/>
      <c r="Q5" s="149"/>
      <c r="R5" s="149"/>
      <c r="S5" s="149"/>
      <c r="T5" s="149"/>
      <c r="U5" s="149"/>
      <c r="V5" s="39"/>
      <c r="W5" s="39"/>
      <c r="X5" s="35"/>
      <c r="Y5" s="35"/>
      <c r="Z5" s="35"/>
    </row>
    <row r="6" spans="1:26" ht="15" customHeight="1" x14ac:dyDescent="0.25">
      <c r="A6" s="456" t="s">
        <v>154</v>
      </c>
      <c r="B6" s="456"/>
      <c r="C6" s="1"/>
      <c r="D6" s="209"/>
      <c r="E6" s="209"/>
      <c r="F6" s="459" t="s">
        <v>157</v>
      </c>
      <c r="G6" s="459"/>
      <c r="H6" s="459"/>
      <c r="I6" s="459"/>
      <c r="J6" s="459"/>
      <c r="K6" s="459"/>
      <c r="L6" s="459"/>
      <c r="M6" s="459"/>
      <c r="N6" s="459"/>
      <c r="O6" s="459"/>
      <c r="P6" s="459"/>
      <c r="Q6" s="459"/>
      <c r="R6" s="459"/>
      <c r="S6" s="459"/>
      <c r="T6" s="459"/>
      <c r="U6" s="459"/>
      <c r="V6" s="459"/>
      <c r="W6" s="459"/>
      <c r="X6" s="459"/>
      <c r="Y6" s="459"/>
      <c r="Z6" s="459"/>
    </row>
    <row r="7" spans="1:26" ht="13.5" customHeight="1" thickBot="1" x14ac:dyDescent="0.3">
      <c r="A7" s="474" t="s">
        <v>91</v>
      </c>
      <c r="B7" s="474"/>
      <c r="C7" s="1"/>
      <c r="D7" s="1"/>
      <c r="E7" s="1"/>
      <c r="F7" s="142" t="s">
        <v>185</v>
      </c>
      <c r="G7" s="142" t="s">
        <v>186</v>
      </c>
      <c r="H7" s="142" t="s">
        <v>187</v>
      </c>
      <c r="I7" s="142" t="s">
        <v>188</v>
      </c>
      <c r="J7" s="142" t="s">
        <v>189</v>
      </c>
      <c r="K7" s="142" t="s">
        <v>190</v>
      </c>
      <c r="L7" s="142" t="s">
        <v>191</v>
      </c>
      <c r="M7" s="142" t="s">
        <v>192</v>
      </c>
      <c r="N7" s="142" t="s">
        <v>193</v>
      </c>
      <c r="O7" s="21">
        <v>10</v>
      </c>
      <c r="P7" s="21">
        <v>11</v>
      </c>
      <c r="Q7" s="21">
        <v>12</v>
      </c>
      <c r="R7" s="21">
        <v>13</v>
      </c>
      <c r="S7" s="21">
        <v>14</v>
      </c>
      <c r="T7" s="21">
        <v>15</v>
      </c>
      <c r="U7" s="21">
        <v>16</v>
      </c>
      <c r="V7" s="21">
        <v>17</v>
      </c>
      <c r="W7" s="21">
        <v>18</v>
      </c>
      <c r="X7" s="21">
        <v>19</v>
      </c>
      <c r="Y7" s="21">
        <v>20</v>
      </c>
      <c r="Z7" s="81" t="s">
        <v>22</v>
      </c>
    </row>
    <row r="8" spans="1:26" ht="6" customHeight="1" x14ac:dyDescent="0.25">
      <c r="A8" s="456"/>
      <c r="B8" s="456"/>
      <c r="C8" s="48"/>
      <c r="D8" s="48"/>
      <c r="E8" s="48"/>
      <c r="F8" s="48"/>
      <c r="G8" s="48"/>
      <c r="H8" s="48"/>
      <c r="I8" s="48"/>
      <c r="J8" s="48"/>
      <c r="K8" s="48"/>
      <c r="L8" s="48"/>
      <c r="M8" s="48"/>
      <c r="N8" s="48"/>
      <c r="O8" s="48"/>
      <c r="P8" s="48"/>
      <c r="Q8" s="48"/>
      <c r="R8" s="48"/>
      <c r="S8" s="48"/>
      <c r="T8" s="48"/>
      <c r="U8" s="48"/>
    </row>
    <row r="9" spans="1:26" ht="6" hidden="1" customHeight="1" x14ac:dyDescent="0.25">
      <c r="A9" s="26"/>
      <c r="B9" s="26"/>
      <c r="C9" s="48"/>
      <c r="D9" s="48"/>
      <c r="E9" s="48"/>
      <c r="F9" s="48"/>
      <c r="G9" s="48"/>
      <c r="H9" s="48"/>
      <c r="I9" s="48"/>
      <c r="J9" s="48"/>
      <c r="K9" s="48"/>
      <c r="L9" s="48"/>
      <c r="M9" s="48"/>
      <c r="N9" s="48"/>
      <c r="O9" s="48"/>
      <c r="P9" s="48"/>
      <c r="Q9" s="48"/>
      <c r="R9" s="48"/>
      <c r="S9" s="48"/>
      <c r="T9" s="48"/>
      <c r="U9" s="48"/>
    </row>
    <row r="10" spans="1:26" ht="13.5" customHeight="1" x14ac:dyDescent="0.25">
      <c r="A10" s="472" t="s">
        <v>89</v>
      </c>
      <c r="B10" s="472"/>
      <c r="C10" s="48"/>
      <c r="D10" s="48"/>
      <c r="E10" s="48"/>
      <c r="F10" s="48"/>
      <c r="G10" s="48"/>
      <c r="H10" s="48"/>
      <c r="I10" s="48"/>
      <c r="J10" s="48"/>
      <c r="K10" s="48"/>
      <c r="L10" s="48"/>
      <c r="M10" s="48"/>
      <c r="N10" s="48"/>
      <c r="O10" s="48"/>
      <c r="P10" s="48"/>
      <c r="Q10" s="48"/>
      <c r="R10" s="48"/>
      <c r="S10" s="48"/>
      <c r="T10" s="48"/>
      <c r="U10" s="48"/>
    </row>
    <row r="11" spans="1:26" ht="12" customHeight="1" x14ac:dyDescent="0.25">
      <c r="A11" s="456" t="s">
        <v>119</v>
      </c>
      <c r="B11" s="456"/>
      <c r="C11" s="1"/>
      <c r="D11" s="1"/>
      <c r="E11" s="1"/>
      <c r="F11" s="100">
        <v>33.331000000000003</v>
      </c>
      <c r="G11" s="100" t="s">
        <v>276</v>
      </c>
      <c r="H11" s="100" t="s">
        <v>276</v>
      </c>
      <c r="I11" s="100">
        <v>262.30900000000003</v>
      </c>
      <c r="J11" s="100" t="s">
        <v>276</v>
      </c>
      <c r="K11" s="100">
        <v>50.109000000000002</v>
      </c>
      <c r="L11" s="100">
        <v>40.197000000000003</v>
      </c>
      <c r="M11" s="100">
        <v>79.834000000000003</v>
      </c>
      <c r="N11" s="100">
        <v>59.773000000000003</v>
      </c>
      <c r="O11" s="100">
        <v>27.213999999999999</v>
      </c>
      <c r="P11" s="100">
        <v>138.41800000000001</v>
      </c>
      <c r="Q11" s="100">
        <v>42.231999999999999</v>
      </c>
      <c r="R11" s="100" t="s">
        <v>276</v>
      </c>
      <c r="S11" s="100">
        <v>21.797000000000001</v>
      </c>
      <c r="T11" s="100" t="s">
        <v>276</v>
      </c>
      <c r="U11" s="100">
        <v>21.878</v>
      </c>
      <c r="V11" s="100" t="s">
        <v>276</v>
      </c>
      <c r="W11" s="100">
        <v>483.66500000000002</v>
      </c>
      <c r="X11" s="100">
        <v>19.805</v>
      </c>
      <c r="Y11" s="100" t="s">
        <v>276</v>
      </c>
      <c r="Z11" s="100">
        <v>1280.5619999999999</v>
      </c>
    </row>
    <row r="12" spans="1:26" ht="5.25" customHeight="1" x14ac:dyDescent="0.25">
      <c r="A12" s="26"/>
      <c r="C12" s="1"/>
      <c r="D12" s="1"/>
      <c r="E12" s="1"/>
      <c r="G12" s="48"/>
      <c r="H12" s="48"/>
      <c r="I12" s="48"/>
      <c r="J12" s="48"/>
      <c r="K12" s="48"/>
      <c r="L12" s="48"/>
      <c r="M12" s="48"/>
      <c r="N12" s="48"/>
      <c r="O12" s="104"/>
      <c r="P12" s="48"/>
      <c r="Q12" s="48"/>
      <c r="R12" s="48"/>
      <c r="S12" s="48"/>
      <c r="T12" s="48"/>
      <c r="U12" s="48"/>
      <c r="V12" s="48"/>
      <c r="W12" s="48"/>
      <c r="X12" s="48"/>
      <c r="Y12" s="33"/>
      <c r="Z12" s="33"/>
    </row>
    <row r="13" spans="1:26" ht="12" customHeight="1" x14ac:dyDescent="0.25">
      <c r="A13" s="471" t="s">
        <v>148</v>
      </c>
      <c r="B13" s="471"/>
      <c r="C13" s="1"/>
      <c r="D13" s="1"/>
      <c r="E13" s="1"/>
      <c r="T13" s="28"/>
      <c r="X13" s="28"/>
      <c r="Y13" s="33"/>
      <c r="Z13" s="33"/>
    </row>
    <row r="14" spans="1:26" ht="12" customHeight="1" x14ac:dyDescent="0.25">
      <c r="A14" s="456" t="s">
        <v>22</v>
      </c>
      <c r="B14" s="456"/>
      <c r="C14" s="1"/>
      <c r="D14" s="1"/>
      <c r="E14" s="1"/>
      <c r="F14" s="100">
        <v>4.1520000000000001</v>
      </c>
      <c r="G14" s="100" t="s">
        <v>276</v>
      </c>
      <c r="H14" s="100" t="s">
        <v>276</v>
      </c>
      <c r="I14" s="100">
        <v>203.31800000000001</v>
      </c>
      <c r="J14" s="100" t="s">
        <v>276</v>
      </c>
      <c r="K14" s="100">
        <v>6.1139999999999999</v>
      </c>
      <c r="L14" s="100">
        <v>40.197000000000003</v>
      </c>
      <c r="M14" s="100">
        <v>57.018999999999998</v>
      </c>
      <c r="N14" s="100">
        <v>19.010999999999999</v>
      </c>
      <c r="O14" s="100">
        <v>27.213999999999999</v>
      </c>
      <c r="P14" s="100">
        <v>115.155</v>
      </c>
      <c r="Q14" s="100">
        <v>42.231999999999999</v>
      </c>
      <c r="R14" s="100" t="s">
        <v>276</v>
      </c>
      <c r="S14" s="100" t="s">
        <v>276</v>
      </c>
      <c r="T14" s="100" t="s">
        <v>276</v>
      </c>
      <c r="U14" s="100">
        <v>3.22</v>
      </c>
      <c r="V14" s="100" t="s">
        <v>276</v>
      </c>
      <c r="W14" s="100">
        <v>303.43099999999998</v>
      </c>
      <c r="X14" s="100" t="s">
        <v>276</v>
      </c>
      <c r="Y14" s="100" t="s">
        <v>276</v>
      </c>
      <c r="Z14" s="100">
        <v>821.06399999999996</v>
      </c>
    </row>
    <row r="15" spans="1:26" ht="11.25" customHeight="1" x14ac:dyDescent="0.25">
      <c r="A15" s="274" t="s">
        <v>5</v>
      </c>
      <c r="B15" s="13"/>
      <c r="C15" s="1"/>
      <c r="D15" s="1"/>
      <c r="E15" s="1"/>
      <c r="F15" s="28"/>
      <c r="G15" s="104"/>
      <c r="H15" s="28"/>
      <c r="I15" s="28"/>
      <c r="J15" s="28"/>
      <c r="K15" s="41"/>
      <c r="L15" s="28"/>
      <c r="M15" s="28"/>
      <c r="N15" s="28"/>
      <c r="O15" s="41"/>
      <c r="P15" s="28"/>
      <c r="Q15" s="28"/>
      <c r="R15" s="41"/>
      <c r="S15" s="28"/>
      <c r="T15" s="27"/>
      <c r="U15" s="28"/>
      <c r="V15" s="41"/>
      <c r="W15" s="28"/>
      <c r="X15" s="27"/>
      <c r="Y15" s="33"/>
      <c r="Z15" s="33"/>
    </row>
    <row r="16" spans="1:26" ht="11.25" customHeight="1" x14ac:dyDescent="0.25">
      <c r="A16" s="12"/>
      <c r="B16" s="49" t="s">
        <v>85</v>
      </c>
      <c r="C16" s="1"/>
      <c r="D16" s="1"/>
      <c r="E16" s="1"/>
      <c r="F16" s="88" t="s">
        <v>276</v>
      </c>
      <c r="G16" s="88" t="s">
        <v>276</v>
      </c>
      <c r="H16" s="88" t="s">
        <v>276</v>
      </c>
      <c r="I16" s="88">
        <v>48.618000000000002</v>
      </c>
      <c r="J16" s="88" t="s">
        <v>276</v>
      </c>
      <c r="K16" s="88">
        <v>6.1139999999999999</v>
      </c>
      <c r="L16" s="88" t="s">
        <v>276</v>
      </c>
      <c r="M16" s="88" t="s">
        <v>276</v>
      </c>
      <c r="N16" s="88" t="s">
        <v>276</v>
      </c>
      <c r="O16" s="88">
        <v>3.5449999999999999</v>
      </c>
      <c r="P16" s="88">
        <v>35.667000000000002</v>
      </c>
      <c r="Q16" s="88">
        <v>3.387</v>
      </c>
      <c r="R16" s="88" t="s">
        <v>276</v>
      </c>
      <c r="S16" s="88" t="s">
        <v>276</v>
      </c>
      <c r="T16" s="88" t="s">
        <v>276</v>
      </c>
      <c r="U16" s="88">
        <v>3.22</v>
      </c>
      <c r="V16" s="88" t="s">
        <v>276</v>
      </c>
      <c r="W16" s="88">
        <v>42.439</v>
      </c>
      <c r="X16" s="88" t="s">
        <v>276</v>
      </c>
      <c r="Y16" s="88" t="s">
        <v>276</v>
      </c>
      <c r="Z16" s="88">
        <v>142.989</v>
      </c>
    </row>
    <row r="17" spans="1:26" ht="11.25" customHeight="1" x14ac:dyDescent="0.25">
      <c r="A17" s="12"/>
      <c r="B17" s="49" t="s">
        <v>86</v>
      </c>
      <c r="C17" s="1"/>
      <c r="D17" s="1"/>
      <c r="E17" s="1"/>
      <c r="F17" s="88" t="s">
        <v>276</v>
      </c>
      <c r="G17" s="88" t="s">
        <v>276</v>
      </c>
      <c r="H17" s="88" t="s">
        <v>276</v>
      </c>
      <c r="I17" s="88" t="s">
        <v>276</v>
      </c>
      <c r="J17" s="88" t="s">
        <v>276</v>
      </c>
      <c r="K17" s="88" t="s">
        <v>276</v>
      </c>
      <c r="L17" s="88" t="s">
        <v>276</v>
      </c>
      <c r="M17" s="88">
        <v>8.5690000000000008</v>
      </c>
      <c r="N17" s="88" t="s">
        <v>276</v>
      </c>
      <c r="O17" s="88" t="s">
        <v>276</v>
      </c>
      <c r="P17" s="88" t="s">
        <v>276</v>
      </c>
      <c r="Q17" s="88" t="s">
        <v>276</v>
      </c>
      <c r="R17" s="88" t="s">
        <v>276</v>
      </c>
      <c r="S17" s="88" t="s">
        <v>276</v>
      </c>
      <c r="T17" s="88" t="s">
        <v>276</v>
      </c>
      <c r="U17" s="88" t="s">
        <v>276</v>
      </c>
      <c r="V17" s="88" t="s">
        <v>276</v>
      </c>
      <c r="W17" s="88" t="s">
        <v>276</v>
      </c>
      <c r="X17" s="88" t="s">
        <v>276</v>
      </c>
      <c r="Y17" s="88" t="s">
        <v>276</v>
      </c>
      <c r="Z17" s="88">
        <v>8.5690000000000008</v>
      </c>
    </row>
    <row r="18" spans="1:26" ht="11.25" customHeight="1" x14ac:dyDescent="0.25">
      <c r="A18" s="12"/>
      <c r="B18" s="49" t="s">
        <v>87</v>
      </c>
      <c r="C18" s="1"/>
      <c r="D18" s="1"/>
      <c r="E18" s="1"/>
      <c r="F18" s="88" t="s">
        <v>276</v>
      </c>
      <c r="G18" s="88" t="s">
        <v>276</v>
      </c>
      <c r="H18" s="88" t="s">
        <v>276</v>
      </c>
      <c r="I18" s="88">
        <v>90.116</v>
      </c>
      <c r="J18" s="88" t="s">
        <v>276</v>
      </c>
      <c r="K18" s="88" t="s">
        <v>276</v>
      </c>
      <c r="L18" s="88" t="s">
        <v>276</v>
      </c>
      <c r="M18" s="88">
        <v>31.495000000000001</v>
      </c>
      <c r="N18" s="88" t="s">
        <v>276</v>
      </c>
      <c r="O18" s="88" t="s">
        <v>276</v>
      </c>
      <c r="P18" s="88" t="s">
        <v>276</v>
      </c>
      <c r="Q18" s="88">
        <v>38.844999999999999</v>
      </c>
      <c r="R18" s="88" t="s">
        <v>276</v>
      </c>
      <c r="S18" s="88" t="s">
        <v>276</v>
      </c>
      <c r="T18" s="88" t="s">
        <v>276</v>
      </c>
      <c r="U18" s="88" t="s">
        <v>276</v>
      </c>
      <c r="V18" s="88" t="s">
        <v>276</v>
      </c>
      <c r="W18" s="88">
        <v>205.001</v>
      </c>
      <c r="X18" s="88" t="s">
        <v>276</v>
      </c>
      <c r="Y18" s="88" t="s">
        <v>276</v>
      </c>
      <c r="Z18" s="88">
        <v>365.45800000000003</v>
      </c>
    </row>
    <row r="19" spans="1:26" ht="11.25" customHeight="1" x14ac:dyDescent="0.25">
      <c r="A19" s="12"/>
      <c r="B19" s="49" t="s">
        <v>184</v>
      </c>
      <c r="C19" s="1"/>
      <c r="D19" s="1"/>
      <c r="E19" s="1"/>
      <c r="F19" s="88">
        <v>4.1520000000000001</v>
      </c>
      <c r="G19" s="88" t="s">
        <v>276</v>
      </c>
      <c r="H19" s="88" t="s">
        <v>276</v>
      </c>
      <c r="I19" s="88">
        <v>16.225999999999999</v>
      </c>
      <c r="J19" s="88" t="s">
        <v>276</v>
      </c>
      <c r="K19" s="88" t="s">
        <v>276</v>
      </c>
      <c r="L19" s="88" t="s">
        <v>276</v>
      </c>
      <c r="M19" s="88">
        <v>12.44</v>
      </c>
      <c r="N19" s="88" t="s">
        <v>276</v>
      </c>
      <c r="O19" s="88" t="s">
        <v>276</v>
      </c>
      <c r="P19" s="88">
        <v>24.466000000000001</v>
      </c>
      <c r="Q19" s="88" t="s">
        <v>276</v>
      </c>
      <c r="R19" s="88" t="s">
        <v>276</v>
      </c>
      <c r="S19" s="88" t="s">
        <v>276</v>
      </c>
      <c r="T19" s="88" t="s">
        <v>276</v>
      </c>
      <c r="U19" s="88" t="s">
        <v>276</v>
      </c>
      <c r="V19" s="88" t="s">
        <v>276</v>
      </c>
      <c r="W19" s="88">
        <v>10.724</v>
      </c>
      <c r="X19" s="88" t="s">
        <v>276</v>
      </c>
      <c r="Y19" s="88" t="s">
        <v>276</v>
      </c>
      <c r="Z19" s="88">
        <v>68.009</v>
      </c>
    </row>
    <row r="20" spans="1:26" ht="11.25" customHeight="1" x14ac:dyDescent="0.25">
      <c r="A20" s="12"/>
      <c r="B20" s="49" t="s">
        <v>181</v>
      </c>
      <c r="C20" s="1"/>
      <c r="D20" s="1"/>
      <c r="E20" s="1"/>
      <c r="F20" s="88" t="s">
        <v>276</v>
      </c>
      <c r="G20" s="88" t="s">
        <v>276</v>
      </c>
      <c r="H20" s="88" t="s">
        <v>276</v>
      </c>
      <c r="I20" s="88">
        <v>10.61</v>
      </c>
      <c r="J20" s="88" t="s">
        <v>276</v>
      </c>
      <c r="K20" s="88" t="s">
        <v>276</v>
      </c>
      <c r="L20" s="88">
        <v>40.197000000000003</v>
      </c>
      <c r="M20" s="88" t="s">
        <v>276</v>
      </c>
      <c r="N20" s="88">
        <v>19.010999999999999</v>
      </c>
      <c r="O20" s="88" t="s">
        <v>276</v>
      </c>
      <c r="P20" s="88">
        <v>15.977</v>
      </c>
      <c r="Q20" s="88" t="s">
        <v>276</v>
      </c>
      <c r="R20" s="88" t="s">
        <v>276</v>
      </c>
      <c r="S20" s="88" t="s">
        <v>276</v>
      </c>
      <c r="T20" s="88" t="s">
        <v>276</v>
      </c>
      <c r="U20" s="88" t="s">
        <v>276</v>
      </c>
      <c r="V20" s="88" t="s">
        <v>276</v>
      </c>
      <c r="W20" s="88">
        <v>6.7729999999999997</v>
      </c>
      <c r="X20" s="88" t="s">
        <v>276</v>
      </c>
      <c r="Y20" s="88" t="s">
        <v>276</v>
      </c>
      <c r="Z20" s="88">
        <v>92.567999999999998</v>
      </c>
    </row>
    <row r="21" spans="1:26" ht="5.25" customHeight="1" x14ac:dyDescent="0.25">
      <c r="A21" s="15"/>
      <c r="B21" s="15"/>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row>
    <row r="22" spans="1:26" ht="5.25" customHeight="1" x14ac:dyDescent="0.25">
      <c r="A22" s="49"/>
      <c r="B22" s="49"/>
      <c r="C22" s="115"/>
      <c r="D22" s="40"/>
      <c r="E22" s="5"/>
      <c r="F22" s="5"/>
      <c r="G22" s="5"/>
      <c r="H22" s="40"/>
      <c r="I22" s="5"/>
      <c r="J22" s="5"/>
      <c r="K22" s="5"/>
      <c r="L22" s="40"/>
      <c r="M22" s="5"/>
      <c r="N22" s="5"/>
      <c r="O22" s="5"/>
      <c r="P22" s="40"/>
      <c r="Q22" s="5"/>
      <c r="R22" s="5"/>
      <c r="S22" s="40"/>
      <c r="T22" s="5"/>
      <c r="U22" s="28"/>
    </row>
    <row r="23" spans="1:26" ht="12" customHeight="1" x14ac:dyDescent="0.25">
      <c r="A23" s="471" t="s">
        <v>149</v>
      </c>
      <c r="B23" s="471"/>
      <c r="U23" s="27"/>
      <c r="X23" s="33"/>
    </row>
    <row r="24" spans="1:26" ht="12" customHeight="1" x14ac:dyDescent="0.25">
      <c r="A24" s="456" t="s">
        <v>22</v>
      </c>
      <c r="B24" s="456"/>
      <c r="C24" s="1"/>
      <c r="D24" s="1"/>
      <c r="E24" s="1"/>
      <c r="F24" s="100">
        <v>29.178999999999998</v>
      </c>
      <c r="G24" s="100" t="s">
        <v>276</v>
      </c>
      <c r="H24" s="100" t="s">
        <v>276</v>
      </c>
      <c r="I24" s="100">
        <v>58.991</v>
      </c>
      <c r="J24" s="100" t="s">
        <v>276</v>
      </c>
      <c r="K24" s="100">
        <v>43.996000000000002</v>
      </c>
      <c r="L24" s="100" t="s">
        <v>276</v>
      </c>
      <c r="M24" s="100">
        <v>22.815000000000001</v>
      </c>
      <c r="N24" s="100">
        <v>40.762</v>
      </c>
      <c r="O24" s="100" t="s">
        <v>276</v>
      </c>
      <c r="P24" s="100">
        <v>23.263000000000002</v>
      </c>
      <c r="Q24" s="100" t="s">
        <v>276</v>
      </c>
      <c r="R24" s="100" t="s">
        <v>276</v>
      </c>
      <c r="S24" s="100">
        <v>21.797000000000001</v>
      </c>
      <c r="T24" s="100" t="s">
        <v>276</v>
      </c>
      <c r="U24" s="100">
        <v>18.657</v>
      </c>
      <c r="V24" s="100" t="s">
        <v>276</v>
      </c>
      <c r="W24" s="100">
        <v>180.23400000000001</v>
      </c>
      <c r="X24" s="100">
        <v>19.805</v>
      </c>
      <c r="Y24" s="100" t="s">
        <v>276</v>
      </c>
      <c r="Z24" s="100">
        <v>459.49799999999999</v>
      </c>
    </row>
    <row r="25" spans="1:26" ht="10.5" customHeight="1" x14ac:dyDescent="0.25">
      <c r="A25" s="274" t="s">
        <v>5</v>
      </c>
      <c r="B25" s="13"/>
      <c r="C25" s="1"/>
      <c r="D25" s="1"/>
      <c r="E25" s="1"/>
      <c r="F25" s="28"/>
      <c r="G25" s="104"/>
      <c r="H25" s="28"/>
      <c r="I25" s="28"/>
      <c r="J25" s="28"/>
      <c r="K25" s="41"/>
      <c r="L25" s="28"/>
      <c r="M25" s="28"/>
      <c r="N25" s="28"/>
      <c r="O25" s="41"/>
      <c r="P25" s="28"/>
      <c r="Q25" s="28"/>
      <c r="R25" s="41"/>
      <c r="S25" s="28"/>
      <c r="T25" s="27"/>
      <c r="U25" s="28"/>
      <c r="V25" s="41"/>
      <c r="W25" s="28"/>
      <c r="X25" s="27"/>
      <c r="Y25" s="33"/>
      <c r="Z25" s="33"/>
    </row>
    <row r="26" spans="1:26" ht="10.5" customHeight="1" x14ac:dyDescent="0.25">
      <c r="A26" s="12"/>
      <c r="B26" s="49" t="s">
        <v>88</v>
      </c>
      <c r="C26" s="1"/>
      <c r="D26" s="1"/>
      <c r="E26" s="1"/>
      <c r="F26" s="88">
        <v>29.178999999999998</v>
      </c>
      <c r="G26" s="88" t="s">
        <v>276</v>
      </c>
      <c r="H26" s="88" t="s">
        <v>276</v>
      </c>
      <c r="I26" s="88">
        <v>58.991</v>
      </c>
      <c r="J26" s="88" t="s">
        <v>276</v>
      </c>
      <c r="K26" s="88">
        <v>43.996000000000002</v>
      </c>
      <c r="L26" s="88" t="s">
        <v>276</v>
      </c>
      <c r="M26" s="88">
        <v>22.815000000000001</v>
      </c>
      <c r="N26" s="88">
        <v>40.762</v>
      </c>
      <c r="O26" s="88" t="s">
        <v>276</v>
      </c>
      <c r="P26" s="88">
        <v>23.263000000000002</v>
      </c>
      <c r="Q26" s="88" t="s">
        <v>276</v>
      </c>
      <c r="R26" s="88" t="s">
        <v>276</v>
      </c>
      <c r="S26" s="88">
        <v>21.797000000000001</v>
      </c>
      <c r="T26" s="88" t="s">
        <v>276</v>
      </c>
      <c r="U26" s="88">
        <v>18.657</v>
      </c>
      <c r="V26" s="88" t="s">
        <v>276</v>
      </c>
      <c r="W26" s="88">
        <v>180.23400000000001</v>
      </c>
      <c r="X26" s="88">
        <v>19.805</v>
      </c>
      <c r="Y26" s="88" t="s">
        <v>276</v>
      </c>
      <c r="Z26" s="88">
        <v>459.49799999999999</v>
      </c>
    </row>
    <row r="27" spans="1:26" ht="5.25" customHeight="1" x14ac:dyDescent="0.25">
      <c r="A27" s="15"/>
      <c r="B27" s="15"/>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row>
    <row r="28" spans="1:26" ht="5.25" customHeight="1" x14ac:dyDescent="0.25">
      <c r="A28" s="49"/>
      <c r="B28" s="49"/>
      <c r="C28" s="5"/>
      <c r="D28" s="40"/>
      <c r="E28" s="5"/>
      <c r="F28" s="5"/>
      <c r="G28" s="5"/>
      <c r="H28" s="40"/>
      <c r="I28" s="5"/>
      <c r="J28" s="5"/>
      <c r="K28" s="5"/>
      <c r="L28" s="40"/>
      <c r="M28" s="5"/>
      <c r="N28" s="5"/>
      <c r="O28" s="5"/>
      <c r="P28" s="40"/>
      <c r="Q28" s="5"/>
      <c r="R28" s="5"/>
      <c r="S28" s="40"/>
      <c r="T28" s="5"/>
      <c r="U28" s="28"/>
    </row>
    <row r="29" spans="1:26" ht="11.25" customHeight="1" x14ac:dyDescent="0.25">
      <c r="A29" s="178" t="s">
        <v>150</v>
      </c>
      <c r="B29" s="178"/>
      <c r="C29" s="178"/>
      <c r="U29" s="27"/>
    </row>
    <row r="30" spans="1:26" ht="11.25" customHeight="1" x14ac:dyDescent="0.25">
      <c r="A30" s="456" t="s">
        <v>22</v>
      </c>
      <c r="B30" s="456"/>
      <c r="C30" s="1"/>
      <c r="D30" s="1"/>
      <c r="E30" s="1"/>
      <c r="F30" s="100" t="s">
        <v>276</v>
      </c>
      <c r="G30" s="100" t="s">
        <v>276</v>
      </c>
      <c r="H30" s="100" t="s">
        <v>276</v>
      </c>
      <c r="I30" s="100" t="s">
        <v>276</v>
      </c>
      <c r="J30" s="100" t="s">
        <v>276</v>
      </c>
      <c r="K30" s="100" t="s">
        <v>276</v>
      </c>
      <c r="L30" s="100" t="s">
        <v>276</v>
      </c>
      <c r="M30" s="100" t="s">
        <v>276</v>
      </c>
      <c r="N30" s="100" t="s">
        <v>276</v>
      </c>
      <c r="O30" s="100" t="s">
        <v>276</v>
      </c>
      <c r="P30" s="100" t="s">
        <v>276</v>
      </c>
      <c r="Q30" s="100" t="s">
        <v>276</v>
      </c>
      <c r="R30" s="100" t="s">
        <v>276</v>
      </c>
      <c r="S30" s="100" t="s">
        <v>276</v>
      </c>
      <c r="T30" s="100" t="s">
        <v>276</v>
      </c>
      <c r="U30" s="100" t="s">
        <v>276</v>
      </c>
      <c r="V30" s="100" t="s">
        <v>276</v>
      </c>
      <c r="W30" s="100" t="s">
        <v>276</v>
      </c>
      <c r="X30" s="100" t="s">
        <v>276</v>
      </c>
      <c r="Y30" s="100" t="s">
        <v>276</v>
      </c>
      <c r="Z30" s="100" t="s">
        <v>276</v>
      </c>
    </row>
    <row r="31" spans="1:26" ht="5.25" customHeight="1" x14ac:dyDescent="0.25">
      <c r="A31" s="15"/>
      <c r="B31" s="15"/>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row>
    <row r="32" spans="1:26" ht="5.25" customHeight="1" x14ac:dyDescent="0.25">
      <c r="A32" s="49"/>
      <c r="B32" s="49"/>
      <c r="C32" s="5"/>
      <c r="D32" s="40"/>
      <c r="E32" s="5"/>
      <c r="F32" s="5"/>
      <c r="G32" s="5"/>
      <c r="H32" s="40"/>
      <c r="I32" s="5"/>
      <c r="J32" s="5"/>
      <c r="K32" s="5"/>
      <c r="L32" s="40"/>
      <c r="M32" s="5"/>
      <c r="N32" s="5"/>
      <c r="O32" s="5"/>
      <c r="P32" s="40"/>
      <c r="Q32" s="5"/>
      <c r="R32" s="5"/>
      <c r="S32" s="40"/>
      <c r="T32" s="5"/>
      <c r="U32" s="27"/>
    </row>
    <row r="33" spans="1:26" ht="11.25" customHeight="1" x14ac:dyDescent="0.25">
      <c r="A33" s="471" t="s">
        <v>151</v>
      </c>
      <c r="B33" s="471"/>
      <c r="C33" s="116"/>
      <c r="D33" s="116"/>
      <c r="E33" s="116"/>
      <c r="F33" s="116"/>
      <c r="G33" s="29"/>
      <c r="H33" s="40"/>
      <c r="I33" s="29"/>
      <c r="J33" s="29"/>
      <c r="K33" s="29"/>
      <c r="L33" s="40"/>
      <c r="M33" s="29"/>
      <c r="N33" s="29"/>
      <c r="O33" s="29"/>
      <c r="P33" s="40"/>
      <c r="Q33" s="29"/>
      <c r="R33" s="29"/>
      <c r="S33" s="40"/>
      <c r="T33" s="29"/>
      <c r="U33" s="117"/>
    </row>
    <row r="34" spans="1:26" ht="11.25" customHeight="1" x14ac:dyDescent="0.25">
      <c r="A34" s="456" t="s">
        <v>22</v>
      </c>
      <c r="B34" s="456"/>
      <c r="C34" s="1"/>
      <c r="D34" s="1"/>
      <c r="E34" s="1"/>
      <c r="F34" s="100" t="s">
        <v>276</v>
      </c>
      <c r="G34" s="100" t="s">
        <v>276</v>
      </c>
      <c r="H34" s="100" t="s">
        <v>276</v>
      </c>
      <c r="I34" s="100" t="s">
        <v>276</v>
      </c>
      <c r="J34" s="100" t="s">
        <v>276</v>
      </c>
      <c r="K34" s="100" t="s">
        <v>276</v>
      </c>
      <c r="L34" s="100" t="s">
        <v>276</v>
      </c>
      <c r="M34" s="100" t="s">
        <v>276</v>
      </c>
      <c r="N34" s="100" t="s">
        <v>276</v>
      </c>
      <c r="O34" s="100" t="s">
        <v>276</v>
      </c>
      <c r="P34" s="100" t="s">
        <v>276</v>
      </c>
      <c r="Q34" s="100" t="s">
        <v>276</v>
      </c>
      <c r="R34" s="100" t="s">
        <v>276</v>
      </c>
      <c r="S34" s="100" t="s">
        <v>276</v>
      </c>
      <c r="T34" s="100" t="s">
        <v>276</v>
      </c>
      <c r="U34" s="100" t="s">
        <v>276</v>
      </c>
      <c r="V34" s="100" t="s">
        <v>276</v>
      </c>
      <c r="W34" s="100" t="s">
        <v>276</v>
      </c>
      <c r="X34" s="100" t="s">
        <v>276</v>
      </c>
      <c r="Y34" s="100" t="s">
        <v>276</v>
      </c>
      <c r="Z34" s="100" t="s">
        <v>276</v>
      </c>
    </row>
    <row r="35" spans="1:26" ht="5.25" customHeight="1" thickBot="1" x14ac:dyDescent="0.3">
      <c r="A35" s="124"/>
      <c r="B35" s="124"/>
      <c r="C35" s="128"/>
      <c r="D35" s="128"/>
      <c r="E35" s="128"/>
      <c r="F35" s="128"/>
      <c r="G35" s="128"/>
      <c r="H35" s="128"/>
      <c r="I35" s="128"/>
      <c r="J35" s="128"/>
      <c r="K35" s="128"/>
      <c r="L35" s="128"/>
      <c r="M35" s="128"/>
      <c r="N35" s="128"/>
      <c r="O35" s="128"/>
      <c r="P35" s="128"/>
      <c r="Q35" s="128"/>
      <c r="R35" s="128"/>
      <c r="S35" s="128"/>
      <c r="T35" s="128"/>
      <c r="U35" s="128"/>
      <c r="V35" s="128"/>
      <c r="W35" s="128"/>
      <c r="X35" s="35"/>
      <c r="Y35" s="35"/>
      <c r="Z35" s="35"/>
    </row>
    <row r="36" spans="1:26" ht="5.25" customHeight="1" thickBot="1" x14ac:dyDescent="0.3">
      <c r="A36" s="124"/>
      <c r="B36" s="124"/>
      <c r="C36" s="128"/>
      <c r="D36" s="128"/>
      <c r="E36" s="128"/>
      <c r="F36" s="128"/>
      <c r="G36" s="128"/>
      <c r="H36" s="128"/>
      <c r="I36" s="128"/>
      <c r="J36" s="128"/>
      <c r="K36" s="128"/>
      <c r="L36" s="128"/>
      <c r="M36" s="128"/>
      <c r="N36" s="128"/>
      <c r="O36" s="128"/>
      <c r="P36" s="128"/>
      <c r="Q36" s="128"/>
      <c r="R36" s="128"/>
      <c r="S36" s="128"/>
      <c r="T36" s="128"/>
      <c r="U36" s="128"/>
      <c r="V36" s="128"/>
      <c r="W36" s="128"/>
      <c r="X36" s="35"/>
      <c r="Y36" s="35"/>
      <c r="Z36" s="35"/>
    </row>
    <row r="37" spans="1:26" ht="10.5" customHeight="1" x14ac:dyDescent="0.25">
      <c r="A37" s="49"/>
      <c r="B37" s="49"/>
      <c r="C37" s="27"/>
      <c r="D37" s="40"/>
      <c r="E37" s="27"/>
      <c r="F37" s="27"/>
      <c r="G37" s="27"/>
      <c r="H37" s="40"/>
      <c r="I37" s="27"/>
      <c r="J37" s="27"/>
      <c r="K37" s="27"/>
      <c r="L37" s="40"/>
      <c r="M37" s="27"/>
      <c r="N37" s="27"/>
      <c r="O37" s="27"/>
      <c r="P37" s="40"/>
      <c r="Q37" s="27"/>
      <c r="R37" s="27"/>
      <c r="S37" s="40"/>
      <c r="T37" s="27"/>
      <c r="U37" s="28"/>
    </row>
    <row r="38" spans="1:26" ht="14.25" customHeight="1" x14ac:dyDescent="0.25">
      <c r="A38" s="472" t="s">
        <v>90</v>
      </c>
      <c r="B38" s="472"/>
      <c r="C38" s="27"/>
      <c r="D38" s="40"/>
      <c r="E38" s="27"/>
      <c r="F38" s="27"/>
      <c r="G38" s="27"/>
      <c r="H38" s="40"/>
      <c r="I38" s="27"/>
      <c r="J38" s="27"/>
      <c r="K38" s="27"/>
      <c r="L38" s="40"/>
      <c r="M38" s="27"/>
      <c r="N38" s="27"/>
      <c r="O38" s="27"/>
      <c r="P38" s="40"/>
      <c r="Q38" s="27"/>
      <c r="R38" s="27"/>
      <c r="S38" s="40"/>
      <c r="T38" s="27"/>
      <c r="U38" s="28"/>
    </row>
    <row r="39" spans="1:26" ht="11.25" customHeight="1" x14ac:dyDescent="0.25">
      <c r="A39" s="456" t="s">
        <v>120</v>
      </c>
      <c r="B39" s="456"/>
      <c r="C39" s="1"/>
      <c r="D39" s="1"/>
      <c r="E39" s="1"/>
      <c r="F39" s="100">
        <v>84.105999999999995</v>
      </c>
      <c r="G39" s="100">
        <v>8.109</v>
      </c>
      <c r="H39" s="100">
        <v>257.78899999999999</v>
      </c>
      <c r="I39" s="100">
        <v>129.41499999999999</v>
      </c>
      <c r="J39" s="100">
        <v>25.265000000000001</v>
      </c>
      <c r="K39" s="100">
        <v>146.798</v>
      </c>
      <c r="L39" s="100">
        <v>70.995000000000005</v>
      </c>
      <c r="M39" s="100">
        <v>243.15600000000001</v>
      </c>
      <c r="N39" s="100">
        <v>29.652999999999999</v>
      </c>
      <c r="O39" s="100">
        <v>13.848000000000001</v>
      </c>
      <c r="P39" s="100">
        <v>221.483</v>
      </c>
      <c r="Q39" s="100">
        <v>76.42</v>
      </c>
      <c r="R39" s="100">
        <v>1.4530000000000001</v>
      </c>
      <c r="S39" s="100">
        <v>91.067999999999998</v>
      </c>
      <c r="T39" s="100" t="s">
        <v>276</v>
      </c>
      <c r="U39" s="100">
        <v>8.6329999999999991</v>
      </c>
      <c r="V39" s="100" t="s">
        <v>276</v>
      </c>
      <c r="W39" s="100">
        <v>623.50400000000002</v>
      </c>
      <c r="X39" s="100">
        <v>19.805</v>
      </c>
      <c r="Y39" s="100">
        <v>39.231000000000002</v>
      </c>
      <c r="Z39" s="100">
        <v>2090.732</v>
      </c>
    </row>
    <row r="40" spans="1:26" ht="6" customHeight="1" x14ac:dyDescent="0.25">
      <c r="A40" s="26"/>
      <c r="C40" s="1"/>
      <c r="D40" s="1"/>
      <c r="E40" s="1"/>
      <c r="G40" s="48"/>
      <c r="H40" s="48"/>
      <c r="I40" s="48"/>
      <c r="J40" s="48"/>
      <c r="K40" s="48"/>
      <c r="L40" s="48"/>
      <c r="M40" s="48"/>
      <c r="N40" s="48"/>
      <c r="O40" s="104"/>
      <c r="P40" s="48"/>
      <c r="Q40" s="48"/>
      <c r="R40" s="48"/>
      <c r="S40" s="48"/>
      <c r="T40" s="27"/>
      <c r="U40" s="48"/>
      <c r="V40" s="48"/>
      <c r="W40" s="48"/>
      <c r="X40" s="27"/>
      <c r="Y40" s="33"/>
      <c r="Z40" s="33"/>
    </row>
    <row r="41" spans="1:26" ht="11.25" customHeight="1" x14ac:dyDescent="0.25">
      <c r="A41" s="471" t="s">
        <v>148</v>
      </c>
      <c r="B41" s="471"/>
      <c r="C41" s="1"/>
      <c r="D41" s="1"/>
      <c r="E41" s="1"/>
      <c r="T41" s="27"/>
      <c r="X41" s="27"/>
      <c r="Y41" s="33"/>
      <c r="Z41" s="33"/>
    </row>
    <row r="42" spans="1:26" ht="11.25" customHeight="1" x14ac:dyDescent="0.25">
      <c r="A42" s="456" t="s">
        <v>22</v>
      </c>
      <c r="B42" s="456"/>
      <c r="C42" s="1"/>
      <c r="D42" s="1"/>
      <c r="E42" s="1"/>
      <c r="F42" s="100">
        <v>42.267000000000003</v>
      </c>
      <c r="G42" s="100" t="s">
        <v>276</v>
      </c>
      <c r="H42" s="100">
        <v>178.608</v>
      </c>
      <c r="I42" s="100">
        <v>99.046000000000006</v>
      </c>
      <c r="J42" s="100">
        <v>0.98499999999999999</v>
      </c>
      <c r="K42" s="100">
        <v>66.805000000000007</v>
      </c>
      <c r="L42" s="100">
        <v>53.723999999999997</v>
      </c>
      <c r="M42" s="100">
        <v>86.027000000000001</v>
      </c>
      <c r="N42" s="100" t="s">
        <v>276</v>
      </c>
      <c r="O42" s="100" t="s">
        <v>276</v>
      </c>
      <c r="P42" s="100">
        <v>116.337</v>
      </c>
      <c r="Q42" s="100">
        <v>46.524999999999999</v>
      </c>
      <c r="R42" s="100" t="s">
        <v>276</v>
      </c>
      <c r="S42" s="100">
        <v>17.89</v>
      </c>
      <c r="T42" s="100" t="s">
        <v>276</v>
      </c>
      <c r="U42" s="100">
        <v>6.1210000000000004</v>
      </c>
      <c r="V42" s="100" t="s">
        <v>276</v>
      </c>
      <c r="W42" s="100">
        <v>248.834</v>
      </c>
      <c r="X42" s="100" t="s">
        <v>276</v>
      </c>
      <c r="Y42" s="100" t="s">
        <v>276</v>
      </c>
      <c r="Z42" s="100">
        <v>963.17100000000005</v>
      </c>
    </row>
    <row r="43" spans="1:26" ht="10.5" customHeight="1" x14ac:dyDescent="0.25">
      <c r="A43" s="274" t="s">
        <v>5</v>
      </c>
      <c r="B43" s="13"/>
      <c r="C43" s="1"/>
      <c r="D43" s="1"/>
      <c r="E43" s="1"/>
      <c r="F43" s="28"/>
      <c r="G43" s="104"/>
      <c r="H43" s="28"/>
      <c r="I43" s="28"/>
      <c r="J43" s="28"/>
      <c r="K43" s="41"/>
      <c r="L43" s="28"/>
      <c r="M43" s="28"/>
      <c r="N43" s="28"/>
      <c r="O43" s="41"/>
      <c r="P43" s="28"/>
      <c r="Q43" s="28"/>
      <c r="R43" s="41"/>
      <c r="S43" s="28"/>
      <c r="T43" s="5"/>
      <c r="U43" s="28"/>
      <c r="V43" s="41"/>
      <c r="W43" s="28"/>
      <c r="X43" s="5"/>
      <c r="Y43" s="33"/>
      <c r="Z43" s="33"/>
    </row>
    <row r="44" spans="1:26" ht="10.5" customHeight="1" x14ac:dyDescent="0.25">
      <c r="A44" s="12"/>
      <c r="B44" s="49" t="s">
        <v>85</v>
      </c>
      <c r="C44" s="1"/>
      <c r="D44" s="1"/>
      <c r="E44" s="1"/>
      <c r="F44" s="88" t="s">
        <v>276</v>
      </c>
      <c r="G44" s="88" t="s">
        <v>276</v>
      </c>
      <c r="H44" s="88">
        <v>151.25200000000001</v>
      </c>
      <c r="I44" s="88">
        <v>31.55</v>
      </c>
      <c r="J44" s="88" t="s">
        <v>276</v>
      </c>
      <c r="K44" s="88">
        <v>24.552</v>
      </c>
      <c r="L44" s="88">
        <v>7.399</v>
      </c>
      <c r="M44" s="88">
        <v>6.3220000000000001</v>
      </c>
      <c r="N44" s="88" t="s">
        <v>276</v>
      </c>
      <c r="O44" s="88" t="s">
        <v>276</v>
      </c>
      <c r="P44" s="88">
        <v>44.552999999999997</v>
      </c>
      <c r="Q44" s="88">
        <v>15.936999999999999</v>
      </c>
      <c r="R44" s="88" t="s">
        <v>276</v>
      </c>
      <c r="S44" s="88">
        <v>17.89</v>
      </c>
      <c r="T44" s="88" t="s">
        <v>276</v>
      </c>
      <c r="U44" s="88">
        <v>6.1210000000000004</v>
      </c>
      <c r="V44" s="88" t="s">
        <v>276</v>
      </c>
      <c r="W44" s="88">
        <v>44.948</v>
      </c>
      <c r="X44" s="88" t="s">
        <v>276</v>
      </c>
      <c r="Y44" s="88" t="s">
        <v>276</v>
      </c>
      <c r="Z44" s="88">
        <v>350.524</v>
      </c>
    </row>
    <row r="45" spans="1:26" ht="10.5" customHeight="1" x14ac:dyDescent="0.25">
      <c r="A45" s="12"/>
      <c r="B45" s="49" t="s">
        <v>86</v>
      </c>
      <c r="C45" s="1"/>
      <c r="D45" s="1"/>
      <c r="E45" s="1"/>
      <c r="F45" s="88">
        <v>0.56799999999999995</v>
      </c>
      <c r="G45" s="88" t="s">
        <v>276</v>
      </c>
      <c r="H45" s="88" t="s">
        <v>276</v>
      </c>
      <c r="I45" s="88" t="s">
        <v>276</v>
      </c>
      <c r="J45" s="88" t="s">
        <v>276</v>
      </c>
      <c r="K45" s="88" t="s">
        <v>276</v>
      </c>
      <c r="L45" s="88" t="s">
        <v>276</v>
      </c>
      <c r="M45" s="88">
        <v>7.516</v>
      </c>
      <c r="N45" s="88" t="s">
        <v>276</v>
      </c>
      <c r="O45" s="88" t="s">
        <v>276</v>
      </c>
      <c r="P45" s="88" t="s">
        <v>276</v>
      </c>
      <c r="Q45" s="88" t="s">
        <v>276</v>
      </c>
      <c r="R45" s="88" t="s">
        <v>276</v>
      </c>
      <c r="S45" s="88" t="s">
        <v>276</v>
      </c>
      <c r="T45" s="88" t="s">
        <v>276</v>
      </c>
      <c r="U45" s="88" t="s">
        <v>276</v>
      </c>
      <c r="V45" s="88" t="s">
        <v>276</v>
      </c>
      <c r="W45" s="88" t="s">
        <v>276</v>
      </c>
      <c r="X45" s="88" t="s">
        <v>276</v>
      </c>
      <c r="Y45" s="88" t="s">
        <v>276</v>
      </c>
      <c r="Z45" s="88">
        <v>8.0839999999999996</v>
      </c>
    </row>
    <row r="46" spans="1:26" ht="10.5" customHeight="1" x14ac:dyDescent="0.25">
      <c r="A46" s="12"/>
      <c r="B46" s="49" t="s">
        <v>87</v>
      </c>
      <c r="C46" s="1"/>
      <c r="D46" s="1"/>
      <c r="E46" s="1"/>
      <c r="F46" s="88" t="s">
        <v>276</v>
      </c>
      <c r="G46" s="88" t="s">
        <v>276</v>
      </c>
      <c r="H46" s="88" t="s">
        <v>276</v>
      </c>
      <c r="I46" s="88">
        <v>50.069000000000003</v>
      </c>
      <c r="J46" s="88">
        <v>0.98499999999999999</v>
      </c>
      <c r="K46" s="88">
        <v>22.783000000000001</v>
      </c>
      <c r="L46" s="88" t="s">
        <v>276</v>
      </c>
      <c r="M46" s="88">
        <v>47.14</v>
      </c>
      <c r="N46" s="88" t="s">
        <v>276</v>
      </c>
      <c r="O46" s="88" t="s">
        <v>276</v>
      </c>
      <c r="P46" s="88">
        <v>27.298999999999999</v>
      </c>
      <c r="Q46" s="88">
        <v>26.071999999999999</v>
      </c>
      <c r="R46" s="88" t="s">
        <v>276</v>
      </c>
      <c r="S46" s="88" t="s">
        <v>276</v>
      </c>
      <c r="T46" s="88" t="s">
        <v>276</v>
      </c>
      <c r="U46" s="88" t="s">
        <v>276</v>
      </c>
      <c r="V46" s="88" t="s">
        <v>276</v>
      </c>
      <c r="W46" s="88">
        <v>163.96</v>
      </c>
      <c r="X46" s="88" t="s">
        <v>276</v>
      </c>
      <c r="Y46" s="88" t="s">
        <v>276</v>
      </c>
      <c r="Z46" s="88">
        <v>338.30900000000003</v>
      </c>
    </row>
    <row r="47" spans="1:26" ht="10.5" customHeight="1" x14ac:dyDescent="0.25">
      <c r="A47" s="12"/>
      <c r="B47" s="49" t="s">
        <v>184</v>
      </c>
      <c r="C47" s="1"/>
      <c r="D47" s="1"/>
      <c r="E47" s="1"/>
      <c r="F47" s="88" t="s">
        <v>276</v>
      </c>
      <c r="G47" s="88" t="s">
        <v>276</v>
      </c>
      <c r="H47" s="88">
        <v>27.356000000000002</v>
      </c>
      <c r="I47" s="88" t="s">
        <v>276</v>
      </c>
      <c r="J47" s="88" t="s">
        <v>276</v>
      </c>
      <c r="K47" s="88" t="s">
        <v>276</v>
      </c>
      <c r="L47" s="88" t="s">
        <v>276</v>
      </c>
      <c r="M47" s="88">
        <v>7.516</v>
      </c>
      <c r="N47" s="88" t="s">
        <v>276</v>
      </c>
      <c r="O47" s="88" t="s">
        <v>276</v>
      </c>
      <c r="P47" s="88">
        <v>44.484999999999999</v>
      </c>
      <c r="Q47" s="88">
        <v>4.5149999999999997</v>
      </c>
      <c r="R47" s="88" t="s">
        <v>276</v>
      </c>
      <c r="S47" s="88" t="s">
        <v>276</v>
      </c>
      <c r="T47" s="88" t="s">
        <v>276</v>
      </c>
      <c r="U47" s="88" t="s">
        <v>276</v>
      </c>
      <c r="V47" s="88" t="s">
        <v>276</v>
      </c>
      <c r="W47" s="88">
        <v>11.467000000000001</v>
      </c>
      <c r="X47" s="88" t="s">
        <v>276</v>
      </c>
      <c r="Y47" s="88" t="s">
        <v>276</v>
      </c>
      <c r="Z47" s="88">
        <v>95.34</v>
      </c>
    </row>
    <row r="48" spans="1:26" ht="10.5" customHeight="1" x14ac:dyDescent="0.25">
      <c r="A48" s="12"/>
      <c r="B48" s="49" t="s">
        <v>181</v>
      </c>
      <c r="C48" s="1"/>
      <c r="D48" s="1"/>
      <c r="E48" s="1"/>
      <c r="F48" s="88">
        <v>41.7</v>
      </c>
      <c r="G48" s="88" t="s">
        <v>276</v>
      </c>
      <c r="H48" s="88" t="s">
        <v>276</v>
      </c>
      <c r="I48" s="88">
        <v>13.564</v>
      </c>
      <c r="J48" s="88" t="s">
        <v>276</v>
      </c>
      <c r="K48" s="88" t="s">
        <v>276</v>
      </c>
      <c r="L48" s="88">
        <v>46.325000000000003</v>
      </c>
      <c r="M48" s="88" t="s">
        <v>276</v>
      </c>
      <c r="N48" s="88" t="s">
        <v>276</v>
      </c>
      <c r="O48" s="88" t="s">
        <v>276</v>
      </c>
      <c r="P48" s="88" t="s">
        <v>276</v>
      </c>
      <c r="Q48" s="88" t="s">
        <v>276</v>
      </c>
      <c r="R48" s="88" t="s">
        <v>276</v>
      </c>
      <c r="S48" s="88" t="s">
        <v>276</v>
      </c>
      <c r="T48" s="88" t="s">
        <v>276</v>
      </c>
      <c r="U48" s="88" t="s">
        <v>276</v>
      </c>
      <c r="V48" s="88" t="s">
        <v>276</v>
      </c>
      <c r="W48" s="88">
        <v>18.404</v>
      </c>
      <c r="X48" s="88" t="s">
        <v>276</v>
      </c>
      <c r="Y48" s="88" t="s">
        <v>276</v>
      </c>
      <c r="Z48" s="88">
        <v>119.99299999999999</v>
      </c>
    </row>
    <row r="49" spans="1:26" ht="5.25" customHeight="1" x14ac:dyDescent="0.25">
      <c r="A49" s="15"/>
      <c r="B49" s="15"/>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row>
    <row r="50" spans="1:26" ht="5.25" customHeight="1" x14ac:dyDescent="0.25">
      <c r="A50" s="49"/>
      <c r="B50" s="49"/>
      <c r="C50" s="115"/>
      <c r="D50" s="40"/>
      <c r="E50" s="5"/>
      <c r="F50" s="5"/>
      <c r="G50" s="5"/>
      <c r="H50" s="40"/>
      <c r="I50" s="5"/>
      <c r="J50" s="5"/>
      <c r="K50" s="5"/>
      <c r="L50" s="40"/>
      <c r="M50" s="5"/>
      <c r="N50" s="5"/>
      <c r="O50" s="5"/>
      <c r="P50" s="40"/>
      <c r="Q50" s="5"/>
      <c r="R50" s="5"/>
      <c r="S50" s="40"/>
      <c r="T50" s="5"/>
    </row>
    <row r="51" spans="1:26" ht="11.25" customHeight="1" x14ac:dyDescent="0.25">
      <c r="A51" s="471" t="s">
        <v>149</v>
      </c>
      <c r="B51" s="471"/>
    </row>
    <row r="52" spans="1:26" ht="11.25" customHeight="1" x14ac:dyDescent="0.25">
      <c r="A52" s="456" t="s">
        <v>22</v>
      </c>
      <c r="B52" s="456"/>
      <c r="C52" s="1"/>
      <c r="D52" s="1"/>
      <c r="E52" s="1"/>
      <c r="F52" s="100">
        <v>41.838999999999999</v>
      </c>
      <c r="G52" s="100">
        <v>8.109</v>
      </c>
      <c r="H52" s="100">
        <v>79.180999999999997</v>
      </c>
      <c r="I52" s="100">
        <v>23.991</v>
      </c>
      <c r="J52" s="100">
        <v>24.28</v>
      </c>
      <c r="K52" s="100">
        <v>79.992999999999995</v>
      </c>
      <c r="L52" s="100">
        <v>17.271000000000001</v>
      </c>
      <c r="M52" s="100">
        <v>157.12899999999999</v>
      </c>
      <c r="N52" s="100">
        <v>29.652999999999999</v>
      </c>
      <c r="O52" s="100">
        <v>13.848000000000001</v>
      </c>
      <c r="P52" s="100">
        <v>105.146</v>
      </c>
      <c r="Q52" s="100">
        <v>29.895</v>
      </c>
      <c r="R52" s="100">
        <v>1.4530000000000001</v>
      </c>
      <c r="S52" s="100">
        <v>73.177999999999997</v>
      </c>
      <c r="T52" s="100" t="s">
        <v>276</v>
      </c>
      <c r="U52" s="100">
        <v>2.5110000000000001</v>
      </c>
      <c r="V52" s="100" t="s">
        <v>276</v>
      </c>
      <c r="W52" s="100">
        <v>374.67</v>
      </c>
      <c r="X52" s="100">
        <v>19.805</v>
      </c>
      <c r="Y52" s="100">
        <v>24.486999999999998</v>
      </c>
      <c r="Z52" s="100">
        <v>1106.44</v>
      </c>
    </row>
    <row r="53" spans="1:26" ht="10.5" customHeight="1" x14ac:dyDescent="0.25">
      <c r="A53" s="274" t="s">
        <v>5</v>
      </c>
      <c r="B53" s="13"/>
      <c r="C53" s="1"/>
      <c r="D53" s="1"/>
      <c r="E53" s="1"/>
      <c r="F53" s="28"/>
      <c r="G53" s="104"/>
      <c r="H53" s="28"/>
      <c r="I53" s="28"/>
      <c r="J53" s="28"/>
      <c r="K53" s="41"/>
      <c r="L53" s="28"/>
      <c r="M53" s="28"/>
      <c r="N53" s="28"/>
      <c r="O53" s="41"/>
      <c r="P53" s="28"/>
      <c r="Q53" s="28"/>
      <c r="R53" s="41"/>
      <c r="S53" s="28"/>
      <c r="U53" s="28"/>
      <c r="V53" s="41"/>
      <c r="W53" s="28"/>
      <c r="X53" s="33"/>
      <c r="Y53" s="33"/>
      <c r="Z53" s="33"/>
    </row>
    <row r="54" spans="1:26" ht="10.5" customHeight="1" x14ac:dyDescent="0.25">
      <c r="A54" s="12"/>
      <c r="B54" s="49" t="s">
        <v>88</v>
      </c>
      <c r="C54" s="1"/>
      <c r="D54" s="1"/>
      <c r="E54" s="1"/>
      <c r="F54" s="88">
        <v>41.838999999999999</v>
      </c>
      <c r="G54" s="88">
        <v>8.109</v>
      </c>
      <c r="H54" s="88">
        <v>79.180999999999997</v>
      </c>
      <c r="I54" s="88">
        <v>23.991</v>
      </c>
      <c r="J54" s="88">
        <v>24.28</v>
      </c>
      <c r="K54" s="88">
        <v>79.992999999999995</v>
      </c>
      <c r="L54" s="88">
        <v>17.271000000000001</v>
      </c>
      <c r="M54" s="88">
        <v>157.12899999999999</v>
      </c>
      <c r="N54" s="88">
        <v>29.652999999999999</v>
      </c>
      <c r="O54" s="88">
        <v>13.848000000000001</v>
      </c>
      <c r="P54" s="88">
        <v>105.146</v>
      </c>
      <c r="Q54" s="88">
        <v>29.895</v>
      </c>
      <c r="R54" s="88">
        <v>1.4530000000000001</v>
      </c>
      <c r="S54" s="88">
        <v>73.177999999999997</v>
      </c>
      <c r="T54" s="88" t="s">
        <v>276</v>
      </c>
      <c r="U54" s="88">
        <v>0.94499999999999995</v>
      </c>
      <c r="V54" s="88" t="s">
        <v>276</v>
      </c>
      <c r="W54" s="88">
        <v>374.67</v>
      </c>
      <c r="X54" s="88">
        <v>19.805</v>
      </c>
      <c r="Y54" s="88">
        <v>24.486999999999998</v>
      </c>
      <c r="Z54" s="88">
        <v>1104.874</v>
      </c>
    </row>
    <row r="55" spans="1:26" ht="6" customHeight="1" x14ac:dyDescent="0.25">
      <c r="A55" s="15"/>
      <c r="B55" s="15"/>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row>
    <row r="56" spans="1:26" ht="5.25" customHeight="1" x14ac:dyDescent="0.25">
      <c r="A56" s="49"/>
      <c r="B56" s="49"/>
      <c r="C56" s="5"/>
      <c r="D56" s="40"/>
      <c r="E56" s="5"/>
      <c r="F56" s="5"/>
      <c r="G56" s="5"/>
      <c r="H56" s="40"/>
      <c r="I56" s="5"/>
      <c r="J56" s="5"/>
      <c r="K56" s="5"/>
      <c r="L56" s="40"/>
      <c r="M56" s="5"/>
      <c r="N56" s="5"/>
      <c r="O56" s="5"/>
      <c r="P56" s="40"/>
      <c r="Q56" s="5"/>
      <c r="R56" s="5"/>
      <c r="S56" s="40"/>
      <c r="T56" s="5"/>
    </row>
    <row r="57" spans="1:26" ht="11.25" customHeight="1" x14ac:dyDescent="0.25">
      <c r="A57" s="178" t="s">
        <v>150</v>
      </c>
      <c r="B57" s="178"/>
      <c r="C57" s="178"/>
    </row>
    <row r="58" spans="1:26" ht="11.25" customHeight="1" x14ac:dyDescent="0.25">
      <c r="A58" s="456" t="s">
        <v>22</v>
      </c>
      <c r="B58" s="456"/>
      <c r="C58" s="1"/>
      <c r="D58" s="1"/>
      <c r="E58" s="1"/>
      <c r="F58" s="100" t="s">
        <v>276</v>
      </c>
      <c r="G58" s="100" t="s">
        <v>276</v>
      </c>
      <c r="H58" s="100" t="s">
        <v>276</v>
      </c>
      <c r="I58" s="100">
        <v>6.3780000000000001</v>
      </c>
      <c r="J58" s="100" t="s">
        <v>276</v>
      </c>
      <c r="K58" s="100" t="s">
        <v>276</v>
      </c>
      <c r="L58" s="100" t="s">
        <v>276</v>
      </c>
      <c r="M58" s="100" t="s">
        <v>276</v>
      </c>
      <c r="N58" s="100" t="s">
        <v>276</v>
      </c>
      <c r="O58" s="100" t="s">
        <v>276</v>
      </c>
      <c r="P58" s="100" t="s">
        <v>276</v>
      </c>
      <c r="Q58" s="100" t="s">
        <v>276</v>
      </c>
      <c r="R58" s="100" t="s">
        <v>276</v>
      </c>
      <c r="S58" s="100" t="s">
        <v>276</v>
      </c>
      <c r="T58" s="100" t="s">
        <v>276</v>
      </c>
      <c r="U58" s="100" t="s">
        <v>276</v>
      </c>
      <c r="V58" s="100" t="s">
        <v>276</v>
      </c>
      <c r="W58" s="100" t="s">
        <v>276</v>
      </c>
      <c r="X58" s="100" t="s">
        <v>276</v>
      </c>
      <c r="Y58" s="100">
        <v>14.744</v>
      </c>
      <c r="Z58" s="100">
        <v>21.122</v>
      </c>
    </row>
    <row r="59" spans="1:26" ht="5.25" customHeight="1" x14ac:dyDescent="0.25">
      <c r="A59" s="15"/>
      <c r="B59" s="15"/>
      <c r="C59" s="1"/>
      <c r="D59" s="1"/>
      <c r="E59" s="1"/>
      <c r="F59" s="114"/>
      <c r="G59" s="114"/>
      <c r="H59" s="114"/>
      <c r="I59" s="114"/>
      <c r="J59" s="114"/>
      <c r="K59" s="114"/>
      <c r="L59" s="114"/>
      <c r="M59" s="114"/>
      <c r="N59" s="114"/>
      <c r="O59" s="114"/>
      <c r="P59" s="114"/>
      <c r="Q59" s="114"/>
      <c r="R59" s="114"/>
      <c r="S59" s="114"/>
      <c r="T59" s="114"/>
      <c r="U59" s="114"/>
      <c r="V59" s="114"/>
      <c r="W59" s="114"/>
      <c r="X59" s="114"/>
      <c r="Y59" s="114"/>
      <c r="Z59" s="114"/>
    </row>
    <row r="60" spans="1:26" ht="5.25" customHeight="1" x14ac:dyDescent="0.25">
      <c r="A60" s="49"/>
      <c r="B60" s="49"/>
      <c r="C60" s="1"/>
      <c r="D60" s="1"/>
      <c r="E60" s="1"/>
      <c r="F60" s="5"/>
      <c r="G60" s="40"/>
      <c r="H60" s="5"/>
      <c r="I60" s="5"/>
      <c r="J60" s="5"/>
      <c r="K60" s="40"/>
      <c r="L60" s="5"/>
      <c r="M60" s="5"/>
      <c r="N60" s="5"/>
      <c r="O60" s="40"/>
      <c r="P60" s="5"/>
      <c r="Q60" s="5"/>
      <c r="R60" s="40"/>
      <c r="S60" s="5"/>
      <c r="U60" s="5"/>
      <c r="V60" s="40"/>
      <c r="W60" s="5"/>
      <c r="X60" s="33"/>
      <c r="Y60" s="33"/>
      <c r="Z60" s="33"/>
    </row>
    <row r="61" spans="1:26" ht="12" customHeight="1" x14ac:dyDescent="0.25">
      <c r="A61" s="471" t="s">
        <v>151</v>
      </c>
      <c r="B61" s="471"/>
      <c r="C61" s="1"/>
      <c r="D61" s="1"/>
      <c r="E61" s="1"/>
      <c r="F61" s="116"/>
      <c r="G61" s="116"/>
      <c r="H61" s="116"/>
      <c r="I61" s="116"/>
      <c r="J61" s="29"/>
      <c r="K61" s="40"/>
      <c r="L61" s="29"/>
      <c r="M61" s="29"/>
      <c r="N61" s="29"/>
      <c r="O61" s="40"/>
      <c r="P61" s="29"/>
      <c r="Q61" s="29"/>
      <c r="R61" s="40"/>
      <c r="S61" s="29"/>
      <c r="U61" s="29"/>
      <c r="V61" s="40"/>
      <c r="W61" s="29"/>
      <c r="X61" s="33"/>
      <c r="Y61" s="33"/>
      <c r="Z61" s="33"/>
    </row>
    <row r="62" spans="1:26" ht="12" customHeight="1" x14ac:dyDescent="0.25">
      <c r="A62" s="456" t="s">
        <v>22</v>
      </c>
      <c r="B62" s="456"/>
      <c r="C62" s="1"/>
      <c r="D62" s="1"/>
      <c r="E62" s="1"/>
      <c r="F62" s="100" t="s">
        <v>276</v>
      </c>
      <c r="G62" s="100" t="s">
        <v>276</v>
      </c>
      <c r="H62" s="100" t="s">
        <v>276</v>
      </c>
      <c r="I62" s="100" t="s">
        <v>276</v>
      </c>
      <c r="J62" s="100" t="s">
        <v>276</v>
      </c>
      <c r="K62" s="100" t="s">
        <v>276</v>
      </c>
      <c r="L62" s="100" t="s">
        <v>276</v>
      </c>
      <c r="M62" s="100" t="s">
        <v>276</v>
      </c>
      <c r="N62" s="100" t="s">
        <v>276</v>
      </c>
      <c r="O62" s="100" t="s">
        <v>276</v>
      </c>
      <c r="P62" s="100" t="s">
        <v>276</v>
      </c>
      <c r="Q62" s="100" t="s">
        <v>276</v>
      </c>
      <c r="R62" s="100" t="s">
        <v>276</v>
      </c>
      <c r="S62" s="100" t="s">
        <v>276</v>
      </c>
      <c r="T62" s="100" t="s">
        <v>276</v>
      </c>
      <c r="U62" s="100" t="s">
        <v>276</v>
      </c>
      <c r="V62" s="100" t="s">
        <v>276</v>
      </c>
      <c r="W62" s="100" t="s">
        <v>276</v>
      </c>
      <c r="X62" s="100" t="s">
        <v>276</v>
      </c>
      <c r="Y62" s="100" t="s">
        <v>276</v>
      </c>
      <c r="Z62" s="100" t="s">
        <v>276</v>
      </c>
    </row>
    <row r="63" spans="1:26" ht="5.25" customHeight="1" thickBot="1" x14ac:dyDescent="0.3">
      <c r="A63" s="35"/>
      <c r="B63" s="35"/>
      <c r="C63" s="39"/>
      <c r="D63" s="39"/>
      <c r="E63" s="39"/>
      <c r="F63" s="39"/>
      <c r="G63" s="39"/>
      <c r="H63" s="39"/>
      <c r="I63" s="39"/>
      <c r="J63" s="39"/>
      <c r="K63" s="39"/>
      <c r="L63" s="39"/>
      <c r="M63" s="39"/>
      <c r="N63" s="39"/>
      <c r="O63" s="39"/>
      <c r="P63" s="39"/>
      <c r="Q63" s="39"/>
      <c r="R63" s="39"/>
      <c r="S63" s="39"/>
      <c r="T63" s="39"/>
      <c r="U63" s="39"/>
      <c r="V63" s="39"/>
      <c r="W63" s="39"/>
      <c r="X63" s="39"/>
      <c r="Y63" s="39"/>
      <c r="Z63" s="39"/>
    </row>
    <row r="64" spans="1:26" ht="12.75" customHeight="1" x14ac:dyDescent="0.25">
      <c r="A64" s="441" t="s">
        <v>431</v>
      </c>
      <c r="B64" s="441"/>
      <c r="C64" s="441"/>
      <c r="D64" s="441"/>
      <c r="E64" s="441"/>
      <c r="F64" s="441"/>
      <c r="G64" s="441"/>
      <c r="H64" s="441"/>
      <c r="I64" s="441"/>
      <c r="J64" s="441"/>
      <c r="K64" s="441"/>
      <c r="L64" s="441"/>
      <c r="M64" s="441"/>
      <c r="N64" s="441"/>
      <c r="O64" s="441"/>
      <c r="P64" s="441"/>
      <c r="Q64" s="441"/>
      <c r="R64" s="441"/>
      <c r="S64" s="441"/>
      <c r="T64" s="441"/>
      <c r="U64" s="441"/>
      <c r="V64" s="441"/>
      <c r="W64" s="441"/>
      <c r="X64" s="441"/>
      <c r="Y64" s="441"/>
      <c r="Z64" s="441"/>
    </row>
    <row r="65" spans="1:26" x14ac:dyDescent="0.25">
      <c r="A65" s="442"/>
      <c r="B65" s="442"/>
      <c r="C65" s="442"/>
      <c r="D65" s="442"/>
      <c r="E65" s="442"/>
      <c r="F65" s="442"/>
      <c r="G65" s="442"/>
      <c r="H65" s="442"/>
      <c r="I65" s="442"/>
      <c r="J65" s="442"/>
      <c r="K65" s="442"/>
      <c r="L65" s="442"/>
      <c r="M65" s="442"/>
      <c r="N65" s="442"/>
      <c r="O65" s="442"/>
      <c r="P65" s="442"/>
      <c r="Q65" s="442"/>
      <c r="R65" s="442"/>
      <c r="S65" s="442"/>
      <c r="T65" s="442"/>
      <c r="U65" s="442"/>
      <c r="V65" s="442"/>
      <c r="W65" s="442"/>
      <c r="X65" s="442"/>
      <c r="Y65" s="442"/>
      <c r="Z65" s="442"/>
    </row>
  </sheetData>
  <sheetProtection formatCells="0" formatColumns="0" formatRows="0"/>
  <mergeCells count="23">
    <mergeCell ref="A39:B39"/>
    <mergeCell ref="A30:B30"/>
    <mergeCell ref="A13:B13"/>
    <mergeCell ref="A10:B10"/>
    <mergeCell ref="A14:B14"/>
    <mergeCell ref="A24:B24"/>
    <mergeCell ref="A23:B23"/>
    <mergeCell ref="A64:Z65"/>
    <mergeCell ref="A6:B6"/>
    <mergeCell ref="F6:Z6"/>
    <mergeCell ref="A8:B8"/>
    <mergeCell ref="A7:B7"/>
    <mergeCell ref="A11:B11"/>
    <mergeCell ref="A62:B62"/>
    <mergeCell ref="A61:B61"/>
    <mergeCell ref="A33:B33"/>
    <mergeCell ref="A58:B58"/>
    <mergeCell ref="A34:B34"/>
    <mergeCell ref="A38:B38"/>
    <mergeCell ref="A52:B52"/>
    <mergeCell ref="A42:B42"/>
    <mergeCell ref="A51:B51"/>
    <mergeCell ref="A41:B41"/>
  </mergeCells>
  <phoneticPr fontId="6" type="noConversion"/>
  <pageMargins left="0.75" right="0.75" top="1" bottom="1" header="0.5" footer="0.5"/>
  <pageSetup paperSize="9" scale="89" orientation="portrait" r:id="rId1"/>
  <headerFooter alignWithMargins="0"/>
  <ignoredErrors>
    <ignoredError sqref="F7:N7" numberStoredAsText="1"/>
  </ignoredError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Blad28"/>
  <dimension ref="A1:Z65"/>
  <sheetViews>
    <sheetView zoomScaleNormal="100" workbookViewId="0"/>
  </sheetViews>
  <sheetFormatPr defaultColWidth="9.21875" defaultRowHeight="13.2" x14ac:dyDescent="0.25"/>
  <cols>
    <col min="1" max="1" width="2.77734375" style="1" customWidth="1"/>
    <col min="2" max="2" width="14.77734375" style="1" customWidth="1"/>
    <col min="3" max="5" width="3.21875" style="33" hidden="1" customWidth="1"/>
    <col min="6" max="23" width="3.21875" style="33" customWidth="1"/>
    <col min="24" max="25" width="3.21875" style="1" customWidth="1"/>
    <col min="26" max="26" width="5.77734375" style="1" customWidth="1"/>
    <col min="27" max="16384" width="9.21875" style="1"/>
  </cols>
  <sheetData>
    <row r="1" spans="1:26" ht="6.75" customHeight="1" x14ac:dyDescent="0.25"/>
    <row r="2" spans="1:26" ht="15.75" customHeight="1" x14ac:dyDescent="0.25">
      <c r="A2" s="24" t="s">
        <v>296</v>
      </c>
      <c r="B2" s="153"/>
      <c r="C2" s="153"/>
      <c r="D2" s="153"/>
      <c r="E2" s="153"/>
      <c r="F2" s="153"/>
      <c r="G2" s="153"/>
      <c r="H2" s="153"/>
      <c r="I2" s="153"/>
      <c r="J2" s="153"/>
      <c r="K2" s="153"/>
      <c r="L2" s="153"/>
      <c r="M2" s="153"/>
      <c r="N2" s="153"/>
      <c r="O2" s="153"/>
      <c r="P2" s="153"/>
      <c r="Q2" s="153"/>
      <c r="R2" s="153"/>
      <c r="S2" s="153"/>
      <c r="T2" s="153"/>
      <c r="U2" s="153"/>
      <c r="V2" s="153"/>
      <c r="W2" s="153"/>
    </row>
    <row r="3" spans="1:26" ht="15.75" customHeight="1" x14ac:dyDescent="0.25">
      <c r="A3" s="24" t="s">
        <v>578</v>
      </c>
      <c r="B3" s="145"/>
      <c r="C3" s="146"/>
      <c r="D3" s="146"/>
      <c r="E3" s="146"/>
      <c r="F3" s="146"/>
      <c r="G3" s="146"/>
      <c r="H3" s="146"/>
      <c r="I3" s="146"/>
      <c r="J3" s="146"/>
      <c r="K3" s="146"/>
      <c r="L3" s="146"/>
      <c r="M3" s="146"/>
      <c r="N3" s="146"/>
      <c r="O3" s="146"/>
      <c r="P3" s="146"/>
      <c r="Q3" s="146"/>
      <c r="R3" s="146"/>
      <c r="S3" s="146"/>
      <c r="T3" s="146"/>
      <c r="U3" s="146"/>
      <c r="V3" s="143"/>
      <c r="W3" s="143"/>
    </row>
    <row r="4" spans="1:26" ht="15.75" customHeight="1" x14ac:dyDescent="0.25">
      <c r="A4" s="148" t="s">
        <v>297</v>
      </c>
      <c r="B4" s="102"/>
      <c r="C4" s="113"/>
      <c r="D4" s="113"/>
      <c r="E4" s="113"/>
      <c r="F4" s="113"/>
      <c r="G4" s="113"/>
      <c r="H4" s="113"/>
      <c r="I4" s="113"/>
      <c r="J4" s="113"/>
      <c r="K4" s="113"/>
      <c r="L4" s="113"/>
      <c r="M4" s="113"/>
      <c r="N4" s="113"/>
      <c r="O4" s="113"/>
      <c r="P4" s="113"/>
      <c r="Q4" s="113"/>
      <c r="R4" s="113"/>
      <c r="S4" s="113"/>
      <c r="T4" s="113"/>
      <c r="U4" s="113"/>
    </row>
    <row r="5" spans="1:26" ht="15.75" customHeight="1" thickBot="1" x14ac:dyDescent="0.3">
      <c r="A5" s="181" t="s">
        <v>580</v>
      </c>
      <c r="B5" s="106"/>
      <c r="C5" s="149"/>
      <c r="D5" s="149"/>
      <c r="E5" s="149"/>
      <c r="F5" s="149"/>
      <c r="G5" s="149"/>
      <c r="H5" s="149"/>
      <c r="I5" s="149"/>
      <c r="J5" s="149"/>
      <c r="K5" s="149"/>
      <c r="L5" s="149"/>
      <c r="M5" s="149"/>
      <c r="N5" s="149"/>
      <c r="O5" s="149"/>
      <c r="P5" s="149"/>
      <c r="Q5" s="149"/>
      <c r="R5" s="149"/>
      <c r="S5" s="149"/>
      <c r="T5" s="149"/>
      <c r="U5" s="149"/>
      <c r="V5" s="39"/>
      <c r="W5" s="39"/>
      <c r="X5" s="35"/>
      <c r="Y5" s="35"/>
      <c r="Z5" s="35"/>
    </row>
    <row r="6" spans="1:26" ht="15" customHeight="1" x14ac:dyDescent="0.25">
      <c r="A6" s="456" t="s">
        <v>154</v>
      </c>
      <c r="B6" s="456"/>
      <c r="D6" s="209"/>
      <c r="E6" s="209"/>
      <c r="F6" s="443" t="s">
        <v>157</v>
      </c>
      <c r="G6" s="443"/>
      <c r="H6" s="443"/>
      <c r="I6" s="443"/>
      <c r="J6" s="443"/>
      <c r="K6" s="443"/>
      <c r="L6" s="443"/>
      <c r="M6" s="443"/>
      <c r="N6" s="443"/>
      <c r="O6" s="443"/>
      <c r="P6" s="443"/>
      <c r="Q6" s="443"/>
      <c r="R6" s="443"/>
      <c r="S6" s="443"/>
      <c r="T6" s="443"/>
      <c r="U6" s="443"/>
      <c r="V6" s="443"/>
      <c r="W6" s="443"/>
      <c r="X6" s="443"/>
      <c r="Y6" s="443"/>
      <c r="Z6" s="443"/>
    </row>
    <row r="7" spans="1:26" ht="13.5" customHeight="1" thickBot="1" x14ac:dyDescent="0.3">
      <c r="A7" s="474" t="s">
        <v>91</v>
      </c>
      <c r="B7" s="474"/>
      <c r="F7" s="142" t="s">
        <v>185</v>
      </c>
      <c r="G7" s="142" t="s">
        <v>186</v>
      </c>
      <c r="H7" s="142" t="s">
        <v>187</v>
      </c>
      <c r="I7" s="142" t="s">
        <v>188</v>
      </c>
      <c r="J7" s="142" t="s">
        <v>189</v>
      </c>
      <c r="K7" s="142" t="s">
        <v>190</v>
      </c>
      <c r="L7" s="142" t="s">
        <v>191</v>
      </c>
      <c r="M7" s="142" t="s">
        <v>192</v>
      </c>
      <c r="N7" s="142" t="s">
        <v>193</v>
      </c>
      <c r="O7" s="21">
        <v>10</v>
      </c>
      <c r="P7" s="21">
        <v>11</v>
      </c>
      <c r="Q7" s="21">
        <v>12</v>
      </c>
      <c r="R7" s="21">
        <v>13</v>
      </c>
      <c r="S7" s="21">
        <v>14</v>
      </c>
      <c r="T7" s="21">
        <v>15</v>
      </c>
      <c r="U7" s="21">
        <v>16</v>
      </c>
      <c r="V7" s="21">
        <v>17</v>
      </c>
      <c r="W7" s="21">
        <v>18</v>
      </c>
      <c r="X7" s="21">
        <v>19</v>
      </c>
      <c r="Y7" s="21">
        <v>20</v>
      </c>
      <c r="Z7" s="81" t="s">
        <v>22</v>
      </c>
    </row>
    <row r="8" spans="1:26" ht="6" customHeight="1" x14ac:dyDescent="0.25">
      <c r="A8" s="456"/>
      <c r="B8" s="456"/>
      <c r="C8" s="48"/>
      <c r="D8" s="48"/>
      <c r="E8" s="48"/>
      <c r="F8" s="48"/>
      <c r="G8" s="48"/>
      <c r="H8" s="48"/>
      <c r="I8" s="48"/>
      <c r="J8" s="48"/>
      <c r="K8" s="48"/>
      <c r="L8" s="48"/>
      <c r="M8" s="48"/>
      <c r="N8" s="48"/>
      <c r="O8" s="48"/>
      <c r="P8" s="48"/>
      <c r="Q8" s="48"/>
      <c r="R8" s="48"/>
      <c r="S8" s="48"/>
      <c r="T8" s="48"/>
      <c r="U8" s="48"/>
    </row>
    <row r="9" spans="1:26" ht="6" hidden="1" customHeight="1" x14ac:dyDescent="0.25">
      <c r="A9" s="26"/>
      <c r="B9" s="26"/>
      <c r="C9" s="48"/>
      <c r="D9" s="48"/>
      <c r="E9" s="48"/>
      <c r="F9" s="48"/>
      <c r="G9" s="48"/>
      <c r="H9" s="48"/>
      <c r="I9" s="48"/>
      <c r="J9" s="48"/>
      <c r="K9" s="48"/>
      <c r="L9" s="48"/>
      <c r="M9" s="48"/>
      <c r="N9" s="48"/>
      <c r="O9" s="48"/>
      <c r="P9" s="48"/>
      <c r="Q9" s="48"/>
      <c r="R9" s="48"/>
      <c r="S9" s="48"/>
      <c r="T9" s="48"/>
      <c r="U9" s="48"/>
    </row>
    <row r="10" spans="1:26" ht="13.5" customHeight="1" x14ac:dyDescent="0.25">
      <c r="A10" s="472" t="s">
        <v>89</v>
      </c>
      <c r="B10" s="472"/>
      <c r="C10" s="48"/>
      <c r="D10" s="48"/>
      <c r="E10" s="48"/>
      <c r="F10" s="48"/>
      <c r="G10" s="48"/>
      <c r="H10" s="48"/>
      <c r="I10" s="48"/>
      <c r="J10" s="48"/>
      <c r="K10" s="48"/>
      <c r="L10" s="48"/>
      <c r="M10" s="48"/>
      <c r="N10" s="48"/>
      <c r="O10" s="48"/>
      <c r="P10" s="48"/>
      <c r="Q10" s="48"/>
      <c r="R10" s="48"/>
      <c r="S10" s="48"/>
      <c r="T10" s="48"/>
      <c r="U10" s="48"/>
    </row>
    <row r="11" spans="1:26" ht="12" customHeight="1" x14ac:dyDescent="0.25">
      <c r="A11" s="456" t="s">
        <v>119</v>
      </c>
      <c r="B11" s="456"/>
      <c r="C11" s="1"/>
      <c r="D11" s="1"/>
      <c r="E11" s="1"/>
      <c r="F11" s="100">
        <v>14.608000000000001</v>
      </c>
      <c r="G11" s="100" t="s">
        <v>276</v>
      </c>
      <c r="H11" s="100" t="s">
        <v>276</v>
      </c>
      <c r="I11" s="100">
        <v>119.206</v>
      </c>
      <c r="J11" s="100" t="s">
        <v>276</v>
      </c>
      <c r="K11" s="100">
        <v>20.265000000000001</v>
      </c>
      <c r="L11" s="100">
        <v>12.217000000000001</v>
      </c>
      <c r="M11" s="100">
        <v>51.631</v>
      </c>
      <c r="N11" s="100">
        <v>19.279</v>
      </c>
      <c r="O11" s="100">
        <v>45.805999999999997</v>
      </c>
      <c r="P11" s="100">
        <v>88.540999999999997</v>
      </c>
      <c r="Q11" s="100">
        <v>35.692</v>
      </c>
      <c r="R11" s="100" t="s">
        <v>276</v>
      </c>
      <c r="S11" s="100">
        <v>7.2370000000000001</v>
      </c>
      <c r="T11" s="100" t="s">
        <v>276</v>
      </c>
      <c r="U11" s="100">
        <v>5.5209999999999999</v>
      </c>
      <c r="V11" s="100" t="s">
        <v>276</v>
      </c>
      <c r="W11" s="100">
        <v>329.988</v>
      </c>
      <c r="X11" s="100">
        <v>10.827999999999999</v>
      </c>
      <c r="Y11" s="100" t="s">
        <v>276</v>
      </c>
      <c r="Z11" s="100">
        <v>760.82</v>
      </c>
    </row>
    <row r="12" spans="1:26" ht="5.25" customHeight="1" x14ac:dyDescent="0.25">
      <c r="A12" s="26"/>
      <c r="C12" s="1"/>
      <c r="D12" s="1"/>
      <c r="E12" s="1"/>
      <c r="G12" s="48"/>
      <c r="H12" s="48"/>
      <c r="I12" s="48"/>
      <c r="J12" s="48"/>
      <c r="K12" s="48"/>
      <c r="L12" s="48"/>
      <c r="M12" s="48"/>
      <c r="N12" s="48"/>
      <c r="O12" s="104"/>
      <c r="P12" s="48"/>
      <c r="Q12" s="48"/>
      <c r="R12" s="48"/>
      <c r="S12" s="48"/>
      <c r="T12" s="48"/>
      <c r="U12" s="48"/>
      <c r="V12" s="48"/>
      <c r="W12" s="48"/>
      <c r="X12" s="48"/>
      <c r="Y12" s="33"/>
      <c r="Z12" s="33"/>
    </row>
    <row r="13" spans="1:26" ht="12" customHeight="1" x14ac:dyDescent="0.25">
      <c r="A13" s="471" t="s">
        <v>148</v>
      </c>
      <c r="B13" s="471"/>
      <c r="C13" s="1"/>
      <c r="D13" s="1"/>
      <c r="E13" s="1"/>
      <c r="T13" s="28"/>
      <c r="X13" s="28"/>
      <c r="Y13" s="33"/>
      <c r="Z13" s="33"/>
    </row>
    <row r="14" spans="1:26" ht="12" customHeight="1" x14ac:dyDescent="0.25">
      <c r="A14" s="456" t="s">
        <v>22</v>
      </c>
      <c r="B14" s="456"/>
      <c r="C14" s="1"/>
      <c r="D14" s="1"/>
      <c r="E14" s="1"/>
      <c r="F14" s="100">
        <v>3.7160000000000002</v>
      </c>
      <c r="G14" s="100" t="s">
        <v>276</v>
      </c>
      <c r="H14" s="100" t="s">
        <v>276</v>
      </c>
      <c r="I14" s="100">
        <v>98.864999999999995</v>
      </c>
      <c r="J14" s="100" t="s">
        <v>276</v>
      </c>
      <c r="K14" s="100">
        <v>1.9419999999999999</v>
      </c>
      <c r="L14" s="100">
        <v>12.217000000000001</v>
      </c>
      <c r="M14" s="100">
        <v>38.816000000000003</v>
      </c>
      <c r="N14" s="100">
        <v>1.5209999999999999</v>
      </c>
      <c r="O14" s="100">
        <v>45.805999999999997</v>
      </c>
      <c r="P14" s="100">
        <v>76.119</v>
      </c>
      <c r="Q14" s="100">
        <v>35.692</v>
      </c>
      <c r="R14" s="100" t="s">
        <v>276</v>
      </c>
      <c r="S14" s="100" t="s">
        <v>276</v>
      </c>
      <c r="T14" s="100" t="s">
        <v>276</v>
      </c>
      <c r="U14" s="100">
        <v>0.26100000000000001</v>
      </c>
      <c r="V14" s="100" t="s">
        <v>276</v>
      </c>
      <c r="W14" s="100">
        <v>236.376</v>
      </c>
      <c r="X14" s="100" t="s">
        <v>276</v>
      </c>
      <c r="Y14" s="100" t="s">
        <v>276</v>
      </c>
      <c r="Z14" s="100">
        <v>551.33100000000002</v>
      </c>
    </row>
    <row r="15" spans="1:26" ht="11.25" customHeight="1" x14ac:dyDescent="0.25">
      <c r="A15" s="274" t="s">
        <v>5</v>
      </c>
      <c r="B15" s="13"/>
      <c r="C15" s="1"/>
      <c r="D15" s="1"/>
      <c r="E15" s="1"/>
      <c r="F15" s="28"/>
      <c r="G15" s="104"/>
      <c r="H15" s="28"/>
      <c r="I15" s="28"/>
      <c r="J15" s="28"/>
      <c r="K15" s="41"/>
      <c r="L15" s="28"/>
      <c r="M15" s="28"/>
      <c r="N15" s="28"/>
      <c r="O15" s="41"/>
      <c r="P15" s="28"/>
      <c r="Q15" s="28"/>
      <c r="R15" s="41"/>
      <c r="S15" s="28"/>
      <c r="T15" s="27"/>
      <c r="U15" s="28"/>
      <c r="V15" s="41"/>
      <c r="W15" s="28"/>
      <c r="X15" s="27"/>
      <c r="Y15" s="33"/>
      <c r="Z15" s="33"/>
    </row>
    <row r="16" spans="1:26" ht="11.25" customHeight="1" x14ac:dyDescent="0.25">
      <c r="A16" s="12"/>
      <c r="B16" s="49" t="s">
        <v>85</v>
      </c>
      <c r="C16" s="1"/>
      <c r="D16" s="1"/>
      <c r="E16" s="1"/>
      <c r="F16" s="88" t="s">
        <v>276</v>
      </c>
      <c r="G16" s="88" t="s">
        <v>276</v>
      </c>
      <c r="H16" s="88" t="s">
        <v>276</v>
      </c>
      <c r="I16" s="88">
        <v>8.1809999999999992</v>
      </c>
      <c r="J16" s="88" t="s">
        <v>276</v>
      </c>
      <c r="K16" s="88">
        <v>1.9419999999999999</v>
      </c>
      <c r="L16" s="88" t="s">
        <v>276</v>
      </c>
      <c r="M16" s="88" t="s">
        <v>276</v>
      </c>
      <c r="N16" s="88" t="s">
        <v>276</v>
      </c>
      <c r="O16" s="88">
        <v>0.95699999999999996</v>
      </c>
      <c r="P16" s="88">
        <v>9.8149999999999995</v>
      </c>
      <c r="Q16" s="88">
        <v>2.0049999999999999</v>
      </c>
      <c r="R16" s="88" t="s">
        <v>276</v>
      </c>
      <c r="S16" s="88" t="s">
        <v>276</v>
      </c>
      <c r="T16" s="88" t="s">
        <v>276</v>
      </c>
      <c r="U16" s="88">
        <v>0.26100000000000001</v>
      </c>
      <c r="V16" s="88" t="s">
        <v>276</v>
      </c>
      <c r="W16" s="88">
        <v>11.554</v>
      </c>
      <c r="X16" s="88" t="s">
        <v>276</v>
      </c>
      <c r="Y16" s="88" t="s">
        <v>276</v>
      </c>
      <c r="Z16" s="88">
        <v>34.715000000000003</v>
      </c>
    </row>
    <row r="17" spans="1:26" ht="11.25" customHeight="1" x14ac:dyDescent="0.25">
      <c r="A17" s="12"/>
      <c r="B17" s="49" t="s">
        <v>86</v>
      </c>
      <c r="C17" s="1"/>
      <c r="D17" s="1"/>
      <c r="E17" s="1"/>
      <c r="F17" s="88" t="s">
        <v>276</v>
      </c>
      <c r="G17" s="88" t="s">
        <v>276</v>
      </c>
      <c r="H17" s="88" t="s">
        <v>276</v>
      </c>
      <c r="I17" s="88" t="s">
        <v>276</v>
      </c>
      <c r="J17" s="88" t="s">
        <v>276</v>
      </c>
      <c r="K17" s="88" t="s">
        <v>276</v>
      </c>
      <c r="L17" s="88" t="s">
        <v>276</v>
      </c>
      <c r="M17" s="88">
        <v>10.811</v>
      </c>
      <c r="N17" s="88" t="s">
        <v>276</v>
      </c>
      <c r="O17" s="88" t="s">
        <v>276</v>
      </c>
      <c r="P17" s="88" t="s">
        <v>276</v>
      </c>
      <c r="Q17" s="88" t="s">
        <v>276</v>
      </c>
      <c r="R17" s="88" t="s">
        <v>276</v>
      </c>
      <c r="S17" s="88" t="s">
        <v>276</v>
      </c>
      <c r="T17" s="88" t="s">
        <v>276</v>
      </c>
      <c r="U17" s="88" t="s">
        <v>276</v>
      </c>
      <c r="V17" s="88" t="s">
        <v>276</v>
      </c>
      <c r="W17" s="88" t="s">
        <v>276</v>
      </c>
      <c r="X17" s="88" t="s">
        <v>276</v>
      </c>
      <c r="Y17" s="88" t="s">
        <v>276</v>
      </c>
      <c r="Z17" s="88">
        <v>10.811</v>
      </c>
    </row>
    <row r="18" spans="1:26" ht="11.25" customHeight="1" x14ac:dyDescent="0.25">
      <c r="A18" s="12"/>
      <c r="B18" s="49" t="s">
        <v>87</v>
      </c>
      <c r="C18" s="1"/>
      <c r="D18" s="1"/>
      <c r="E18" s="1"/>
      <c r="F18" s="88" t="s">
        <v>276</v>
      </c>
      <c r="G18" s="88" t="s">
        <v>276</v>
      </c>
      <c r="H18" s="88" t="s">
        <v>276</v>
      </c>
      <c r="I18" s="88">
        <v>49.472000000000001</v>
      </c>
      <c r="J18" s="88" t="s">
        <v>276</v>
      </c>
      <c r="K18" s="88" t="s">
        <v>276</v>
      </c>
      <c r="L18" s="88" t="s">
        <v>276</v>
      </c>
      <c r="M18" s="88">
        <v>17.975000000000001</v>
      </c>
      <c r="N18" s="88" t="s">
        <v>276</v>
      </c>
      <c r="O18" s="88" t="s">
        <v>276</v>
      </c>
      <c r="P18" s="88" t="s">
        <v>276</v>
      </c>
      <c r="Q18" s="88">
        <v>33.686999999999998</v>
      </c>
      <c r="R18" s="88" t="s">
        <v>276</v>
      </c>
      <c r="S18" s="88" t="s">
        <v>276</v>
      </c>
      <c r="T18" s="88" t="s">
        <v>276</v>
      </c>
      <c r="U18" s="88" t="s">
        <v>276</v>
      </c>
      <c r="V18" s="88" t="s">
        <v>276</v>
      </c>
      <c r="W18" s="88">
        <v>120.27800000000001</v>
      </c>
      <c r="X18" s="88" t="s">
        <v>276</v>
      </c>
      <c r="Y18" s="88" t="s">
        <v>276</v>
      </c>
      <c r="Z18" s="88">
        <v>221.41300000000001</v>
      </c>
    </row>
    <row r="19" spans="1:26" ht="11.25" customHeight="1" x14ac:dyDescent="0.25">
      <c r="A19" s="12"/>
      <c r="B19" s="49" t="s">
        <v>184</v>
      </c>
      <c r="C19" s="1"/>
      <c r="D19" s="1"/>
      <c r="E19" s="1"/>
      <c r="F19" s="88">
        <v>3.7160000000000002</v>
      </c>
      <c r="G19" s="88" t="s">
        <v>276</v>
      </c>
      <c r="H19" s="88" t="s">
        <v>276</v>
      </c>
      <c r="I19" s="88">
        <v>14.532999999999999</v>
      </c>
      <c r="J19" s="88" t="s">
        <v>276</v>
      </c>
      <c r="K19" s="88" t="s">
        <v>276</v>
      </c>
      <c r="L19" s="88" t="s">
        <v>276</v>
      </c>
      <c r="M19" s="88">
        <v>6.9820000000000002</v>
      </c>
      <c r="N19" s="88" t="s">
        <v>276</v>
      </c>
      <c r="O19" s="88" t="s">
        <v>276</v>
      </c>
      <c r="P19" s="88">
        <v>30.704999999999998</v>
      </c>
      <c r="Q19" s="88" t="s">
        <v>276</v>
      </c>
      <c r="R19" s="88" t="s">
        <v>276</v>
      </c>
      <c r="S19" s="88" t="s">
        <v>276</v>
      </c>
      <c r="T19" s="88" t="s">
        <v>276</v>
      </c>
      <c r="U19" s="88" t="s">
        <v>276</v>
      </c>
      <c r="V19" s="88" t="s">
        <v>276</v>
      </c>
      <c r="W19" s="88">
        <v>7.6760000000000002</v>
      </c>
      <c r="X19" s="88" t="s">
        <v>276</v>
      </c>
      <c r="Y19" s="88" t="s">
        <v>276</v>
      </c>
      <c r="Z19" s="88">
        <v>63.613</v>
      </c>
    </row>
    <row r="20" spans="1:26" ht="11.25" customHeight="1" x14ac:dyDescent="0.25">
      <c r="A20" s="12"/>
      <c r="B20" s="49" t="s">
        <v>181</v>
      </c>
      <c r="C20" s="1"/>
      <c r="D20" s="1"/>
      <c r="E20" s="1"/>
      <c r="F20" s="88" t="s">
        <v>276</v>
      </c>
      <c r="G20" s="88" t="s">
        <v>276</v>
      </c>
      <c r="H20" s="88" t="s">
        <v>276</v>
      </c>
      <c r="I20" s="88">
        <v>6.9210000000000003</v>
      </c>
      <c r="J20" s="88" t="s">
        <v>276</v>
      </c>
      <c r="K20" s="88" t="s">
        <v>276</v>
      </c>
      <c r="L20" s="88">
        <v>12.217000000000001</v>
      </c>
      <c r="M20" s="88" t="s">
        <v>276</v>
      </c>
      <c r="N20" s="88">
        <v>1.5209999999999999</v>
      </c>
      <c r="O20" s="88" t="s">
        <v>276</v>
      </c>
      <c r="P20" s="88">
        <v>6.5179999999999998</v>
      </c>
      <c r="Q20" s="88" t="s">
        <v>276</v>
      </c>
      <c r="R20" s="88" t="s">
        <v>276</v>
      </c>
      <c r="S20" s="88" t="s">
        <v>276</v>
      </c>
      <c r="T20" s="88" t="s">
        <v>276</v>
      </c>
      <c r="U20" s="88" t="s">
        <v>276</v>
      </c>
      <c r="V20" s="88" t="s">
        <v>276</v>
      </c>
      <c r="W20" s="88">
        <v>5.5880000000000001</v>
      </c>
      <c r="X20" s="88" t="s">
        <v>276</v>
      </c>
      <c r="Y20" s="88" t="s">
        <v>276</v>
      </c>
      <c r="Z20" s="88">
        <v>32.765000000000001</v>
      </c>
    </row>
    <row r="21" spans="1:26" ht="5.25" customHeight="1" x14ac:dyDescent="0.25">
      <c r="A21" s="15"/>
      <c r="B21" s="15"/>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row>
    <row r="22" spans="1:26" ht="5.25" customHeight="1" x14ac:dyDescent="0.25">
      <c r="A22" s="49"/>
      <c r="B22" s="49"/>
      <c r="C22" s="115"/>
      <c r="D22" s="40"/>
      <c r="E22" s="5"/>
      <c r="F22" s="5"/>
      <c r="G22" s="5"/>
      <c r="H22" s="40"/>
      <c r="I22" s="5"/>
      <c r="J22" s="5"/>
      <c r="K22" s="5"/>
      <c r="L22" s="40"/>
      <c r="M22" s="5"/>
      <c r="N22" s="5"/>
      <c r="O22" s="5"/>
      <c r="P22" s="40"/>
      <c r="Q22" s="5"/>
      <c r="R22" s="5"/>
      <c r="S22" s="40"/>
      <c r="T22" s="5"/>
      <c r="U22" s="28"/>
    </row>
    <row r="23" spans="1:26" ht="12" customHeight="1" x14ac:dyDescent="0.25">
      <c r="A23" s="471" t="s">
        <v>149</v>
      </c>
      <c r="B23" s="471"/>
      <c r="U23" s="27"/>
      <c r="X23" s="33"/>
    </row>
    <row r="24" spans="1:26" ht="12" customHeight="1" x14ac:dyDescent="0.25">
      <c r="A24" s="456" t="s">
        <v>22</v>
      </c>
      <c r="B24" s="456"/>
      <c r="C24" s="1"/>
      <c r="D24" s="1"/>
      <c r="E24" s="1"/>
      <c r="F24" s="100">
        <v>10.891999999999999</v>
      </c>
      <c r="G24" s="100" t="s">
        <v>276</v>
      </c>
      <c r="H24" s="100" t="s">
        <v>276</v>
      </c>
      <c r="I24" s="100">
        <v>20.341000000000001</v>
      </c>
      <c r="J24" s="100" t="s">
        <v>276</v>
      </c>
      <c r="K24" s="100">
        <v>18.323</v>
      </c>
      <c r="L24" s="100" t="s">
        <v>276</v>
      </c>
      <c r="M24" s="100">
        <v>12.815</v>
      </c>
      <c r="N24" s="100">
        <v>17.757999999999999</v>
      </c>
      <c r="O24" s="100" t="s">
        <v>276</v>
      </c>
      <c r="P24" s="100">
        <v>12.422000000000001</v>
      </c>
      <c r="Q24" s="100" t="s">
        <v>276</v>
      </c>
      <c r="R24" s="100" t="s">
        <v>276</v>
      </c>
      <c r="S24" s="100">
        <v>7.2370000000000001</v>
      </c>
      <c r="T24" s="100" t="s">
        <v>276</v>
      </c>
      <c r="U24" s="100">
        <v>5.26</v>
      </c>
      <c r="V24" s="100" t="s">
        <v>276</v>
      </c>
      <c r="W24" s="100">
        <v>93.611999999999995</v>
      </c>
      <c r="X24" s="100">
        <v>10.827999999999999</v>
      </c>
      <c r="Y24" s="100" t="s">
        <v>276</v>
      </c>
      <c r="Z24" s="100">
        <v>209.489</v>
      </c>
    </row>
    <row r="25" spans="1:26" ht="10.5" customHeight="1" x14ac:dyDescent="0.25">
      <c r="A25" s="274" t="s">
        <v>5</v>
      </c>
      <c r="B25" s="13"/>
      <c r="C25" s="1"/>
      <c r="D25" s="1"/>
      <c r="E25" s="1"/>
      <c r="F25" s="28"/>
      <c r="G25" s="104"/>
      <c r="H25" s="28"/>
      <c r="I25" s="28"/>
      <c r="J25" s="28"/>
      <c r="K25" s="41"/>
      <c r="L25" s="28"/>
      <c r="M25" s="28"/>
      <c r="N25" s="28"/>
      <c r="O25" s="41"/>
      <c r="P25" s="28"/>
      <c r="Q25" s="28"/>
      <c r="R25" s="41"/>
      <c r="S25" s="28"/>
      <c r="T25" s="27"/>
      <c r="U25" s="28"/>
      <c r="V25" s="41"/>
      <c r="W25" s="28"/>
      <c r="X25" s="27"/>
      <c r="Y25" s="33"/>
      <c r="Z25" s="33"/>
    </row>
    <row r="26" spans="1:26" ht="10.5" customHeight="1" x14ac:dyDescent="0.25">
      <c r="A26" s="12"/>
      <c r="B26" s="49" t="s">
        <v>88</v>
      </c>
      <c r="C26" s="1"/>
      <c r="D26" s="1"/>
      <c r="E26" s="1"/>
      <c r="F26" s="88">
        <v>10.891999999999999</v>
      </c>
      <c r="G26" s="88" t="s">
        <v>276</v>
      </c>
      <c r="H26" s="88" t="s">
        <v>276</v>
      </c>
      <c r="I26" s="88">
        <v>20.341000000000001</v>
      </c>
      <c r="J26" s="88" t="s">
        <v>276</v>
      </c>
      <c r="K26" s="88">
        <v>18.323</v>
      </c>
      <c r="L26" s="88" t="s">
        <v>276</v>
      </c>
      <c r="M26" s="88">
        <v>12.815</v>
      </c>
      <c r="N26" s="88">
        <v>17.757999999999999</v>
      </c>
      <c r="O26" s="88" t="s">
        <v>276</v>
      </c>
      <c r="P26" s="88">
        <v>12.422000000000001</v>
      </c>
      <c r="Q26" s="88" t="s">
        <v>276</v>
      </c>
      <c r="R26" s="88" t="s">
        <v>276</v>
      </c>
      <c r="S26" s="88">
        <v>7.2370000000000001</v>
      </c>
      <c r="T26" s="88" t="s">
        <v>276</v>
      </c>
      <c r="U26" s="88">
        <v>5.26</v>
      </c>
      <c r="V26" s="88" t="s">
        <v>276</v>
      </c>
      <c r="W26" s="88">
        <v>93.611999999999995</v>
      </c>
      <c r="X26" s="88">
        <v>10.827999999999999</v>
      </c>
      <c r="Y26" s="88" t="s">
        <v>276</v>
      </c>
      <c r="Z26" s="88">
        <v>209.489</v>
      </c>
    </row>
    <row r="27" spans="1:26" ht="5.25" customHeight="1" x14ac:dyDescent="0.25">
      <c r="A27" s="15"/>
      <c r="B27" s="15"/>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row>
    <row r="28" spans="1:26" ht="5.25" customHeight="1" x14ac:dyDescent="0.25">
      <c r="A28" s="49"/>
      <c r="B28" s="49"/>
      <c r="C28" s="5"/>
      <c r="D28" s="40"/>
      <c r="E28" s="5"/>
      <c r="F28" s="5"/>
      <c r="G28" s="5"/>
      <c r="H28" s="40"/>
      <c r="I28" s="5"/>
      <c r="J28" s="5"/>
      <c r="K28" s="5"/>
      <c r="L28" s="40"/>
      <c r="M28" s="5"/>
      <c r="N28" s="5"/>
      <c r="O28" s="5"/>
      <c r="P28" s="40"/>
      <c r="Q28" s="5"/>
      <c r="R28" s="5"/>
      <c r="S28" s="40"/>
      <c r="T28" s="5"/>
      <c r="U28" s="28"/>
    </row>
    <row r="29" spans="1:26" ht="11.25" customHeight="1" x14ac:dyDescent="0.25">
      <c r="A29" s="178" t="s">
        <v>150</v>
      </c>
      <c r="B29" s="178"/>
      <c r="C29" s="178"/>
      <c r="U29" s="27"/>
    </row>
    <row r="30" spans="1:26" ht="11.25" customHeight="1" x14ac:dyDescent="0.25">
      <c r="A30" s="456" t="s">
        <v>22</v>
      </c>
      <c r="B30" s="456"/>
      <c r="C30" s="1"/>
      <c r="D30" s="1"/>
      <c r="E30" s="1"/>
      <c r="F30" s="100" t="s">
        <v>276</v>
      </c>
      <c r="G30" s="100" t="s">
        <v>276</v>
      </c>
      <c r="H30" s="100" t="s">
        <v>276</v>
      </c>
      <c r="I30" s="100" t="s">
        <v>276</v>
      </c>
      <c r="J30" s="100" t="s">
        <v>276</v>
      </c>
      <c r="K30" s="100" t="s">
        <v>276</v>
      </c>
      <c r="L30" s="100" t="s">
        <v>276</v>
      </c>
      <c r="M30" s="100" t="s">
        <v>276</v>
      </c>
      <c r="N30" s="100" t="s">
        <v>276</v>
      </c>
      <c r="O30" s="100" t="s">
        <v>276</v>
      </c>
      <c r="P30" s="100" t="s">
        <v>276</v>
      </c>
      <c r="Q30" s="100" t="s">
        <v>276</v>
      </c>
      <c r="R30" s="100" t="s">
        <v>276</v>
      </c>
      <c r="S30" s="100" t="s">
        <v>276</v>
      </c>
      <c r="T30" s="100" t="s">
        <v>276</v>
      </c>
      <c r="U30" s="100" t="s">
        <v>276</v>
      </c>
      <c r="V30" s="100" t="s">
        <v>276</v>
      </c>
      <c r="W30" s="100" t="s">
        <v>276</v>
      </c>
      <c r="X30" s="100" t="s">
        <v>276</v>
      </c>
      <c r="Y30" s="100" t="s">
        <v>276</v>
      </c>
      <c r="Z30" s="100" t="s">
        <v>276</v>
      </c>
    </row>
    <row r="31" spans="1:26" ht="5.25" customHeight="1" x14ac:dyDescent="0.25">
      <c r="A31" s="15"/>
      <c r="B31" s="15"/>
      <c r="C31" s="1"/>
      <c r="D31" s="1"/>
      <c r="E31" s="1"/>
      <c r="F31" s="114"/>
      <c r="G31" s="114"/>
      <c r="H31" s="114"/>
      <c r="I31" s="114"/>
      <c r="J31" s="114"/>
      <c r="K31" s="114"/>
      <c r="L31" s="114"/>
      <c r="M31" s="114"/>
      <c r="N31" s="114"/>
      <c r="O31" s="114"/>
      <c r="P31" s="114"/>
      <c r="Q31" s="114"/>
      <c r="R31" s="114"/>
      <c r="S31" s="114"/>
      <c r="T31" s="114"/>
      <c r="U31" s="114"/>
      <c r="V31" s="114"/>
      <c r="W31" s="114"/>
      <c r="X31" s="114"/>
      <c r="Y31" s="114"/>
      <c r="Z31" s="114"/>
    </row>
    <row r="32" spans="1:26" ht="5.25" customHeight="1" x14ac:dyDescent="0.25">
      <c r="A32" s="49"/>
      <c r="B32" s="49"/>
      <c r="C32" s="1"/>
      <c r="D32" s="1"/>
      <c r="E32" s="1"/>
      <c r="F32" s="5"/>
      <c r="G32" s="40"/>
      <c r="H32" s="5"/>
      <c r="I32" s="5"/>
      <c r="J32" s="5"/>
      <c r="K32" s="40"/>
      <c r="L32" s="5"/>
      <c r="M32" s="5"/>
      <c r="N32" s="5"/>
      <c r="O32" s="40"/>
      <c r="P32" s="5"/>
      <c r="Q32" s="5"/>
      <c r="R32" s="40"/>
      <c r="S32" s="5"/>
      <c r="T32" s="27"/>
      <c r="U32" s="5"/>
      <c r="V32" s="40"/>
      <c r="W32" s="5"/>
      <c r="X32" s="27"/>
      <c r="Y32" s="33"/>
      <c r="Z32" s="33"/>
    </row>
    <row r="33" spans="1:26" ht="11.25" customHeight="1" x14ac:dyDescent="0.25">
      <c r="A33" s="471" t="s">
        <v>151</v>
      </c>
      <c r="B33" s="471"/>
      <c r="C33" s="1"/>
      <c r="D33" s="1"/>
      <c r="E33" s="1"/>
      <c r="F33" s="116"/>
      <c r="G33" s="116"/>
      <c r="H33" s="116"/>
      <c r="I33" s="116"/>
      <c r="J33" s="29"/>
      <c r="K33" s="40"/>
      <c r="L33" s="29"/>
      <c r="M33" s="29"/>
      <c r="N33" s="29"/>
      <c r="O33" s="40"/>
      <c r="P33" s="29"/>
      <c r="Q33" s="29"/>
      <c r="R33" s="40"/>
      <c r="S33" s="29"/>
      <c r="T33" s="117"/>
      <c r="U33" s="29"/>
      <c r="V33" s="40"/>
      <c r="W33" s="29"/>
      <c r="X33" s="117"/>
      <c r="Y33" s="33"/>
      <c r="Z33" s="33"/>
    </row>
    <row r="34" spans="1:26" ht="11.25" customHeight="1" x14ac:dyDescent="0.25">
      <c r="A34" s="456" t="s">
        <v>22</v>
      </c>
      <c r="B34" s="456"/>
      <c r="C34" s="1"/>
      <c r="D34" s="1"/>
      <c r="E34" s="1"/>
      <c r="F34" s="100" t="s">
        <v>276</v>
      </c>
      <c r="G34" s="100" t="s">
        <v>276</v>
      </c>
      <c r="H34" s="100" t="s">
        <v>276</v>
      </c>
      <c r="I34" s="100" t="s">
        <v>276</v>
      </c>
      <c r="J34" s="100" t="s">
        <v>276</v>
      </c>
      <c r="K34" s="100" t="s">
        <v>276</v>
      </c>
      <c r="L34" s="100" t="s">
        <v>276</v>
      </c>
      <c r="M34" s="100" t="s">
        <v>276</v>
      </c>
      <c r="N34" s="100" t="s">
        <v>276</v>
      </c>
      <c r="O34" s="100" t="s">
        <v>276</v>
      </c>
      <c r="P34" s="100" t="s">
        <v>276</v>
      </c>
      <c r="Q34" s="100" t="s">
        <v>276</v>
      </c>
      <c r="R34" s="100" t="s">
        <v>276</v>
      </c>
      <c r="S34" s="100" t="s">
        <v>276</v>
      </c>
      <c r="T34" s="100" t="s">
        <v>276</v>
      </c>
      <c r="U34" s="100" t="s">
        <v>276</v>
      </c>
      <c r="V34" s="100" t="s">
        <v>276</v>
      </c>
      <c r="W34" s="100" t="s">
        <v>276</v>
      </c>
      <c r="X34" s="100" t="s">
        <v>276</v>
      </c>
      <c r="Y34" s="100" t="s">
        <v>276</v>
      </c>
      <c r="Z34" s="100" t="s">
        <v>276</v>
      </c>
    </row>
    <row r="35" spans="1:26" ht="5.25" customHeight="1" thickBot="1" x14ac:dyDescent="0.3">
      <c r="A35" s="124"/>
      <c r="B35" s="124"/>
      <c r="C35" s="128"/>
      <c r="D35" s="128"/>
      <c r="E35" s="128"/>
      <c r="F35" s="128"/>
      <c r="G35" s="128"/>
      <c r="H35" s="128"/>
      <c r="I35" s="128"/>
      <c r="J35" s="128"/>
      <c r="K35" s="128"/>
      <c r="L35" s="128"/>
      <c r="M35" s="128"/>
      <c r="N35" s="128"/>
      <c r="O35" s="128"/>
      <c r="P35" s="128"/>
      <c r="Q35" s="128"/>
      <c r="R35" s="128"/>
      <c r="S35" s="128"/>
      <c r="T35" s="128"/>
      <c r="U35" s="128"/>
      <c r="V35" s="128"/>
      <c r="W35" s="128"/>
      <c r="X35" s="35"/>
      <c r="Y35" s="35"/>
      <c r="Z35" s="35"/>
    </row>
    <row r="36" spans="1:26" ht="5.25" customHeight="1" thickBot="1" x14ac:dyDescent="0.3">
      <c r="A36" s="124"/>
      <c r="B36" s="124"/>
      <c r="C36" s="128"/>
      <c r="D36" s="128"/>
      <c r="E36" s="128"/>
      <c r="F36" s="128"/>
      <c r="G36" s="128"/>
      <c r="H36" s="128"/>
      <c r="I36" s="128"/>
      <c r="J36" s="128"/>
      <c r="K36" s="128"/>
      <c r="L36" s="128"/>
      <c r="M36" s="128"/>
      <c r="N36" s="128"/>
      <c r="O36" s="128"/>
      <c r="P36" s="128"/>
      <c r="Q36" s="128"/>
      <c r="R36" s="128"/>
      <c r="S36" s="128"/>
      <c r="T36" s="128"/>
      <c r="U36" s="128"/>
      <c r="V36" s="128"/>
      <c r="W36" s="128"/>
      <c r="X36" s="210"/>
      <c r="Y36" s="210"/>
      <c r="Z36" s="210"/>
    </row>
    <row r="37" spans="1:26" ht="10.5" customHeight="1" x14ac:dyDescent="0.25">
      <c r="A37" s="49"/>
      <c r="B37" s="49"/>
      <c r="C37" s="27"/>
      <c r="D37" s="40"/>
      <c r="E37" s="27"/>
      <c r="F37" s="27"/>
      <c r="G37" s="27"/>
      <c r="H37" s="40"/>
      <c r="I37" s="27"/>
      <c r="J37" s="27"/>
      <c r="K37" s="27"/>
      <c r="L37" s="40"/>
      <c r="M37" s="27"/>
      <c r="N37" s="27"/>
      <c r="O37" s="27"/>
      <c r="P37" s="40"/>
      <c r="Q37" s="27"/>
      <c r="R37" s="27"/>
      <c r="S37" s="40"/>
      <c r="T37" s="27"/>
      <c r="U37" s="28"/>
    </row>
    <row r="38" spans="1:26" ht="14.25" customHeight="1" x14ac:dyDescent="0.25">
      <c r="A38" s="472" t="s">
        <v>90</v>
      </c>
      <c r="B38" s="472"/>
      <c r="C38" s="27"/>
      <c r="D38" s="40"/>
      <c r="E38" s="27"/>
      <c r="F38" s="27"/>
      <c r="G38" s="27"/>
      <c r="H38" s="40"/>
      <c r="I38" s="27"/>
      <c r="J38" s="27"/>
      <c r="K38" s="27"/>
      <c r="L38" s="40"/>
      <c r="M38" s="27"/>
      <c r="N38" s="27"/>
      <c r="O38" s="27"/>
      <c r="P38" s="40"/>
      <c r="Q38" s="27"/>
      <c r="R38" s="27"/>
      <c r="S38" s="40"/>
      <c r="T38" s="27"/>
      <c r="U38" s="28"/>
    </row>
    <row r="39" spans="1:26" ht="11.25" customHeight="1" x14ac:dyDescent="0.25">
      <c r="A39" s="456" t="s">
        <v>120</v>
      </c>
      <c r="B39" s="456"/>
      <c r="C39" s="1"/>
      <c r="D39" s="1"/>
      <c r="E39" s="1"/>
      <c r="F39" s="100">
        <v>28.681999999999999</v>
      </c>
      <c r="G39" s="100">
        <v>4.0549999999999997</v>
      </c>
      <c r="H39" s="100">
        <v>59.637999999999998</v>
      </c>
      <c r="I39" s="100">
        <v>65.180000000000007</v>
      </c>
      <c r="J39" s="100">
        <v>7.6929999999999996</v>
      </c>
      <c r="K39" s="100">
        <v>47.704000000000001</v>
      </c>
      <c r="L39" s="100">
        <v>40.514000000000003</v>
      </c>
      <c r="M39" s="100">
        <v>126.639</v>
      </c>
      <c r="N39" s="100">
        <v>13.298</v>
      </c>
      <c r="O39" s="100">
        <v>3.9929999999999999</v>
      </c>
      <c r="P39" s="100">
        <v>136.70599999999999</v>
      </c>
      <c r="Q39" s="100">
        <v>33.183999999999997</v>
      </c>
      <c r="R39" s="100">
        <v>0.39800000000000002</v>
      </c>
      <c r="S39" s="100">
        <v>42.648000000000003</v>
      </c>
      <c r="T39" s="100" t="s">
        <v>276</v>
      </c>
      <c r="U39" s="100">
        <v>3.7789999999999999</v>
      </c>
      <c r="V39" s="100" t="s">
        <v>276</v>
      </c>
      <c r="W39" s="100">
        <v>302.14400000000001</v>
      </c>
      <c r="X39" s="100">
        <v>8.9600000000000009</v>
      </c>
      <c r="Y39" s="100">
        <v>32.963000000000001</v>
      </c>
      <c r="Z39" s="100">
        <v>958.17899999999997</v>
      </c>
    </row>
    <row r="40" spans="1:26" ht="6" customHeight="1" x14ac:dyDescent="0.25">
      <c r="A40" s="26"/>
      <c r="C40" s="1"/>
      <c r="D40" s="1"/>
      <c r="E40" s="1"/>
      <c r="G40" s="48"/>
      <c r="H40" s="48"/>
      <c r="I40" s="48"/>
      <c r="J40" s="48"/>
      <c r="K40" s="48"/>
      <c r="L40" s="48"/>
      <c r="M40" s="48"/>
      <c r="N40" s="48"/>
      <c r="O40" s="104"/>
      <c r="P40" s="48"/>
      <c r="Q40" s="48"/>
      <c r="R40" s="48"/>
      <c r="S40" s="48"/>
      <c r="T40" s="27"/>
      <c r="U40" s="48"/>
      <c r="V40" s="48"/>
      <c r="W40" s="48"/>
      <c r="X40" s="27"/>
      <c r="Y40" s="33"/>
      <c r="Z40" s="33"/>
    </row>
    <row r="41" spans="1:26" ht="11.25" customHeight="1" x14ac:dyDescent="0.25">
      <c r="A41" s="471" t="s">
        <v>148</v>
      </c>
      <c r="B41" s="471"/>
      <c r="C41" s="1"/>
      <c r="D41" s="1"/>
      <c r="E41" s="1"/>
      <c r="T41" s="27"/>
      <c r="X41" s="27"/>
      <c r="Y41" s="33"/>
      <c r="Z41" s="33"/>
    </row>
    <row r="42" spans="1:26" ht="11.25" customHeight="1" x14ac:dyDescent="0.25">
      <c r="A42" s="456" t="s">
        <v>22</v>
      </c>
      <c r="B42" s="456"/>
      <c r="C42" s="1"/>
      <c r="D42" s="1"/>
      <c r="E42" s="1"/>
      <c r="F42" s="100">
        <v>8.5839999999999996</v>
      </c>
      <c r="G42" s="100" t="s">
        <v>276</v>
      </c>
      <c r="H42" s="100">
        <v>35.545000000000002</v>
      </c>
      <c r="I42" s="100">
        <v>45.017000000000003</v>
      </c>
      <c r="J42" s="100">
        <v>0.40899999999999997</v>
      </c>
      <c r="K42" s="100">
        <v>23.831</v>
      </c>
      <c r="L42" s="100">
        <v>28.51</v>
      </c>
      <c r="M42" s="100">
        <v>69.212999999999994</v>
      </c>
      <c r="N42" s="100" t="s">
        <v>276</v>
      </c>
      <c r="O42" s="100" t="s">
        <v>276</v>
      </c>
      <c r="P42" s="100">
        <v>86.763999999999996</v>
      </c>
      <c r="Q42" s="100">
        <v>23.638999999999999</v>
      </c>
      <c r="R42" s="100" t="s">
        <v>276</v>
      </c>
      <c r="S42" s="100">
        <v>13.436</v>
      </c>
      <c r="T42" s="100" t="s">
        <v>276</v>
      </c>
      <c r="U42" s="100">
        <v>1.0649999999999999</v>
      </c>
      <c r="V42" s="100" t="s">
        <v>276</v>
      </c>
      <c r="W42" s="100">
        <v>118.895</v>
      </c>
      <c r="X42" s="100" t="s">
        <v>276</v>
      </c>
      <c r="Y42" s="100" t="s">
        <v>276</v>
      </c>
      <c r="Z42" s="100">
        <v>454.90699999999998</v>
      </c>
    </row>
    <row r="43" spans="1:26" ht="10.5" customHeight="1" x14ac:dyDescent="0.25">
      <c r="A43" s="274" t="s">
        <v>5</v>
      </c>
      <c r="B43" s="13"/>
      <c r="C43" s="1"/>
      <c r="D43" s="1"/>
      <c r="E43" s="1"/>
      <c r="F43" s="28"/>
      <c r="G43" s="104"/>
      <c r="H43" s="28"/>
      <c r="I43" s="28"/>
      <c r="J43" s="28"/>
      <c r="K43" s="41"/>
      <c r="L43" s="28"/>
      <c r="M43" s="28"/>
      <c r="N43" s="28"/>
      <c r="O43" s="41"/>
      <c r="P43" s="28"/>
      <c r="Q43" s="28"/>
      <c r="R43" s="41"/>
      <c r="S43" s="28"/>
      <c r="T43" s="5"/>
      <c r="U43" s="28"/>
      <c r="V43" s="41"/>
      <c r="W43" s="28"/>
      <c r="X43" s="5"/>
      <c r="Y43" s="33"/>
      <c r="Z43" s="33"/>
    </row>
    <row r="44" spans="1:26" ht="10.5" customHeight="1" x14ac:dyDescent="0.25">
      <c r="A44" s="12"/>
      <c r="B44" s="49" t="s">
        <v>85</v>
      </c>
      <c r="C44" s="1"/>
      <c r="D44" s="1"/>
      <c r="E44" s="1"/>
      <c r="F44" s="88" t="s">
        <v>276</v>
      </c>
      <c r="G44" s="88" t="s">
        <v>276</v>
      </c>
      <c r="H44" s="88">
        <v>13.914999999999999</v>
      </c>
      <c r="I44" s="88">
        <v>2.7429999999999999</v>
      </c>
      <c r="J44" s="88" t="s">
        <v>276</v>
      </c>
      <c r="K44" s="88">
        <v>3.1360000000000001</v>
      </c>
      <c r="L44" s="88">
        <v>1.1100000000000001</v>
      </c>
      <c r="M44" s="88">
        <v>0.75900000000000001</v>
      </c>
      <c r="N44" s="88" t="s">
        <v>276</v>
      </c>
      <c r="O44" s="88" t="s">
        <v>276</v>
      </c>
      <c r="P44" s="88">
        <v>12.313000000000001</v>
      </c>
      <c r="Q44" s="88">
        <v>5.742</v>
      </c>
      <c r="R44" s="88" t="s">
        <v>276</v>
      </c>
      <c r="S44" s="88">
        <v>13.436</v>
      </c>
      <c r="T44" s="88" t="s">
        <v>276</v>
      </c>
      <c r="U44" s="88">
        <v>1.0649999999999999</v>
      </c>
      <c r="V44" s="88" t="s">
        <v>276</v>
      </c>
      <c r="W44" s="88">
        <v>6.2080000000000002</v>
      </c>
      <c r="X44" s="88" t="s">
        <v>276</v>
      </c>
      <c r="Y44" s="88" t="s">
        <v>276</v>
      </c>
      <c r="Z44" s="88">
        <v>60.427</v>
      </c>
    </row>
    <row r="45" spans="1:26" ht="10.5" customHeight="1" x14ac:dyDescent="0.25">
      <c r="A45" s="12"/>
      <c r="B45" s="49" t="s">
        <v>86</v>
      </c>
      <c r="C45" s="1"/>
      <c r="D45" s="1"/>
      <c r="E45" s="1"/>
      <c r="F45" s="88">
        <v>0.66100000000000003</v>
      </c>
      <c r="G45" s="88" t="s">
        <v>276</v>
      </c>
      <c r="H45" s="88" t="s">
        <v>276</v>
      </c>
      <c r="I45" s="88" t="s">
        <v>276</v>
      </c>
      <c r="J45" s="88" t="s">
        <v>276</v>
      </c>
      <c r="K45" s="88" t="s">
        <v>276</v>
      </c>
      <c r="L45" s="88" t="s">
        <v>276</v>
      </c>
      <c r="M45" s="88">
        <v>13.297000000000001</v>
      </c>
      <c r="N45" s="88" t="s">
        <v>276</v>
      </c>
      <c r="O45" s="88" t="s">
        <v>276</v>
      </c>
      <c r="P45" s="88" t="s">
        <v>276</v>
      </c>
      <c r="Q45" s="88" t="s">
        <v>276</v>
      </c>
      <c r="R45" s="88" t="s">
        <v>276</v>
      </c>
      <c r="S45" s="88" t="s">
        <v>276</v>
      </c>
      <c r="T45" s="88" t="s">
        <v>276</v>
      </c>
      <c r="U45" s="88" t="s">
        <v>276</v>
      </c>
      <c r="V45" s="88" t="s">
        <v>276</v>
      </c>
      <c r="W45" s="88" t="s">
        <v>276</v>
      </c>
      <c r="X45" s="88" t="s">
        <v>276</v>
      </c>
      <c r="Y45" s="88" t="s">
        <v>276</v>
      </c>
      <c r="Z45" s="88">
        <v>13.958</v>
      </c>
    </row>
    <row r="46" spans="1:26" ht="10.5" customHeight="1" x14ac:dyDescent="0.25">
      <c r="A46" s="12"/>
      <c r="B46" s="49" t="s">
        <v>87</v>
      </c>
      <c r="C46" s="1"/>
      <c r="D46" s="1"/>
      <c r="E46" s="1"/>
      <c r="F46" s="88" t="s">
        <v>276</v>
      </c>
      <c r="G46" s="88" t="s">
        <v>276</v>
      </c>
      <c r="H46" s="88">
        <v>21.629000000000001</v>
      </c>
      <c r="I46" s="88" t="s">
        <v>276</v>
      </c>
      <c r="J46" s="88" t="s">
        <v>276</v>
      </c>
      <c r="K46" s="88" t="s">
        <v>276</v>
      </c>
      <c r="L46" s="88" t="s">
        <v>276</v>
      </c>
      <c r="M46" s="88">
        <v>4.0289999999999999</v>
      </c>
      <c r="N46" s="88" t="s">
        <v>276</v>
      </c>
      <c r="O46" s="88" t="s">
        <v>276</v>
      </c>
      <c r="P46" s="88">
        <v>55.828000000000003</v>
      </c>
      <c r="Q46" s="88">
        <v>5.617</v>
      </c>
      <c r="R46" s="88" t="s">
        <v>276</v>
      </c>
      <c r="S46" s="88" t="s">
        <v>276</v>
      </c>
      <c r="T46" s="88" t="s">
        <v>276</v>
      </c>
      <c r="U46" s="88" t="s">
        <v>276</v>
      </c>
      <c r="V46" s="88" t="s">
        <v>276</v>
      </c>
      <c r="W46" s="88">
        <v>9.0060000000000002</v>
      </c>
      <c r="X46" s="88" t="s">
        <v>276</v>
      </c>
      <c r="Y46" s="88" t="s">
        <v>276</v>
      </c>
      <c r="Z46" s="88">
        <v>96.11</v>
      </c>
    </row>
    <row r="47" spans="1:26" ht="10.5" customHeight="1" x14ac:dyDescent="0.25">
      <c r="A47" s="12"/>
      <c r="B47" s="49" t="s">
        <v>184</v>
      </c>
      <c r="C47" s="1"/>
      <c r="D47" s="1"/>
      <c r="E47" s="1"/>
      <c r="F47" s="88" t="s">
        <v>276</v>
      </c>
      <c r="G47" s="88" t="s">
        <v>276</v>
      </c>
      <c r="H47" s="88">
        <v>21.629000000000001</v>
      </c>
      <c r="I47" s="88" t="s">
        <v>276</v>
      </c>
      <c r="J47" s="88" t="s">
        <v>276</v>
      </c>
      <c r="K47" s="88" t="s">
        <v>276</v>
      </c>
      <c r="L47" s="88" t="s">
        <v>276</v>
      </c>
      <c r="M47" s="88">
        <v>4.0289999999999999</v>
      </c>
      <c r="N47" s="88" t="s">
        <v>276</v>
      </c>
      <c r="O47" s="88" t="s">
        <v>276</v>
      </c>
      <c r="P47" s="88">
        <v>55.828000000000003</v>
      </c>
      <c r="Q47" s="88">
        <v>5.617</v>
      </c>
      <c r="R47" s="88" t="s">
        <v>276</v>
      </c>
      <c r="S47" s="88" t="s">
        <v>276</v>
      </c>
      <c r="T47" s="88" t="s">
        <v>276</v>
      </c>
      <c r="U47" s="88" t="s">
        <v>276</v>
      </c>
      <c r="V47" s="88" t="s">
        <v>276</v>
      </c>
      <c r="W47" s="88">
        <v>9.0060000000000002</v>
      </c>
      <c r="X47" s="88" t="s">
        <v>276</v>
      </c>
      <c r="Y47" s="88" t="s">
        <v>276</v>
      </c>
      <c r="Z47" s="88">
        <v>96.11</v>
      </c>
    </row>
    <row r="48" spans="1:26" ht="10.5" customHeight="1" x14ac:dyDescent="0.25">
      <c r="A48" s="12"/>
      <c r="B48" s="49" t="s">
        <v>181</v>
      </c>
      <c r="C48" s="1"/>
      <c r="D48" s="1"/>
      <c r="E48" s="1"/>
      <c r="F48" s="88">
        <v>7.923</v>
      </c>
      <c r="G48" s="88" t="s">
        <v>276</v>
      </c>
      <c r="H48" s="88" t="s">
        <v>276</v>
      </c>
      <c r="I48" s="88">
        <v>7.88</v>
      </c>
      <c r="J48" s="88" t="s">
        <v>276</v>
      </c>
      <c r="K48" s="88" t="s">
        <v>276</v>
      </c>
      <c r="L48" s="88">
        <v>27.4</v>
      </c>
      <c r="M48" s="88" t="s">
        <v>276</v>
      </c>
      <c r="N48" s="88" t="s">
        <v>276</v>
      </c>
      <c r="O48" s="88" t="s">
        <v>276</v>
      </c>
      <c r="P48" s="88" t="s">
        <v>276</v>
      </c>
      <c r="Q48" s="88" t="s">
        <v>276</v>
      </c>
      <c r="R48" s="88" t="s">
        <v>276</v>
      </c>
      <c r="S48" s="88" t="s">
        <v>276</v>
      </c>
      <c r="T48" s="88" t="s">
        <v>276</v>
      </c>
      <c r="U48" s="88" t="s">
        <v>276</v>
      </c>
      <c r="V48" s="88" t="s">
        <v>276</v>
      </c>
      <c r="W48" s="88">
        <v>4.93</v>
      </c>
      <c r="X48" s="88" t="s">
        <v>276</v>
      </c>
      <c r="Y48" s="88" t="s">
        <v>276</v>
      </c>
      <c r="Z48" s="88">
        <v>48.133000000000003</v>
      </c>
    </row>
    <row r="49" spans="1:26" ht="5.25" customHeight="1" x14ac:dyDescent="0.25">
      <c r="A49" s="15"/>
      <c r="B49" s="15"/>
      <c r="C49" s="1"/>
      <c r="D49" s="1"/>
      <c r="E49" s="1"/>
      <c r="F49" s="114"/>
      <c r="G49" s="114"/>
      <c r="H49" s="114"/>
      <c r="I49" s="114"/>
      <c r="J49" s="114"/>
      <c r="K49" s="114"/>
      <c r="L49" s="114"/>
      <c r="M49" s="114"/>
      <c r="N49" s="114"/>
      <c r="O49" s="114"/>
      <c r="P49" s="114"/>
      <c r="Q49" s="114"/>
      <c r="R49" s="114"/>
      <c r="S49" s="114"/>
      <c r="T49" s="114"/>
      <c r="U49" s="114"/>
      <c r="V49" s="114"/>
      <c r="W49" s="114"/>
      <c r="X49" s="114"/>
      <c r="Y49" s="114"/>
      <c r="Z49" s="114"/>
    </row>
    <row r="50" spans="1:26" ht="5.25" customHeight="1" x14ac:dyDescent="0.25">
      <c r="A50" s="49"/>
      <c r="B50" s="49"/>
      <c r="C50" s="115"/>
      <c r="D50" s="40"/>
      <c r="E50" s="5"/>
      <c r="F50" s="5"/>
      <c r="G50" s="5"/>
      <c r="H50" s="40"/>
      <c r="I50" s="5"/>
      <c r="J50" s="5"/>
      <c r="K50" s="5"/>
      <c r="L50" s="40"/>
      <c r="M50" s="5"/>
      <c r="N50" s="5"/>
      <c r="O50" s="5"/>
      <c r="P50" s="40"/>
      <c r="Q50" s="5"/>
      <c r="R50" s="5"/>
      <c r="S50" s="40"/>
      <c r="T50" s="5"/>
    </row>
    <row r="51" spans="1:26" ht="11.25" customHeight="1" x14ac:dyDescent="0.25">
      <c r="A51" s="471" t="s">
        <v>149</v>
      </c>
      <c r="B51" s="471"/>
    </row>
    <row r="52" spans="1:26" ht="11.25" customHeight="1" x14ac:dyDescent="0.25">
      <c r="A52" s="456" t="s">
        <v>22</v>
      </c>
      <c r="B52" s="456"/>
      <c r="C52" s="1"/>
      <c r="D52" s="1"/>
      <c r="E52" s="1"/>
      <c r="F52" s="100">
        <v>20.097999999999999</v>
      </c>
      <c r="G52" s="100">
        <v>4.0549999999999997</v>
      </c>
      <c r="H52" s="100">
        <v>24.094000000000001</v>
      </c>
      <c r="I52" s="100">
        <v>10.073</v>
      </c>
      <c r="J52" s="100">
        <v>7.2839999999999998</v>
      </c>
      <c r="K52" s="100">
        <v>23.873000000000001</v>
      </c>
      <c r="L52" s="100">
        <v>12.004</v>
      </c>
      <c r="M52" s="100">
        <v>57.427</v>
      </c>
      <c r="N52" s="100">
        <v>13.298</v>
      </c>
      <c r="O52" s="100">
        <v>3.9929999999999999</v>
      </c>
      <c r="P52" s="100">
        <v>49.941000000000003</v>
      </c>
      <c r="Q52" s="100">
        <v>9.5440000000000005</v>
      </c>
      <c r="R52" s="100">
        <v>0.39800000000000002</v>
      </c>
      <c r="S52" s="100">
        <v>29.212</v>
      </c>
      <c r="T52" s="100" t="s">
        <v>276</v>
      </c>
      <c r="U52" s="100">
        <v>2.714</v>
      </c>
      <c r="V52" s="100" t="s">
        <v>276</v>
      </c>
      <c r="W52" s="100">
        <v>183.249</v>
      </c>
      <c r="X52" s="100">
        <v>8.9600000000000009</v>
      </c>
      <c r="Y52" s="100">
        <v>26.535</v>
      </c>
      <c r="Z52" s="100">
        <v>486.75299999999999</v>
      </c>
    </row>
    <row r="53" spans="1:26" ht="10.5" customHeight="1" x14ac:dyDescent="0.25">
      <c r="A53" s="274" t="s">
        <v>5</v>
      </c>
      <c r="B53" s="13"/>
      <c r="C53" s="1"/>
      <c r="D53" s="1"/>
      <c r="E53" s="1"/>
      <c r="F53" s="28"/>
      <c r="G53" s="104"/>
      <c r="H53" s="28"/>
      <c r="I53" s="28"/>
      <c r="J53" s="28"/>
      <c r="K53" s="41"/>
      <c r="L53" s="28"/>
      <c r="M53" s="28"/>
      <c r="N53" s="28"/>
      <c r="O53" s="41"/>
      <c r="P53" s="28"/>
      <c r="Q53" s="28"/>
      <c r="R53" s="41"/>
      <c r="S53" s="28"/>
      <c r="U53" s="28"/>
      <c r="V53" s="41"/>
      <c r="W53" s="28"/>
      <c r="X53" s="33"/>
      <c r="Y53" s="33"/>
      <c r="Z53" s="33"/>
    </row>
    <row r="54" spans="1:26" ht="10.5" customHeight="1" x14ac:dyDescent="0.25">
      <c r="A54" s="12"/>
      <c r="B54" s="49" t="s">
        <v>88</v>
      </c>
      <c r="C54" s="1"/>
      <c r="D54" s="1"/>
      <c r="E54" s="1"/>
      <c r="F54" s="88">
        <v>20.097999999999999</v>
      </c>
      <c r="G54" s="88">
        <v>4.0549999999999997</v>
      </c>
      <c r="H54" s="88">
        <v>24.094000000000001</v>
      </c>
      <c r="I54" s="88">
        <v>10.073</v>
      </c>
      <c r="J54" s="88">
        <v>7.2839999999999998</v>
      </c>
      <c r="K54" s="88">
        <v>23.873000000000001</v>
      </c>
      <c r="L54" s="88">
        <v>12.004</v>
      </c>
      <c r="M54" s="88">
        <v>57.427</v>
      </c>
      <c r="N54" s="88">
        <v>13.298</v>
      </c>
      <c r="O54" s="88">
        <v>3.9929999999999999</v>
      </c>
      <c r="P54" s="88">
        <v>49.941000000000003</v>
      </c>
      <c r="Q54" s="88">
        <v>9.5440000000000005</v>
      </c>
      <c r="R54" s="88">
        <v>0.39800000000000002</v>
      </c>
      <c r="S54" s="88">
        <v>29.212</v>
      </c>
      <c r="T54" s="88" t="s">
        <v>276</v>
      </c>
      <c r="U54" s="88">
        <v>0.191</v>
      </c>
      <c r="V54" s="88" t="s">
        <v>276</v>
      </c>
      <c r="W54" s="88">
        <v>183.249</v>
      </c>
      <c r="X54" s="88">
        <v>8.9600000000000009</v>
      </c>
      <c r="Y54" s="88">
        <v>26.535</v>
      </c>
      <c r="Z54" s="88">
        <v>484.23</v>
      </c>
    </row>
    <row r="55" spans="1:26" ht="6" customHeight="1" x14ac:dyDescent="0.25">
      <c r="A55" s="15"/>
      <c r="B55" s="15"/>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row>
    <row r="56" spans="1:26" ht="5.25" customHeight="1" x14ac:dyDescent="0.25">
      <c r="A56" s="49"/>
      <c r="B56" s="49"/>
      <c r="C56" s="5"/>
      <c r="D56" s="40"/>
      <c r="E56" s="5"/>
      <c r="F56" s="5"/>
      <c r="G56" s="5"/>
      <c r="H56" s="40"/>
      <c r="I56" s="5"/>
      <c r="J56" s="5"/>
      <c r="K56" s="5"/>
      <c r="L56" s="40"/>
      <c r="M56" s="5"/>
      <c r="N56" s="5"/>
      <c r="O56" s="5"/>
      <c r="P56" s="40"/>
      <c r="Q56" s="5"/>
      <c r="R56" s="5"/>
      <c r="S56" s="40"/>
      <c r="T56" s="5"/>
    </row>
    <row r="57" spans="1:26" ht="11.25" customHeight="1" x14ac:dyDescent="0.25">
      <c r="A57" s="178" t="s">
        <v>150</v>
      </c>
      <c r="B57" s="178"/>
      <c r="C57" s="178"/>
    </row>
    <row r="58" spans="1:26" ht="11.25" customHeight="1" x14ac:dyDescent="0.25">
      <c r="A58" s="456" t="s">
        <v>22</v>
      </c>
      <c r="B58" s="456"/>
      <c r="C58" s="1"/>
      <c r="D58" s="1"/>
      <c r="E58" s="1"/>
      <c r="F58" s="100" t="s">
        <v>276</v>
      </c>
      <c r="G58" s="100" t="s">
        <v>276</v>
      </c>
      <c r="H58" s="100" t="s">
        <v>276</v>
      </c>
      <c r="I58" s="100">
        <v>10.09</v>
      </c>
      <c r="J58" s="100" t="s">
        <v>276</v>
      </c>
      <c r="K58" s="100" t="s">
        <v>276</v>
      </c>
      <c r="L58" s="100" t="s">
        <v>276</v>
      </c>
      <c r="M58" s="100" t="s">
        <v>276</v>
      </c>
      <c r="N58" s="100" t="s">
        <v>276</v>
      </c>
      <c r="O58" s="100" t="s">
        <v>276</v>
      </c>
      <c r="P58" s="100" t="s">
        <v>276</v>
      </c>
      <c r="Q58" s="100" t="s">
        <v>276</v>
      </c>
      <c r="R58" s="100" t="s">
        <v>276</v>
      </c>
      <c r="S58" s="100" t="s">
        <v>276</v>
      </c>
      <c r="T58" s="100" t="s">
        <v>276</v>
      </c>
      <c r="U58" s="100" t="s">
        <v>276</v>
      </c>
      <c r="V58" s="100" t="s">
        <v>276</v>
      </c>
      <c r="W58" s="100" t="s">
        <v>276</v>
      </c>
      <c r="X58" s="100" t="s">
        <v>276</v>
      </c>
      <c r="Y58" s="100">
        <v>6.4279999999999999</v>
      </c>
      <c r="Z58" s="100">
        <v>16.518999999999998</v>
      </c>
    </row>
    <row r="59" spans="1:26" ht="5.25" customHeight="1" x14ac:dyDescent="0.25">
      <c r="A59" s="15"/>
      <c r="B59" s="15"/>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row>
    <row r="60" spans="1:26" ht="5.25" customHeight="1" x14ac:dyDescent="0.25">
      <c r="A60" s="49"/>
      <c r="B60" s="49"/>
      <c r="C60" s="5"/>
      <c r="D60" s="40"/>
      <c r="E60" s="5"/>
      <c r="F60" s="5"/>
      <c r="G60" s="5"/>
      <c r="H60" s="40"/>
      <c r="I60" s="5"/>
      <c r="J60" s="5"/>
      <c r="K60" s="5"/>
      <c r="L60" s="40"/>
      <c r="M60" s="5"/>
      <c r="N60" s="5"/>
      <c r="O60" s="5"/>
      <c r="P60" s="40"/>
      <c r="Q60" s="5"/>
      <c r="R60" s="5"/>
      <c r="S60" s="40"/>
      <c r="T60" s="5"/>
    </row>
    <row r="61" spans="1:26" ht="12" customHeight="1" x14ac:dyDescent="0.25">
      <c r="A61" s="471" t="s">
        <v>151</v>
      </c>
      <c r="B61" s="471"/>
      <c r="C61" s="116"/>
      <c r="D61" s="116"/>
      <c r="E61" s="116"/>
      <c r="F61" s="116"/>
      <c r="G61" s="29"/>
      <c r="H61" s="40"/>
      <c r="I61" s="29"/>
      <c r="J61" s="29"/>
      <c r="K61" s="29"/>
      <c r="L61" s="40"/>
      <c r="M61" s="29"/>
      <c r="N61" s="29"/>
      <c r="O61" s="29"/>
      <c r="P61" s="40"/>
      <c r="Q61" s="29"/>
      <c r="R61" s="29"/>
      <c r="S61" s="40"/>
      <c r="T61" s="29"/>
    </row>
    <row r="62" spans="1:26" ht="12" customHeight="1" x14ac:dyDescent="0.25">
      <c r="A62" s="456" t="s">
        <v>22</v>
      </c>
      <c r="B62" s="456"/>
      <c r="C62" s="1"/>
      <c r="D62" s="1"/>
      <c r="E62" s="1"/>
      <c r="F62" s="100" t="s">
        <v>276</v>
      </c>
      <c r="G62" s="100" t="s">
        <v>276</v>
      </c>
      <c r="H62" s="100" t="s">
        <v>276</v>
      </c>
      <c r="I62" s="100" t="s">
        <v>276</v>
      </c>
      <c r="J62" s="100" t="s">
        <v>276</v>
      </c>
      <c r="K62" s="100" t="s">
        <v>276</v>
      </c>
      <c r="L62" s="100" t="s">
        <v>276</v>
      </c>
      <c r="M62" s="100" t="s">
        <v>276</v>
      </c>
      <c r="N62" s="100" t="s">
        <v>276</v>
      </c>
      <c r="O62" s="100" t="s">
        <v>276</v>
      </c>
      <c r="P62" s="100" t="s">
        <v>276</v>
      </c>
      <c r="Q62" s="100" t="s">
        <v>276</v>
      </c>
      <c r="R62" s="100" t="s">
        <v>276</v>
      </c>
      <c r="S62" s="100" t="s">
        <v>276</v>
      </c>
      <c r="T62" s="100" t="s">
        <v>276</v>
      </c>
      <c r="U62" s="100" t="s">
        <v>276</v>
      </c>
      <c r="V62" s="100" t="s">
        <v>276</v>
      </c>
      <c r="W62" s="100" t="s">
        <v>276</v>
      </c>
      <c r="X62" s="100" t="s">
        <v>276</v>
      </c>
      <c r="Y62" s="100" t="s">
        <v>276</v>
      </c>
      <c r="Z62" s="100" t="s">
        <v>276</v>
      </c>
    </row>
    <row r="63" spans="1:26" ht="5.25" customHeight="1" thickBot="1" x14ac:dyDescent="0.3">
      <c r="A63" s="35"/>
      <c r="B63" s="35"/>
      <c r="C63" s="39"/>
      <c r="D63" s="39"/>
      <c r="E63" s="39"/>
      <c r="F63" s="39"/>
      <c r="G63" s="39"/>
      <c r="H63" s="39"/>
      <c r="I63" s="39"/>
      <c r="J63" s="39"/>
      <c r="K63" s="39"/>
      <c r="L63" s="39"/>
      <c r="M63" s="39"/>
      <c r="N63" s="39"/>
      <c r="O63" s="39"/>
      <c r="P63" s="39"/>
      <c r="Q63" s="39"/>
      <c r="R63" s="39"/>
      <c r="S63" s="39"/>
      <c r="T63" s="39"/>
      <c r="U63" s="39"/>
      <c r="V63" s="39"/>
      <c r="W63" s="39"/>
      <c r="X63" s="35"/>
      <c r="Y63" s="35"/>
      <c r="Z63" s="35"/>
    </row>
    <row r="64" spans="1:26" ht="12.75" customHeight="1" x14ac:dyDescent="0.25">
      <c r="A64" s="441" t="s">
        <v>431</v>
      </c>
      <c r="B64" s="441"/>
      <c r="C64" s="441"/>
      <c r="D64" s="441"/>
      <c r="E64" s="441"/>
      <c r="F64" s="441"/>
      <c r="G64" s="441"/>
      <c r="H64" s="441"/>
      <c r="I64" s="441"/>
      <c r="J64" s="441"/>
      <c r="K64" s="441"/>
      <c r="L64" s="441"/>
      <c r="M64" s="441"/>
      <c r="N64" s="441"/>
      <c r="O64" s="441"/>
      <c r="P64" s="441"/>
      <c r="Q64" s="441"/>
      <c r="R64" s="441"/>
      <c r="S64" s="441"/>
      <c r="T64" s="441"/>
      <c r="U64" s="441"/>
      <c r="V64" s="441"/>
      <c r="W64" s="441"/>
      <c r="X64" s="441"/>
      <c r="Y64" s="441"/>
      <c r="Z64" s="441"/>
    </row>
    <row r="65" spans="1:26" x14ac:dyDescent="0.25">
      <c r="A65" s="442"/>
      <c r="B65" s="442"/>
      <c r="C65" s="442"/>
      <c r="D65" s="442"/>
      <c r="E65" s="442"/>
      <c r="F65" s="442"/>
      <c r="G65" s="442"/>
      <c r="H65" s="442"/>
      <c r="I65" s="442"/>
      <c r="J65" s="442"/>
      <c r="K65" s="442"/>
      <c r="L65" s="442"/>
      <c r="M65" s="442"/>
      <c r="N65" s="442"/>
      <c r="O65" s="442"/>
      <c r="P65" s="442"/>
      <c r="Q65" s="442"/>
      <c r="R65" s="442"/>
      <c r="S65" s="442"/>
      <c r="T65" s="442"/>
      <c r="U65" s="442"/>
      <c r="V65" s="442"/>
      <c r="W65" s="442"/>
      <c r="X65" s="442"/>
      <c r="Y65" s="442"/>
      <c r="Z65" s="442"/>
    </row>
  </sheetData>
  <sheetProtection formatCells="0" formatColumns="0" formatRows="0"/>
  <mergeCells count="23">
    <mergeCell ref="A64:Z65"/>
    <mergeCell ref="A34:B34"/>
    <mergeCell ref="A6:B6"/>
    <mergeCell ref="F6:Z6"/>
    <mergeCell ref="A8:B8"/>
    <mergeCell ref="A7:B7"/>
    <mergeCell ref="A14:B14"/>
    <mergeCell ref="A23:B23"/>
    <mergeCell ref="A62:B62"/>
    <mergeCell ref="A10:B10"/>
    <mergeCell ref="A38:B38"/>
    <mergeCell ref="A52:B52"/>
    <mergeCell ref="A42:B42"/>
    <mergeCell ref="A51:B51"/>
    <mergeCell ref="A41:B41"/>
    <mergeCell ref="A39:B39"/>
    <mergeCell ref="A30:B30"/>
    <mergeCell ref="A24:B24"/>
    <mergeCell ref="A11:B11"/>
    <mergeCell ref="A13:B13"/>
    <mergeCell ref="A61:B61"/>
    <mergeCell ref="A33:B33"/>
    <mergeCell ref="A58:B58"/>
  </mergeCells>
  <phoneticPr fontId="6" type="noConversion"/>
  <pageMargins left="0.75" right="0.75" top="1" bottom="1" header="0.5" footer="0.5"/>
  <pageSetup paperSize="9" scale="80" orientation="portrait" r:id="rId1"/>
  <headerFooter alignWithMargins="0"/>
  <ignoredErrors>
    <ignoredError sqref="F7:N7" numberStoredAsText="1"/>
  </ignoredError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Blad23">
    <pageSetUpPr fitToPage="1"/>
  </sheetPr>
  <dimension ref="A1:O32"/>
  <sheetViews>
    <sheetView zoomScaleNormal="100" workbookViewId="0"/>
  </sheetViews>
  <sheetFormatPr defaultColWidth="9.21875" defaultRowHeight="13.2" x14ac:dyDescent="0.25"/>
  <cols>
    <col min="1" max="1" width="55.5546875" style="1" customWidth="1"/>
    <col min="2" max="4" width="55.5546875" style="1" hidden="1" customWidth="1"/>
    <col min="5" max="5" width="3.21875" style="1" customWidth="1"/>
    <col min="6" max="6" width="4" style="1" customWidth="1"/>
    <col min="7" max="7" width="2.77734375" style="1" customWidth="1"/>
    <col min="8" max="8" width="3.77734375" style="1" customWidth="1"/>
    <col min="9" max="9" width="1.5546875" style="1" customWidth="1"/>
    <col min="10" max="10" width="5" style="1" customWidth="1"/>
    <col min="11" max="11" width="2.77734375" style="1" customWidth="1"/>
    <col min="12" max="12" width="3.77734375" style="1" customWidth="1"/>
    <col min="13" max="14" width="9.21875" style="1"/>
    <col min="15" max="15" width="82.21875" style="234" bestFit="1" customWidth="1"/>
    <col min="16" max="16384" width="9.21875" style="1"/>
  </cols>
  <sheetData>
    <row r="1" spans="1:15" ht="7.5" customHeight="1" x14ac:dyDescent="0.25"/>
    <row r="2" spans="1:15" ht="13.8" x14ac:dyDescent="0.25">
      <c r="A2" s="24" t="s">
        <v>286</v>
      </c>
      <c r="B2" s="77"/>
      <c r="C2" s="77"/>
      <c r="D2" s="77"/>
      <c r="E2" s="24"/>
    </row>
    <row r="3" spans="1:15" ht="13.8" x14ac:dyDescent="0.25">
      <c r="A3" s="24" t="s">
        <v>581</v>
      </c>
      <c r="B3" s="77"/>
      <c r="C3" s="77"/>
      <c r="D3" s="77"/>
      <c r="E3" s="24"/>
    </row>
    <row r="4" spans="1:15" ht="13.8" x14ac:dyDescent="0.25">
      <c r="A4" s="148" t="s">
        <v>287</v>
      </c>
      <c r="B4" s="148"/>
      <c r="C4" s="148"/>
      <c r="D4" s="148"/>
      <c r="E4" s="24"/>
    </row>
    <row r="5" spans="1:15" ht="14.4" thickBot="1" x14ac:dyDescent="0.3">
      <c r="A5" s="181" t="s">
        <v>582</v>
      </c>
      <c r="B5" s="36"/>
      <c r="C5" s="36"/>
      <c r="D5" s="36"/>
      <c r="E5" s="36"/>
      <c r="F5" s="35"/>
      <c r="G5" s="35"/>
      <c r="H5" s="35"/>
      <c r="I5" s="35"/>
      <c r="J5" s="35"/>
      <c r="K5" s="35"/>
      <c r="L5" s="35"/>
    </row>
    <row r="6" spans="1:15" x14ac:dyDescent="0.25">
      <c r="A6" s="99" t="s">
        <v>92</v>
      </c>
      <c r="B6" s="99"/>
      <c r="C6" s="99"/>
      <c r="D6" s="99"/>
      <c r="E6" s="479" t="s">
        <v>20</v>
      </c>
      <c r="F6" s="479"/>
      <c r="G6" s="479"/>
      <c r="H6" s="479"/>
      <c r="I6" s="118"/>
      <c r="J6" s="479" t="s">
        <v>18</v>
      </c>
      <c r="K6" s="480"/>
      <c r="L6" s="480"/>
    </row>
    <row r="7" spans="1:15" x14ac:dyDescent="0.25">
      <c r="A7" s="97" t="s">
        <v>93</v>
      </c>
      <c r="B7" s="97"/>
      <c r="C7" s="97"/>
      <c r="D7" s="97"/>
      <c r="E7" s="440" t="s">
        <v>240</v>
      </c>
      <c r="F7" s="440"/>
      <c r="G7" s="440"/>
      <c r="H7" s="440"/>
      <c r="I7" s="118"/>
      <c r="J7" s="440" t="s">
        <v>239</v>
      </c>
      <c r="K7" s="481"/>
      <c r="L7" s="481"/>
      <c r="O7" s="258" t="s">
        <v>277</v>
      </c>
    </row>
    <row r="8" spans="1:15" ht="13.8" thickBot="1" x14ac:dyDescent="0.3">
      <c r="A8" s="107"/>
      <c r="B8" s="107"/>
      <c r="C8" s="107"/>
      <c r="D8" s="107"/>
      <c r="E8" s="107"/>
      <c r="F8" s="108" t="s">
        <v>155</v>
      </c>
      <c r="G8" s="482" t="s">
        <v>153</v>
      </c>
      <c r="H8" s="482"/>
      <c r="I8" s="119"/>
      <c r="J8" s="108" t="s">
        <v>155</v>
      </c>
      <c r="K8" s="482" t="s">
        <v>153</v>
      </c>
      <c r="L8" s="482"/>
      <c r="O8" s="259" t="s">
        <v>277</v>
      </c>
    </row>
    <row r="9" spans="1:15" ht="11.25" customHeight="1" x14ac:dyDescent="0.25">
      <c r="A9" s="194"/>
      <c r="B9" s="194"/>
      <c r="C9" s="194"/>
      <c r="D9" s="194"/>
      <c r="E9" s="194"/>
      <c r="F9" s="12"/>
      <c r="G9" s="5"/>
      <c r="H9" s="5"/>
      <c r="I9" s="5"/>
      <c r="J9" s="12"/>
      <c r="K9" s="5"/>
      <c r="L9" s="5"/>
      <c r="O9" s="258" t="s">
        <v>277</v>
      </c>
    </row>
    <row r="10" spans="1:15" ht="11.25" customHeight="1" x14ac:dyDescent="0.25">
      <c r="A10" s="7" t="s">
        <v>412</v>
      </c>
      <c r="B10" s="13"/>
      <c r="C10" s="13"/>
      <c r="D10" s="13"/>
      <c r="E10" s="13"/>
      <c r="F10" s="264">
        <v>117.43600000000001</v>
      </c>
      <c r="G10" s="170" t="s">
        <v>4</v>
      </c>
      <c r="H10" s="9">
        <v>39.741999999999997</v>
      </c>
      <c r="I10" s="7" t="s">
        <v>277</v>
      </c>
      <c r="J10" s="264">
        <v>1806.2270000000001</v>
      </c>
      <c r="K10" s="170" t="s">
        <v>4</v>
      </c>
      <c r="L10" s="9">
        <v>637.29100000000005</v>
      </c>
      <c r="O10" s="258" t="s">
        <v>277</v>
      </c>
    </row>
    <row r="11" spans="1:15" ht="3" customHeight="1" x14ac:dyDescent="0.25">
      <c r="A11" s="15"/>
      <c r="B11" s="15"/>
      <c r="C11" s="15"/>
      <c r="D11" s="15"/>
      <c r="E11" s="15"/>
      <c r="F11" s="220"/>
      <c r="G11" s="15"/>
      <c r="H11" s="220"/>
      <c r="I11" s="15"/>
      <c r="J11" s="220"/>
      <c r="K11" s="15"/>
      <c r="L11" s="220"/>
      <c r="O11" s="259" t="s">
        <v>277</v>
      </c>
    </row>
    <row r="12" spans="1:15" ht="11.25" customHeight="1" x14ac:dyDescent="0.25">
      <c r="A12" s="99"/>
      <c r="B12" s="99"/>
      <c r="C12" s="99"/>
      <c r="D12" s="99"/>
      <c r="E12" s="99"/>
      <c r="F12" s="478"/>
      <c r="G12" s="465"/>
      <c r="H12" s="465"/>
      <c r="I12" s="234"/>
      <c r="J12" s="478"/>
      <c r="K12" s="465"/>
      <c r="L12" s="465"/>
      <c r="O12" s="258" t="s">
        <v>277</v>
      </c>
    </row>
    <row r="13" spans="1:15" ht="11.25" customHeight="1" x14ac:dyDescent="0.25">
      <c r="A13" s="99" t="s">
        <v>94</v>
      </c>
      <c r="B13" s="99"/>
      <c r="C13" s="99"/>
      <c r="D13" s="99"/>
      <c r="E13" s="99"/>
      <c r="F13" s="98"/>
      <c r="G13" s="98"/>
      <c r="H13" s="98"/>
      <c r="I13" s="98"/>
      <c r="J13" s="98"/>
      <c r="K13" s="98"/>
      <c r="L13" s="98"/>
      <c r="O13" s="258" t="s">
        <v>277</v>
      </c>
    </row>
    <row r="14" spans="1:15" ht="11.25" customHeight="1" x14ac:dyDescent="0.25">
      <c r="A14" s="260" t="s">
        <v>422</v>
      </c>
      <c r="B14" s="97"/>
      <c r="C14" s="97"/>
      <c r="D14" s="97"/>
      <c r="E14" s="97"/>
      <c r="F14" s="14">
        <v>22.812000000000001</v>
      </c>
      <c r="G14" s="110" t="s">
        <v>4</v>
      </c>
      <c r="H14" s="14">
        <v>12.206</v>
      </c>
      <c r="I14" s="5" t="s">
        <v>277</v>
      </c>
      <c r="J14" s="14">
        <v>387.149</v>
      </c>
      <c r="K14" s="110" t="s">
        <v>4</v>
      </c>
      <c r="L14" s="14">
        <v>200.91800000000001</v>
      </c>
      <c r="O14" s="260" t="s">
        <v>277</v>
      </c>
    </row>
    <row r="15" spans="1:15" ht="11.25" customHeight="1" x14ac:dyDescent="0.25">
      <c r="A15" s="260" t="s">
        <v>547</v>
      </c>
      <c r="B15" s="97"/>
      <c r="C15" s="97"/>
      <c r="D15" s="97"/>
      <c r="E15" s="97"/>
      <c r="F15" s="14">
        <v>13.576000000000001</v>
      </c>
      <c r="G15" s="110" t="s">
        <v>4</v>
      </c>
      <c r="H15" s="14">
        <v>26.576000000000001</v>
      </c>
      <c r="I15" s="5" t="s">
        <v>277</v>
      </c>
      <c r="J15" s="14">
        <v>194.58600000000001</v>
      </c>
      <c r="K15" s="110" t="s">
        <v>4</v>
      </c>
      <c r="L15" s="14">
        <v>380.928</v>
      </c>
      <c r="O15" s="260" t="s">
        <v>277</v>
      </c>
    </row>
    <row r="16" spans="1:15" ht="11.25" customHeight="1" x14ac:dyDescent="0.25">
      <c r="A16" s="260" t="s">
        <v>421</v>
      </c>
      <c r="B16" s="97"/>
      <c r="C16" s="97"/>
      <c r="D16" s="97"/>
      <c r="E16" s="97"/>
      <c r="F16" s="14">
        <v>12.843</v>
      </c>
      <c r="G16" s="110" t="s">
        <v>4</v>
      </c>
      <c r="H16" s="14">
        <v>7.9509999999999996</v>
      </c>
      <c r="I16" s="5" t="s">
        <v>277</v>
      </c>
      <c r="J16" s="14">
        <v>255.55600000000001</v>
      </c>
      <c r="K16" s="110" t="s">
        <v>4</v>
      </c>
      <c r="L16" s="14">
        <v>158.28700000000001</v>
      </c>
      <c r="O16" s="260" t="s">
        <v>277</v>
      </c>
    </row>
    <row r="17" spans="1:15" ht="11.25" customHeight="1" x14ac:dyDescent="0.25">
      <c r="A17" s="260" t="s">
        <v>420</v>
      </c>
      <c r="B17" s="97"/>
      <c r="C17" s="97"/>
      <c r="D17" s="97"/>
      <c r="E17" s="97"/>
      <c r="F17" s="14">
        <v>9.1240000000000006</v>
      </c>
      <c r="G17" s="110" t="s">
        <v>4</v>
      </c>
      <c r="H17" s="14">
        <v>8.1530000000000005</v>
      </c>
      <c r="I17" s="5" t="s">
        <v>277</v>
      </c>
      <c r="J17" s="14">
        <v>115.883</v>
      </c>
      <c r="K17" s="110" t="s">
        <v>4</v>
      </c>
      <c r="L17" s="14">
        <v>142.517</v>
      </c>
      <c r="O17" s="260" t="s">
        <v>277</v>
      </c>
    </row>
    <row r="18" spans="1:15" ht="11.25" customHeight="1" x14ac:dyDescent="0.25">
      <c r="A18" s="260" t="s">
        <v>425</v>
      </c>
      <c r="B18" s="97"/>
      <c r="C18" s="97"/>
      <c r="D18" s="97"/>
      <c r="E18" s="97"/>
      <c r="F18" s="14">
        <v>6.8860000000000001</v>
      </c>
      <c r="G18" s="110" t="s">
        <v>4</v>
      </c>
      <c r="H18" s="14">
        <v>9.8879999999999999</v>
      </c>
      <c r="I18" s="5" t="s">
        <v>277</v>
      </c>
      <c r="J18" s="14">
        <v>104.84099999999999</v>
      </c>
      <c r="K18" s="110" t="s">
        <v>4</v>
      </c>
      <c r="L18" s="14">
        <v>133.172</v>
      </c>
      <c r="O18" s="260" t="s">
        <v>277</v>
      </c>
    </row>
    <row r="19" spans="1:15" ht="11.25" customHeight="1" x14ac:dyDescent="0.25">
      <c r="A19" s="260" t="s">
        <v>424</v>
      </c>
      <c r="B19" s="97"/>
      <c r="C19" s="97"/>
      <c r="D19" s="97"/>
      <c r="E19" s="97"/>
      <c r="F19" s="14">
        <v>5.7839999999999998</v>
      </c>
      <c r="G19" s="110" t="s">
        <v>4</v>
      </c>
      <c r="H19" s="14">
        <v>6.298</v>
      </c>
      <c r="I19" s="5" t="s">
        <v>277</v>
      </c>
      <c r="J19" s="14">
        <v>34.545999999999999</v>
      </c>
      <c r="K19" s="110" t="s">
        <v>4</v>
      </c>
      <c r="L19" s="14">
        <v>45.408999999999999</v>
      </c>
      <c r="O19" s="260" t="s">
        <v>277</v>
      </c>
    </row>
    <row r="20" spans="1:15" ht="11.25" customHeight="1" x14ac:dyDescent="0.25">
      <c r="A20" s="260" t="s">
        <v>423</v>
      </c>
      <c r="B20" s="97"/>
      <c r="C20" s="97"/>
      <c r="D20" s="97"/>
      <c r="E20" s="97"/>
      <c r="F20" s="14">
        <v>5.0789999999999997</v>
      </c>
      <c r="G20" s="110" t="s">
        <v>4</v>
      </c>
      <c r="H20" s="14">
        <v>7.75</v>
      </c>
      <c r="I20" s="5" t="s">
        <v>277</v>
      </c>
      <c r="J20" s="14">
        <v>78.173000000000002</v>
      </c>
      <c r="K20" s="110" t="s">
        <v>4</v>
      </c>
      <c r="L20" s="14">
        <v>106.63800000000001</v>
      </c>
      <c r="O20" s="260" t="s">
        <v>277</v>
      </c>
    </row>
    <row r="21" spans="1:15" ht="11.25" customHeight="1" x14ac:dyDescent="0.25">
      <c r="A21" s="260" t="s">
        <v>548</v>
      </c>
      <c r="B21" s="97"/>
      <c r="C21" s="97"/>
      <c r="D21" s="97"/>
      <c r="E21" s="97"/>
      <c r="F21" s="14">
        <v>3.1419999999999999</v>
      </c>
      <c r="G21" s="110" t="s">
        <v>4</v>
      </c>
      <c r="H21" s="14">
        <v>5.0570000000000004</v>
      </c>
      <c r="I21" s="5" t="s">
        <v>277</v>
      </c>
      <c r="J21" s="14">
        <v>67.762</v>
      </c>
      <c r="K21" s="110" t="s">
        <v>4</v>
      </c>
      <c r="L21" s="14">
        <v>96.38</v>
      </c>
      <c r="O21" s="260" t="s">
        <v>277</v>
      </c>
    </row>
    <row r="22" spans="1:15" ht="11.25" customHeight="1" x14ac:dyDescent="0.25">
      <c r="A22" s="260" t="s">
        <v>526</v>
      </c>
      <c r="B22" s="97"/>
      <c r="C22" s="97"/>
      <c r="D22" s="97"/>
      <c r="E22" s="97"/>
      <c r="F22" s="14">
        <v>2.3809999999999998</v>
      </c>
      <c r="G22" s="110" t="s">
        <v>4</v>
      </c>
      <c r="H22" s="14">
        <v>2.8180000000000001</v>
      </c>
      <c r="I22" s="5" t="s">
        <v>277</v>
      </c>
      <c r="J22" s="14">
        <v>22.085999999999999</v>
      </c>
      <c r="K22" s="110" t="s">
        <v>4</v>
      </c>
      <c r="L22" s="14">
        <v>32.771000000000001</v>
      </c>
      <c r="O22" s="260" t="s">
        <v>277</v>
      </c>
    </row>
    <row r="23" spans="1:15" ht="11.25" customHeight="1" x14ac:dyDescent="0.25">
      <c r="A23" s="260" t="s">
        <v>549</v>
      </c>
      <c r="B23" s="97"/>
      <c r="C23" s="97"/>
      <c r="D23" s="97"/>
      <c r="E23" s="97"/>
      <c r="F23" s="14">
        <v>2.3159999999999998</v>
      </c>
      <c r="G23" s="110" t="s">
        <v>4</v>
      </c>
      <c r="H23" s="14">
        <v>4.5369999999999999</v>
      </c>
      <c r="I23" s="5" t="s">
        <v>277</v>
      </c>
      <c r="J23" s="14">
        <v>46.905000000000001</v>
      </c>
      <c r="K23" s="110" t="s">
        <v>4</v>
      </c>
      <c r="L23" s="14">
        <v>91.882999999999996</v>
      </c>
      <c r="O23" s="260" t="s">
        <v>277</v>
      </c>
    </row>
    <row r="24" spans="1:15" ht="11.25" customHeight="1" x14ac:dyDescent="0.25">
      <c r="A24" s="15"/>
      <c r="B24" s="15"/>
      <c r="C24" s="15"/>
      <c r="D24" s="15"/>
      <c r="E24" s="15"/>
      <c r="F24" s="220"/>
      <c r="G24" s="15"/>
      <c r="H24" s="220"/>
      <c r="I24" s="15"/>
      <c r="J24" s="220"/>
      <c r="K24" s="15"/>
      <c r="L24" s="220"/>
      <c r="O24" s="234" t="s">
        <v>277</v>
      </c>
    </row>
    <row r="25" spans="1:15" ht="11.25" customHeight="1" x14ac:dyDescent="0.25">
      <c r="A25" s="97"/>
      <c r="B25" s="97"/>
      <c r="C25" s="97"/>
      <c r="D25" s="97"/>
      <c r="E25" s="97"/>
      <c r="F25" s="14"/>
      <c r="G25" s="12"/>
      <c r="H25" s="14"/>
      <c r="I25" s="5"/>
      <c r="J25" s="14"/>
      <c r="K25" s="12"/>
      <c r="L25" s="14"/>
    </row>
    <row r="26" spans="1:15" ht="12" customHeight="1" x14ac:dyDescent="0.25">
      <c r="A26" s="99" t="s">
        <v>156</v>
      </c>
      <c r="B26" s="99"/>
      <c r="C26" s="99"/>
      <c r="D26" s="99"/>
      <c r="E26" s="99"/>
      <c r="F26" s="187"/>
      <c r="G26" s="98"/>
      <c r="H26" s="221"/>
      <c r="I26" s="98"/>
      <c r="J26" s="187"/>
      <c r="K26" s="98"/>
      <c r="L26" s="221"/>
    </row>
    <row r="27" spans="1:15" x14ac:dyDescent="0.25">
      <c r="A27" s="260" t="s">
        <v>241</v>
      </c>
      <c r="B27" s="97"/>
      <c r="C27" s="97"/>
      <c r="D27" s="97"/>
      <c r="E27" s="97"/>
      <c r="F27" s="14">
        <v>19.533999999999999</v>
      </c>
      <c r="G27" s="110" t="s">
        <v>4</v>
      </c>
      <c r="H27" s="14">
        <v>11.574</v>
      </c>
      <c r="I27" s="5" t="s">
        <v>277</v>
      </c>
      <c r="J27" s="14">
        <v>353.21899999999999</v>
      </c>
      <c r="K27" s="110" t="s">
        <v>4</v>
      </c>
      <c r="L27" s="14">
        <v>225.11099999999999</v>
      </c>
      <c r="O27" s="260" t="s">
        <v>277</v>
      </c>
    </row>
    <row r="28" spans="1:15" x14ac:dyDescent="0.25">
      <c r="A28" s="260" t="s">
        <v>550</v>
      </c>
      <c r="B28" s="97"/>
      <c r="C28" s="97"/>
      <c r="D28" s="97"/>
      <c r="E28" s="97"/>
      <c r="F28" s="14">
        <v>2.36</v>
      </c>
      <c r="G28" s="110" t="s">
        <v>4</v>
      </c>
      <c r="H28" s="14">
        <v>3.234</v>
      </c>
      <c r="I28" s="5" t="s">
        <v>277</v>
      </c>
      <c r="J28" s="14">
        <v>23.497</v>
      </c>
      <c r="K28" s="110" t="s">
        <v>4</v>
      </c>
      <c r="L28" s="14">
        <v>33.993000000000002</v>
      </c>
      <c r="O28" s="260" t="s">
        <v>277</v>
      </c>
    </row>
    <row r="29" spans="1:15" ht="13.8" thickBot="1" x14ac:dyDescent="0.3">
      <c r="A29" s="109"/>
      <c r="B29" s="109"/>
      <c r="C29" s="109"/>
      <c r="D29" s="109"/>
      <c r="E29" s="109"/>
      <c r="F29" s="3"/>
      <c r="G29" s="3"/>
      <c r="H29" s="3"/>
      <c r="I29" s="3"/>
      <c r="J29" s="3"/>
      <c r="K29" s="3"/>
      <c r="L29" s="3"/>
    </row>
    <row r="30" spans="1:15" ht="12.75" customHeight="1" x14ac:dyDescent="0.25">
      <c r="A30" s="441" t="s">
        <v>457</v>
      </c>
      <c r="B30" s="441"/>
      <c r="C30" s="441"/>
      <c r="D30" s="441"/>
      <c r="E30" s="441"/>
      <c r="F30" s="441"/>
      <c r="G30" s="441"/>
      <c r="H30" s="441"/>
      <c r="I30" s="441"/>
      <c r="J30" s="441"/>
      <c r="K30" s="441"/>
      <c r="L30" s="441"/>
    </row>
    <row r="31" spans="1:15" x14ac:dyDescent="0.25">
      <c r="A31" s="442"/>
      <c r="B31" s="442"/>
      <c r="C31" s="442"/>
      <c r="D31" s="442"/>
      <c r="E31" s="442"/>
      <c r="F31" s="442"/>
      <c r="G31" s="442"/>
      <c r="H31" s="442"/>
      <c r="I31" s="442"/>
      <c r="J31" s="442"/>
      <c r="K31" s="442"/>
      <c r="L31" s="442"/>
    </row>
    <row r="32" spans="1:15" x14ac:dyDescent="0.25">
      <c r="A32" s="442"/>
      <c r="B32" s="442"/>
      <c r="C32" s="442"/>
      <c r="D32" s="442"/>
      <c r="E32" s="442"/>
      <c r="F32" s="442"/>
      <c r="G32" s="442"/>
      <c r="H32" s="442"/>
      <c r="I32" s="442"/>
      <c r="J32" s="442"/>
      <c r="K32" s="442"/>
      <c r="L32" s="442"/>
    </row>
  </sheetData>
  <sheetProtection formatCells="0" formatColumns="0" formatRows="0"/>
  <mergeCells count="9">
    <mergeCell ref="A30:L32"/>
    <mergeCell ref="J12:L12"/>
    <mergeCell ref="E6:H6"/>
    <mergeCell ref="E7:H7"/>
    <mergeCell ref="J6:L6"/>
    <mergeCell ref="J7:L7"/>
    <mergeCell ref="K8:L8"/>
    <mergeCell ref="F12:H12"/>
    <mergeCell ref="G8:H8"/>
  </mergeCells>
  <phoneticPr fontId="14" type="noConversion"/>
  <pageMargins left="0.70866141732283472" right="0.70866141732283472" top="0.59055118110236227" bottom="0.59055118110236227" header="0.31496062992125984" footer="0.31496062992125984"/>
  <pageSetup paperSize="9" scale="97" orientation="portrait" r:id="rId1"/>
  <headerFooter>
    <oddFooter>&amp;L&amp;G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Blad29">
    <pageSetUpPr fitToPage="1"/>
  </sheetPr>
  <dimension ref="A1:IT76"/>
  <sheetViews>
    <sheetView zoomScaleNormal="100" workbookViewId="0"/>
  </sheetViews>
  <sheetFormatPr defaultColWidth="9.21875" defaultRowHeight="13.2" x14ac:dyDescent="0.25"/>
  <cols>
    <col min="1" max="1" width="8.77734375" style="246" customWidth="1"/>
    <col min="2" max="9" width="7.5546875" style="246" customWidth="1"/>
    <col min="10" max="10" width="7.77734375" style="246" customWidth="1"/>
    <col min="11" max="11" width="9" style="246" customWidth="1"/>
    <col min="12" max="12" width="4.5546875" style="246" customWidth="1"/>
    <col min="13" max="22" width="7.77734375" style="246" customWidth="1"/>
    <col min="23" max="26" width="9.21875" style="246"/>
    <col min="27" max="27" width="6.5546875" style="246" bestFit="1" customWidth="1"/>
    <col min="28" max="28" width="5.5546875" style="246" bestFit="1" customWidth="1"/>
    <col min="29" max="29" width="9" style="246" bestFit="1" customWidth="1"/>
    <col min="30" max="32" width="9.44140625" style="246" bestFit="1" customWidth="1"/>
    <col min="33" max="33" width="9.44140625" style="246" customWidth="1"/>
    <col min="34" max="34" width="9" style="246" customWidth="1"/>
    <col min="35" max="254" width="9.21875" style="246"/>
    <col min="255" max="16384" width="9.21875" style="238"/>
  </cols>
  <sheetData>
    <row r="1" spans="1:254" ht="6.75" customHeight="1" x14ac:dyDescent="0.25"/>
    <row r="2" spans="1:254" ht="31.35" customHeight="1" x14ac:dyDescent="0.25">
      <c r="A2" s="486" t="s">
        <v>409</v>
      </c>
      <c r="B2" s="486"/>
      <c r="C2" s="486"/>
      <c r="D2" s="486"/>
      <c r="E2" s="486"/>
      <c r="F2" s="486"/>
      <c r="G2" s="486"/>
      <c r="H2" s="486"/>
      <c r="I2" s="486"/>
      <c r="J2" s="486"/>
      <c r="K2" s="486"/>
    </row>
    <row r="3" spans="1:254" ht="13.8" x14ac:dyDescent="0.25">
      <c r="A3" s="373" t="s">
        <v>602</v>
      </c>
      <c r="B3" s="373"/>
      <c r="C3" s="373"/>
      <c r="D3" s="373"/>
      <c r="E3" s="373"/>
      <c r="F3" s="373"/>
      <c r="G3" s="373"/>
      <c r="H3" s="373"/>
      <c r="I3" s="373"/>
      <c r="J3" s="373"/>
      <c r="K3" s="374"/>
    </row>
    <row r="4" spans="1:254" ht="26.25" customHeight="1" x14ac:dyDescent="0.25">
      <c r="A4" s="487" t="s">
        <v>537</v>
      </c>
      <c r="B4" s="487"/>
      <c r="C4" s="487"/>
      <c r="D4" s="487"/>
      <c r="E4" s="487"/>
      <c r="F4" s="487"/>
      <c r="G4" s="487"/>
      <c r="H4" s="487"/>
      <c r="I4" s="487"/>
      <c r="J4" s="487"/>
      <c r="K4" s="487"/>
    </row>
    <row r="5" spans="1:254" ht="15" customHeight="1" thickBot="1" x14ac:dyDescent="0.3">
      <c r="A5" s="263" t="s">
        <v>603</v>
      </c>
      <c r="B5" s="262"/>
      <c r="C5" s="262"/>
      <c r="D5" s="262"/>
      <c r="E5" s="262"/>
      <c r="F5" s="262"/>
      <c r="G5" s="262"/>
      <c r="H5" s="262"/>
      <c r="I5" s="262"/>
      <c r="J5" s="262"/>
      <c r="K5" s="262"/>
    </row>
    <row r="6" spans="1:254" x14ac:dyDescent="0.25">
      <c r="A6" s="485" t="s">
        <v>361</v>
      </c>
      <c r="B6" s="485"/>
      <c r="C6" s="485"/>
      <c r="D6" s="485"/>
      <c r="E6" s="485"/>
      <c r="F6" s="485"/>
      <c r="G6" s="485"/>
      <c r="H6" s="485"/>
      <c r="I6" s="485"/>
      <c r="J6" s="485"/>
      <c r="K6" s="485"/>
    </row>
    <row r="7" spans="1:254" x14ac:dyDescent="0.25">
      <c r="A7" s="255"/>
      <c r="B7" s="484" t="s">
        <v>350</v>
      </c>
      <c r="C7" s="484"/>
      <c r="D7" s="484" t="s">
        <v>351</v>
      </c>
      <c r="E7" s="484"/>
      <c r="F7" s="484" t="s">
        <v>352</v>
      </c>
      <c r="G7" s="484"/>
      <c r="H7" s="484" t="s">
        <v>353</v>
      </c>
      <c r="I7" s="484"/>
      <c r="J7" s="484" t="s">
        <v>354</v>
      </c>
      <c r="K7" s="484"/>
    </row>
    <row r="8" spans="1:254" ht="13.8" thickBot="1" x14ac:dyDescent="0.3">
      <c r="A8" s="256"/>
      <c r="B8" s="254" t="s">
        <v>355</v>
      </c>
      <c r="C8" s="254" t="s">
        <v>356</v>
      </c>
      <c r="D8" s="254" t="s">
        <v>355</v>
      </c>
      <c r="E8" s="254" t="s">
        <v>356</v>
      </c>
      <c r="F8" s="254" t="s">
        <v>355</v>
      </c>
      <c r="G8" s="254" t="s">
        <v>356</v>
      </c>
      <c r="H8" s="254" t="s">
        <v>355</v>
      </c>
      <c r="I8" s="254" t="s">
        <v>356</v>
      </c>
      <c r="J8" s="254" t="s">
        <v>355</v>
      </c>
      <c r="K8" s="254" t="s">
        <v>356</v>
      </c>
    </row>
    <row r="9" spans="1:254" s="329" customFormat="1" x14ac:dyDescent="0.25">
      <c r="A9" s="250">
        <v>2012</v>
      </c>
      <c r="B9" s="249">
        <v>7486</v>
      </c>
      <c r="C9" s="257">
        <v>9612</v>
      </c>
      <c r="D9" s="249">
        <v>8229</v>
      </c>
      <c r="E9" s="257">
        <v>10057</v>
      </c>
      <c r="F9" s="249">
        <v>7006</v>
      </c>
      <c r="G9" s="257">
        <v>9721</v>
      </c>
      <c r="H9" s="249">
        <v>7157</v>
      </c>
      <c r="I9" s="257">
        <v>9495</v>
      </c>
      <c r="J9" s="249">
        <v>29878</v>
      </c>
      <c r="K9" s="257">
        <v>38886</v>
      </c>
    </row>
    <row r="10" spans="1:254" s="329" customFormat="1" x14ac:dyDescent="0.25">
      <c r="A10" s="250">
        <v>2013</v>
      </c>
      <c r="B10" s="249">
        <v>6551.7370000000001</v>
      </c>
      <c r="C10" s="257">
        <v>8226.2649999999994</v>
      </c>
      <c r="D10" s="249">
        <v>7524.4129999999996</v>
      </c>
      <c r="E10" s="257">
        <v>9679.348</v>
      </c>
      <c r="F10" s="249">
        <v>6680.7550000000001</v>
      </c>
      <c r="G10" s="257">
        <v>9918.9179999999997</v>
      </c>
      <c r="H10" s="249">
        <v>7093.1719999999996</v>
      </c>
      <c r="I10" s="257">
        <v>8979.4740000000002</v>
      </c>
      <c r="J10" s="249">
        <v>27850.075000000001</v>
      </c>
      <c r="K10" s="257">
        <v>36804.004999999997</v>
      </c>
    </row>
    <row r="11" spans="1:254" x14ac:dyDescent="0.25">
      <c r="A11" s="250">
        <v>2014</v>
      </c>
      <c r="B11" s="249">
        <v>6193.0519999999997</v>
      </c>
      <c r="C11" s="257">
        <v>8267.5010000000002</v>
      </c>
      <c r="D11" s="249">
        <v>7349.94</v>
      </c>
      <c r="E11" s="257">
        <v>10076.67</v>
      </c>
      <c r="F11" s="249">
        <v>6197.4110000000001</v>
      </c>
      <c r="G11" s="257">
        <v>9946.0030000000006</v>
      </c>
      <c r="H11" s="249">
        <v>7052.6760000000004</v>
      </c>
      <c r="I11" s="257">
        <v>9650.0159999999996</v>
      </c>
      <c r="J11" s="249">
        <v>26793.079000000002</v>
      </c>
      <c r="K11" s="257">
        <v>37940.19</v>
      </c>
    </row>
    <row r="12" spans="1:254" s="329" customFormat="1" x14ac:dyDescent="0.25">
      <c r="A12" s="250">
        <v>2015</v>
      </c>
      <c r="B12" s="249" t="s">
        <v>277</v>
      </c>
      <c r="C12" s="249">
        <v>8553.107</v>
      </c>
      <c r="D12" s="249" t="s">
        <v>277</v>
      </c>
      <c r="E12" s="249">
        <v>10119.912</v>
      </c>
      <c r="F12" s="249" t="s">
        <v>277</v>
      </c>
      <c r="G12" s="249">
        <v>9488.5889999999999</v>
      </c>
      <c r="H12" s="249" t="s">
        <v>277</v>
      </c>
      <c r="I12" s="249">
        <v>10838.546</v>
      </c>
      <c r="J12" s="249" t="s">
        <v>277</v>
      </c>
      <c r="K12" s="249">
        <v>39000.154000000002</v>
      </c>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246"/>
      <c r="BK12" s="246"/>
      <c r="BL12" s="246"/>
      <c r="BM12" s="246"/>
      <c r="BN12" s="246"/>
      <c r="BO12" s="246"/>
      <c r="BP12" s="246"/>
      <c r="BQ12" s="246"/>
      <c r="BR12" s="246"/>
      <c r="BS12" s="246"/>
      <c r="BT12" s="246"/>
      <c r="BU12" s="246"/>
      <c r="BV12" s="246"/>
      <c r="BW12" s="246"/>
      <c r="BX12" s="246"/>
      <c r="BY12" s="246"/>
      <c r="BZ12" s="246"/>
      <c r="CA12" s="246"/>
      <c r="CB12" s="246"/>
      <c r="CC12" s="246"/>
      <c r="CD12" s="246"/>
      <c r="CE12" s="246"/>
      <c r="CF12" s="246"/>
      <c r="CG12" s="246"/>
      <c r="CH12" s="246"/>
      <c r="CI12" s="246"/>
      <c r="CJ12" s="246"/>
      <c r="CK12" s="246"/>
      <c r="CL12" s="246"/>
      <c r="CM12" s="246"/>
      <c r="CN12" s="246"/>
      <c r="CO12" s="246"/>
      <c r="CP12" s="246"/>
      <c r="CQ12" s="246"/>
      <c r="CR12" s="246"/>
      <c r="CS12" s="246"/>
      <c r="CT12" s="246"/>
      <c r="CU12" s="246"/>
      <c r="CV12" s="246"/>
      <c r="CW12" s="246"/>
      <c r="CX12" s="246"/>
      <c r="CY12" s="246"/>
      <c r="CZ12" s="246"/>
      <c r="DA12" s="246"/>
      <c r="DB12" s="246"/>
      <c r="DC12" s="246"/>
      <c r="DD12" s="246"/>
      <c r="DE12" s="246"/>
      <c r="DF12" s="246"/>
      <c r="DG12" s="246"/>
      <c r="DH12" s="246"/>
      <c r="DI12" s="246"/>
      <c r="DJ12" s="246"/>
      <c r="DK12" s="246"/>
      <c r="DL12" s="246"/>
      <c r="DM12" s="246"/>
      <c r="DN12" s="246"/>
      <c r="DO12" s="246"/>
      <c r="DP12" s="246"/>
      <c r="DQ12" s="246"/>
      <c r="DR12" s="246"/>
      <c r="DS12" s="246"/>
      <c r="DT12" s="246"/>
      <c r="DU12" s="246"/>
      <c r="DV12" s="246"/>
      <c r="DW12" s="246"/>
      <c r="DX12" s="246"/>
      <c r="DY12" s="246"/>
      <c r="DZ12" s="246"/>
      <c r="EA12" s="246"/>
      <c r="EB12" s="246"/>
      <c r="EC12" s="246"/>
      <c r="ED12" s="246"/>
      <c r="EE12" s="246"/>
      <c r="EF12" s="246"/>
      <c r="EG12" s="246"/>
      <c r="EH12" s="246"/>
      <c r="EI12" s="246"/>
      <c r="EJ12" s="246"/>
      <c r="EK12" s="246"/>
      <c r="EL12" s="246"/>
      <c r="EM12" s="246"/>
      <c r="EN12" s="246"/>
      <c r="EO12" s="246"/>
      <c r="EP12" s="246"/>
      <c r="EQ12" s="246"/>
      <c r="ER12" s="246"/>
      <c r="ES12" s="246"/>
      <c r="ET12" s="246"/>
      <c r="EU12" s="246"/>
      <c r="EV12" s="246"/>
      <c r="EW12" s="246"/>
      <c r="EX12" s="246"/>
      <c r="EY12" s="246"/>
      <c r="EZ12" s="246"/>
      <c r="FA12" s="246"/>
      <c r="FB12" s="246"/>
      <c r="FC12" s="246"/>
      <c r="FD12" s="246"/>
      <c r="FE12" s="246"/>
      <c r="FF12" s="246"/>
      <c r="FG12" s="246"/>
      <c r="FH12" s="246"/>
      <c r="FI12" s="246"/>
      <c r="FJ12" s="246"/>
      <c r="FK12" s="246"/>
      <c r="FL12" s="246"/>
      <c r="FM12" s="246"/>
      <c r="FN12" s="246"/>
      <c r="FO12" s="246"/>
      <c r="FP12" s="246"/>
      <c r="FQ12" s="246"/>
      <c r="FR12" s="246"/>
      <c r="FS12" s="246"/>
      <c r="FT12" s="246"/>
      <c r="FU12" s="246"/>
      <c r="FV12" s="246"/>
      <c r="FW12" s="246"/>
      <c r="FX12" s="246"/>
      <c r="FY12" s="246"/>
      <c r="FZ12" s="246"/>
      <c r="GA12" s="246"/>
      <c r="GB12" s="246"/>
      <c r="GC12" s="246"/>
      <c r="GD12" s="246"/>
      <c r="GE12" s="246"/>
      <c r="GF12" s="246"/>
      <c r="GG12" s="246"/>
      <c r="GH12" s="246"/>
      <c r="GI12" s="246"/>
      <c r="GJ12" s="246"/>
      <c r="GK12" s="246"/>
      <c r="GL12" s="246"/>
      <c r="GM12" s="246"/>
      <c r="GN12" s="246"/>
      <c r="GO12" s="246"/>
      <c r="GP12" s="246"/>
      <c r="GQ12" s="246"/>
      <c r="GR12" s="246"/>
      <c r="GS12" s="246"/>
      <c r="GT12" s="246"/>
      <c r="GU12" s="246"/>
      <c r="GV12" s="246"/>
      <c r="GW12" s="246"/>
      <c r="GX12" s="246"/>
      <c r="GY12" s="246"/>
      <c r="GZ12" s="246"/>
      <c r="HA12" s="246"/>
      <c r="HB12" s="246"/>
      <c r="HC12" s="246"/>
      <c r="HD12" s="246"/>
      <c r="HE12" s="246"/>
      <c r="HF12" s="246"/>
      <c r="HG12" s="246"/>
      <c r="HH12" s="246"/>
      <c r="HI12" s="246"/>
      <c r="HJ12" s="246"/>
      <c r="HK12" s="246"/>
      <c r="HL12" s="246"/>
      <c r="HM12" s="246"/>
      <c r="HN12" s="246"/>
      <c r="HO12" s="246"/>
      <c r="HP12" s="246"/>
      <c r="HQ12" s="246"/>
      <c r="HR12" s="246"/>
      <c r="HS12" s="246"/>
      <c r="HT12" s="246"/>
      <c r="HU12" s="246"/>
      <c r="HV12" s="246"/>
      <c r="HW12" s="246"/>
      <c r="HX12" s="246"/>
      <c r="HY12" s="246"/>
      <c r="HZ12" s="246"/>
      <c r="IA12" s="246"/>
      <c r="IB12" s="246"/>
      <c r="IC12" s="246"/>
      <c r="ID12" s="246"/>
      <c r="IE12" s="246"/>
      <c r="IF12" s="246"/>
      <c r="IG12" s="246"/>
      <c r="IH12" s="246"/>
      <c r="II12" s="246"/>
      <c r="IJ12" s="246"/>
      <c r="IK12" s="246"/>
      <c r="IL12" s="246"/>
      <c r="IM12" s="246"/>
      <c r="IN12" s="246"/>
      <c r="IO12" s="246"/>
      <c r="IP12" s="246"/>
      <c r="IQ12" s="246"/>
      <c r="IR12" s="246"/>
      <c r="IS12" s="246"/>
      <c r="IT12" s="246"/>
    </row>
    <row r="13" spans="1:254" s="329" customFormat="1" x14ac:dyDescent="0.25">
      <c r="A13" s="250">
        <v>2016</v>
      </c>
      <c r="B13" s="249" t="s">
        <v>277</v>
      </c>
      <c r="C13" s="249">
        <v>9592.3729999999996</v>
      </c>
      <c r="D13" s="249" t="s">
        <v>277</v>
      </c>
      <c r="E13" s="249">
        <v>11384.793</v>
      </c>
      <c r="F13" s="249" t="s">
        <v>277</v>
      </c>
      <c r="G13" s="249">
        <v>8465.0329999999994</v>
      </c>
      <c r="H13" s="249" t="s">
        <v>277</v>
      </c>
      <c r="I13" s="249">
        <v>10177.168</v>
      </c>
      <c r="J13" s="249" t="s">
        <v>277</v>
      </c>
      <c r="K13" s="249">
        <v>39619.366999999998</v>
      </c>
    </row>
    <row r="14" spans="1:254" s="329" customFormat="1" x14ac:dyDescent="0.25">
      <c r="A14" s="250">
        <v>2017</v>
      </c>
      <c r="B14" s="251" t="s">
        <v>277</v>
      </c>
      <c r="C14" s="249">
        <v>9829.0550000000003</v>
      </c>
      <c r="D14" s="251" t="s">
        <v>277</v>
      </c>
      <c r="E14" s="249">
        <v>11075.8</v>
      </c>
      <c r="F14" s="251" t="s">
        <v>277</v>
      </c>
      <c r="G14" s="249">
        <v>9804.8580000000002</v>
      </c>
      <c r="H14" s="251" t="s">
        <v>277</v>
      </c>
      <c r="I14" s="249">
        <v>10909.348</v>
      </c>
      <c r="J14" s="249" t="s">
        <v>277</v>
      </c>
      <c r="K14" s="249">
        <v>41619.061000000002</v>
      </c>
    </row>
    <row r="15" spans="1:254" s="329" customFormat="1" x14ac:dyDescent="0.25">
      <c r="A15" s="250">
        <v>2018</v>
      </c>
      <c r="B15" s="251" t="s">
        <v>277</v>
      </c>
      <c r="C15" s="249">
        <v>11315.936</v>
      </c>
      <c r="D15" s="251" t="s">
        <v>277</v>
      </c>
      <c r="E15" s="249">
        <v>11275.112999999999</v>
      </c>
      <c r="F15" s="251" t="s">
        <v>277</v>
      </c>
      <c r="G15" s="249">
        <v>11272.529</v>
      </c>
      <c r="H15" s="251" t="s">
        <v>277</v>
      </c>
      <c r="I15" s="249">
        <v>11583.62</v>
      </c>
      <c r="J15" s="249" t="s">
        <v>277</v>
      </c>
      <c r="K15" s="249">
        <v>45447.197</v>
      </c>
    </row>
    <row r="16" spans="1:254" s="329" customFormat="1" x14ac:dyDescent="0.25">
      <c r="A16" s="250">
        <v>2019</v>
      </c>
      <c r="B16" s="251" t="s">
        <v>277</v>
      </c>
      <c r="C16" s="249">
        <v>10027.733</v>
      </c>
      <c r="D16" s="251" t="s">
        <v>277</v>
      </c>
      <c r="E16" s="249">
        <v>11724.42</v>
      </c>
      <c r="F16" s="251" t="s">
        <v>277</v>
      </c>
      <c r="G16" s="249">
        <v>10505.793</v>
      </c>
      <c r="H16" s="251" t="s">
        <v>277</v>
      </c>
      <c r="I16" s="249">
        <v>10297.235000000001</v>
      </c>
      <c r="J16" s="249" t="s">
        <v>277</v>
      </c>
      <c r="K16" s="249">
        <v>42555.180999999997</v>
      </c>
    </row>
    <row r="17" spans="1:254" s="329" customFormat="1" x14ac:dyDescent="0.25">
      <c r="A17" s="250">
        <v>2020</v>
      </c>
      <c r="B17" s="251" t="s">
        <v>277</v>
      </c>
      <c r="C17" s="249">
        <v>9992.4419999999991</v>
      </c>
      <c r="D17" s="251" t="s">
        <v>277</v>
      </c>
      <c r="E17" s="249">
        <v>11396.582</v>
      </c>
      <c r="F17" s="251" t="s">
        <v>277</v>
      </c>
      <c r="G17" s="249">
        <v>10256.409</v>
      </c>
      <c r="H17" s="251" t="s">
        <v>277</v>
      </c>
      <c r="I17" s="249">
        <v>10945.775</v>
      </c>
      <c r="J17" s="249" t="s">
        <v>277</v>
      </c>
      <c r="K17" s="249">
        <v>42591.207999999999</v>
      </c>
    </row>
    <row r="18" spans="1:254" s="329" customFormat="1" x14ac:dyDescent="0.25">
      <c r="A18" s="250">
        <v>2021</v>
      </c>
      <c r="B18" s="251" t="s">
        <v>277</v>
      </c>
      <c r="C18" s="249">
        <v>10174.315000000001</v>
      </c>
      <c r="D18" s="251" t="s">
        <v>277</v>
      </c>
      <c r="E18" s="249">
        <v>11956.352999999999</v>
      </c>
      <c r="F18" s="251" t="s">
        <v>277</v>
      </c>
      <c r="G18" s="249">
        <v>10791.718999999999</v>
      </c>
      <c r="H18" s="251" t="s">
        <v>277</v>
      </c>
      <c r="I18" s="249">
        <v>11100.695</v>
      </c>
      <c r="J18" s="249" t="s">
        <v>277</v>
      </c>
      <c r="K18" s="249">
        <v>44023.082000000002</v>
      </c>
    </row>
    <row r="19" spans="1:254" s="329" customFormat="1" x14ac:dyDescent="0.25">
      <c r="A19" s="250">
        <v>2022</v>
      </c>
      <c r="B19" s="249" t="s">
        <v>277</v>
      </c>
      <c r="C19" s="249">
        <v>10383.773999999999</v>
      </c>
      <c r="D19" s="249" t="s">
        <v>277</v>
      </c>
      <c r="E19" s="249">
        <v>11189.619000000001</v>
      </c>
      <c r="F19" s="249" t="s">
        <v>277</v>
      </c>
      <c r="G19" s="249">
        <v>9909.2970000000005</v>
      </c>
      <c r="H19" s="249" t="s">
        <v>277</v>
      </c>
      <c r="I19" s="249">
        <v>11483.746999999999</v>
      </c>
      <c r="J19" s="249" t="s">
        <v>277</v>
      </c>
      <c r="K19" s="249">
        <v>42966.436999999998</v>
      </c>
    </row>
    <row r="20" spans="1:254" s="329" customFormat="1" x14ac:dyDescent="0.25">
      <c r="A20" s="250">
        <v>2023</v>
      </c>
      <c r="B20" s="249" t="s">
        <v>277</v>
      </c>
      <c r="C20" s="249">
        <v>10202.611999999999</v>
      </c>
      <c r="D20" s="249" t="s">
        <v>277</v>
      </c>
      <c r="E20" s="249">
        <v>10595.617</v>
      </c>
      <c r="F20" s="249" t="s">
        <v>277</v>
      </c>
      <c r="G20" s="249">
        <v>9101.1990000000005</v>
      </c>
      <c r="H20" s="249" t="s">
        <v>277</v>
      </c>
      <c r="I20" s="249">
        <v>10669.79</v>
      </c>
      <c r="J20" s="249" t="s">
        <v>277</v>
      </c>
      <c r="K20" s="249">
        <v>40569.218000000001</v>
      </c>
    </row>
    <row r="21" spans="1:254" s="329" customFormat="1" ht="13.8" thickBot="1" x14ac:dyDescent="0.3">
      <c r="A21" s="252">
        <v>2024</v>
      </c>
      <c r="B21" s="253" t="s">
        <v>277</v>
      </c>
      <c r="C21" s="253">
        <v>9943.8359999999993</v>
      </c>
      <c r="D21" s="253" t="s">
        <v>277</v>
      </c>
      <c r="E21" s="253">
        <v>11377.125</v>
      </c>
      <c r="F21" s="253" t="s">
        <v>277</v>
      </c>
      <c r="G21" s="253">
        <v>9203.5210000000006</v>
      </c>
      <c r="H21" s="253" t="s">
        <v>277</v>
      </c>
      <c r="I21" s="253">
        <v>9905.5409999999993</v>
      </c>
      <c r="J21" s="253" t="s">
        <v>277</v>
      </c>
      <c r="K21" s="253">
        <v>40430.023000000001</v>
      </c>
    </row>
    <row r="23" spans="1:254" ht="13.8" thickBot="1" x14ac:dyDescent="0.3">
      <c r="A23" s="252"/>
      <c r="B23" s="253"/>
      <c r="C23" s="253"/>
      <c r="D23" s="253"/>
      <c r="E23" s="253"/>
      <c r="F23" s="253"/>
      <c r="G23" s="253"/>
      <c r="H23" s="253"/>
      <c r="I23" s="253"/>
      <c r="J23" s="253"/>
      <c r="K23" s="253"/>
    </row>
    <row r="24" spans="1:254" x14ac:dyDescent="0.25">
      <c r="A24" s="485" t="s">
        <v>362</v>
      </c>
      <c r="B24" s="485"/>
      <c r="C24" s="485"/>
      <c r="D24" s="485"/>
      <c r="E24" s="485"/>
      <c r="F24" s="485"/>
      <c r="G24" s="485"/>
      <c r="H24" s="485"/>
      <c r="I24" s="485"/>
      <c r="J24" s="485"/>
      <c r="K24" s="485"/>
    </row>
    <row r="25" spans="1:254" x14ac:dyDescent="0.25">
      <c r="A25" s="255"/>
      <c r="B25" s="484" t="s">
        <v>350</v>
      </c>
      <c r="C25" s="484"/>
      <c r="D25" s="484" t="s">
        <v>351</v>
      </c>
      <c r="E25" s="484"/>
      <c r="F25" s="484" t="s">
        <v>352</v>
      </c>
      <c r="G25" s="484"/>
      <c r="H25" s="484" t="s">
        <v>353</v>
      </c>
      <c r="I25" s="484"/>
      <c r="J25" s="484" t="s">
        <v>354</v>
      </c>
      <c r="K25" s="484"/>
    </row>
    <row r="26" spans="1:254" ht="13.8" thickBot="1" x14ac:dyDescent="0.3">
      <c r="A26" s="256"/>
      <c r="B26" s="254" t="s">
        <v>355</v>
      </c>
      <c r="C26" s="254" t="s">
        <v>356</v>
      </c>
      <c r="D26" s="254" t="s">
        <v>355</v>
      </c>
      <c r="E26" s="254" t="s">
        <v>356</v>
      </c>
      <c r="F26" s="254" t="s">
        <v>355</v>
      </c>
      <c r="G26" s="254" t="s">
        <v>356</v>
      </c>
      <c r="H26" s="254" t="s">
        <v>355</v>
      </c>
      <c r="I26" s="254" t="s">
        <v>356</v>
      </c>
      <c r="J26" s="254" t="s">
        <v>355</v>
      </c>
      <c r="K26" s="254" t="s">
        <v>356</v>
      </c>
    </row>
    <row r="27" spans="1:254" s="329" customFormat="1" x14ac:dyDescent="0.25">
      <c r="A27" s="250">
        <v>2013</v>
      </c>
      <c r="B27" s="249">
        <v>601332.16099999996</v>
      </c>
      <c r="C27" s="257">
        <v>736734.21</v>
      </c>
      <c r="D27" s="249">
        <v>649569.21699999995</v>
      </c>
      <c r="E27" s="257">
        <v>809163.223</v>
      </c>
      <c r="F27" s="249">
        <v>558922.63300000003</v>
      </c>
      <c r="G27" s="257">
        <v>785943.12600000005</v>
      </c>
      <c r="H27" s="249">
        <v>607886.97</v>
      </c>
      <c r="I27" s="257">
        <v>728185.87800000003</v>
      </c>
      <c r="J27" s="249">
        <v>2417710.9819999998</v>
      </c>
      <c r="K27" s="257">
        <v>3060026.4369999999</v>
      </c>
    </row>
    <row r="28" spans="1:254" x14ac:dyDescent="0.25">
      <c r="A28" s="250">
        <v>2014</v>
      </c>
      <c r="B28" s="249">
        <v>533081.90399999998</v>
      </c>
      <c r="C28" s="257">
        <v>684386.37699999998</v>
      </c>
      <c r="D28" s="249">
        <v>608271.54799999995</v>
      </c>
      <c r="E28" s="257">
        <v>781062.18400000001</v>
      </c>
      <c r="F28" s="249">
        <v>549602.5</v>
      </c>
      <c r="G28" s="257">
        <v>811835.40099999995</v>
      </c>
      <c r="H28" s="249">
        <v>585094.62399999995</v>
      </c>
      <c r="I28" s="257">
        <v>754149.02399999998</v>
      </c>
      <c r="J28" s="249">
        <v>2276050.5759999999</v>
      </c>
      <c r="K28" s="257">
        <v>3031432.986</v>
      </c>
    </row>
    <row r="29" spans="1:254" s="329" customFormat="1" x14ac:dyDescent="0.25">
      <c r="A29" s="250">
        <v>2015</v>
      </c>
      <c r="B29" s="249" t="s">
        <v>277</v>
      </c>
      <c r="C29" s="249">
        <v>674197.05500000005</v>
      </c>
      <c r="D29" s="249" t="s">
        <v>277</v>
      </c>
      <c r="E29" s="249">
        <v>833280.18799999997</v>
      </c>
      <c r="F29" s="249" t="s">
        <v>277</v>
      </c>
      <c r="G29" s="249">
        <v>746698.24300000002</v>
      </c>
      <c r="H29" s="249" t="s">
        <v>277</v>
      </c>
      <c r="I29" s="249">
        <v>788976.49399999995</v>
      </c>
      <c r="J29" s="249" t="s">
        <v>277</v>
      </c>
      <c r="K29" s="249">
        <v>3043151.98</v>
      </c>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6"/>
      <c r="AU29" s="246"/>
      <c r="AV29" s="246"/>
      <c r="AW29" s="246"/>
      <c r="AX29" s="246"/>
      <c r="AY29" s="246"/>
      <c r="AZ29" s="246"/>
      <c r="BA29" s="246"/>
      <c r="BB29" s="246"/>
      <c r="BC29" s="246"/>
      <c r="BD29" s="246"/>
      <c r="BE29" s="246"/>
      <c r="BF29" s="246"/>
      <c r="BG29" s="246"/>
      <c r="BH29" s="246"/>
      <c r="BI29" s="246"/>
      <c r="BJ29" s="246"/>
      <c r="BK29" s="246"/>
      <c r="BL29" s="246"/>
      <c r="BM29" s="246"/>
      <c r="BN29" s="246"/>
      <c r="BO29" s="246"/>
      <c r="BP29" s="246"/>
      <c r="BQ29" s="246"/>
      <c r="BR29" s="246"/>
      <c r="BS29" s="246"/>
      <c r="BT29" s="246"/>
      <c r="BU29" s="246"/>
      <c r="BV29" s="246"/>
      <c r="BW29" s="246"/>
      <c r="BX29" s="246"/>
      <c r="BY29" s="246"/>
      <c r="BZ29" s="246"/>
      <c r="CA29" s="246"/>
      <c r="CB29" s="246"/>
      <c r="CC29" s="246"/>
      <c r="CD29" s="246"/>
      <c r="CE29" s="246"/>
      <c r="CF29" s="246"/>
      <c r="CG29" s="246"/>
      <c r="CH29" s="246"/>
      <c r="CI29" s="246"/>
      <c r="CJ29" s="246"/>
      <c r="CK29" s="246"/>
      <c r="CL29" s="246"/>
      <c r="CM29" s="246"/>
      <c r="CN29" s="246"/>
      <c r="CO29" s="246"/>
      <c r="CP29" s="246"/>
      <c r="CQ29" s="246"/>
      <c r="CR29" s="246"/>
      <c r="CS29" s="246"/>
      <c r="CT29" s="246"/>
      <c r="CU29" s="246"/>
      <c r="CV29" s="246"/>
      <c r="CW29" s="246"/>
      <c r="CX29" s="246"/>
      <c r="CY29" s="246"/>
      <c r="CZ29" s="246"/>
      <c r="DA29" s="246"/>
      <c r="DB29" s="246"/>
      <c r="DC29" s="246"/>
      <c r="DD29" s="246"/>
      <c r="DE29" s="246"/>
      <c r="DF29" s="246"/>
      <c r="DG29" s="246"/>
      <c r="DH29" s="246"/>
      <c r="DI29" s="246"/>
      <c r="DJ29" s="246"/>
      <c r="DK29" s="246"/>
      <c r="DL29" s="246"/>
      <c r="DM29" s="246"/>
      <c r="DN29" s="246"/>
      <c r="DO29" s="246"/>
      <c r="DP29" s="246"/>
      <c r="DQ29" s="246"/>
      <c r="DR29" s="246"/>
      <c r="DS29" s="246"/>
      <c r="DT29" s="246"/>
      <c r="DU29" s="246"/>
      <c r="DV29" s="246"/>
      <c r="DW29" s="246"/>
      <c r="DX29" s="246"/>
      <c r="DY29" s="246"/>
      <c r="DZ29" s="246"/>
      <c r="EA29" s="246"/>
      <c r="EB29" s="246"/>
      <c r="EC29" s="246"/>
      <c r="ED29" s="246"/>
      <c r="EE29" s="246"/>
      <c r="EF29" s="246"/>
      <c r="EG29" s="246"/>
      <c r="EH29" s="246"/>
      <c r="EI29" s="246"/>
      <c r="EJ29" s="246"/>
      <c r="EK29" s="246"/>
      <c r="EL29" s="246"/>
      <c r="EM29" s="246"/>
      <c r="EN29" s="246"/>
      <c r="EO29" s="246"/>
      <c r="EP29" s="246"/>
      <c r="EQ29" s="246"/>
      <c r="ER29" s="246"/>
      <c r="ES29" s="246"/>
      <c r="ET29" s="246"/>
      <c r="EU29" s="246"/>
      <c r="EV29" s="246"/>
      <c r="EW29" s="246"/>
      <c r="EX29" s="246"/>
      <c r="EY29" s="246"/>
      <c r="EZ29" s="246"/>
      <c r="FA29" s="246"/>
      <c r="FB29" s="246"/>
      <c r="FC29" s="246"/>
      <c r="FD29" s="246"/>
      <c r="FE29" s="246"/>
      <c r="FF29" s="246"/>
      <c r="FG29" s="246"/>
      <c r="FH29" s="246"/>
      <c r="FI29" s="246"/>
      <c r="FJ29" s="246"/>
      <c r="FK29" s="246"/>
      <c r="FL29" s="246"/>
      <c r="FM29" s="246"/>
      <c r="FN29" s="246"/>
      <c r="FO29" s="246"/>
      <c r="FP29" s="246"/>
      <c r="FQ29" s="246"/>
      <c r="FR29" s="246"/>
      <c r="FS29" s="246"/>
      <c r="FT29" s="246"/>
      <c r="FU29" s="246"/>
      <c r="FV29" s="246"/>
      <c r="FW29" s="246"/>
      <c r="FX29" s="246"/>
      <c r="FY29" s="246"/>
      <c r="FZ29" s="246"/>
      <c r="GA29" s="246"/>
      <c r="GB29" s="246"/>
      <c r="GC29" s="246"/>
      <c r="GD29" s="246"/>
      <c r="GE29" s="246"/>
      <c r="GF29" s="246"/>
      <c r="GG29" s="246"/>
      <c r="GH29" s="246"/>
      <c r="GI29" s="246"/>
      <c r="GJ29" s="246"/>
      <c r="GK29" s="246"/>
      <c r="GL29" s="246"/>
      <c r="GM29" s="246"/>
      <c r="GN29" s="246"/>
      <c r="GO29" s="246"/>
      <c r="GP29" s="246"/>
      <c r="GQ29" s="246"/>
      <c r="GR29" s="246"/>
      <c r="GS29" s="246"/>
      <c r="GT29" s="246"/>
      <c r="GU29" s="246"/>
      <c r="GV29" s="246"/>
      <c r="GW29" s="246"/>
      <c r="GX29" s="246"/>
      <c r="GY29" s="246"/>
      <c r="GZ29" s="246"/>
      <c r="HA29" s="246"/>
      <c r="HB29" s="246"/>
      <c r="HC29" s="246"/>
      <c r="HD29" s="246"/>
      <c r="HE29" s="246"/>
      <c r="HF29" s="246"/>
      <c r="HG29" s="246"/>
      <c r="HH29" s="246"/>
      <c r="HI29" s="246"/>
      <c r="HJ29" s="246"/>
      <c r="HK29" s="246"/>
      <c r="HL29" s="246"/>
      <c r="HM29" s="246"/>
      <c r="HN29" s="246"/>
      <c r="HO29" s="246"/>
      <c r="HP29" s="246"/>
      <c r="HQ29" s="246"/>
      <c r="HR29" s="246"/>
      <c r="HS29" s="246"/>
      <c r="HT29" s="246"/>
      <c r="HU29" s="246"/>
      <c r="HV29" s="246"/>
      <c r="HW29" s="246"/>
      <c r="HX29" s="246"/>
      <c r="HY29" s="246"/>
      <c r="HZ29" s="246"/>
      <c r="IA29" s="246"/>
      <c r="IB29" s="246"/>
      <c r="IC29" s="246"/>
      <c r="ID29" s="246"/>
      <c r="IE29" s="246"/>
      <c r="IF29" s="246"/>
      <c r="IG29" s="246"/>
      <c r="IH29" s="246"/>
      <c r="II29" s="246"/>
      <c r="IJ29" s="246"/>
      <c r="IK29" s="246"/>
      <c r="IL29" s="246"/>
      <c r="IM29" s="246"/>
      <c r="IN29" s="246"/>
      <c r="IO29" s="246"/>
      <c r="IP29" s="246"/>
      <c r="IQ29" s="246"/>
      <c r="IR29" s="246"/>
      <c r="IS29" s="246"/>
      <c r="IT29" s="246"/>
    </row>
    <row r="30" spans="1:254" s="329" customFormat="1" x14ac:dyDescent="0.25">
      <c r="A30" s="250">
        <v>2016</v>
      </c>
      <c r="B30" s="249" t="s">
        <v>277</v>
      </c>
      <c r="C30" s="249">
        <v>718171.022</v>
      </c>
      <c r="D30" s="249" t="s">
        <v>277</v>
      </c>
      <c r="E30" s="249">
        <v>828836.02099999995</v>
      </c>
      <c r="F30" s="249" t="s">
        <v>277</v>
      </c>
      <c r="G30" s="249">
        <v>749066.36300000001</v>
      </c>
      <c r="H30" s="249" t="s">
        <v>277</v>
      </c>
      <c r="I30" s="249">
        <v>736151.46100000001</v>
      </c>
      <c r="J30" s="249" t="s">
        <v>277</v>
      </c>
      <c r="K30" s="249">
        <v>3032224.8670000001</v>
      </c>
    </row>
    <row r="31" spans="1:254" s="329" customFormat="1" x14ac:dyDescent="0.25">
      <c r="A31" s="250">
        <v>2017</v>
      </c>
      <c r="B31" s="251" t="s">
        <v>277</v>
      </c>
      <c r="C31" s="249">
        <v>722972.95700000005</v>
      </c>
      <c r="D31" s="251" t="s">
        <v>277</v>
      </c>
      <c r="E31" s="249">
        <v>856949.10499999998</v>
      </c>
      <c r="F31" s="251" t="s">
        <v>277</v>
      </c>
      <c r="G31" s="249">
        <v>717188.14500000002</v>
      </c>
      <c r="H31" s="251" t="s">
        <v>277</v>
      </c>
      <c r="I31" s="249">
        <v>773984.424</v>
      </c>
      <c r="J31" s="249" t="s">
        <v>277</v>
      </c>
      <c r="K31" s="249">
        <v>3071094.6320000002</v>
      </c>
    </row>
    <row r="32" spans="1:254" s="329" customFormat="1" x14ac:dyDescent="0.25">
      <c r="A32" s="250">
        <v>2018</v>
      </c>
      <c r="B32" s="251" t="s">
        <v>277</v>
      </c>
      <c r="C32" s="249">
        <v>779422.40099999995</v>
      </c>
      <c r="D32" s="251" t="s">
        <v>277</v>
      </c>
      <c r="E32" s="249">
        <v>835579.70400000003</v>
      </c>
      <c r="F32" s="251" t="s">
        <v>277</v>
      </c>
      <c r="G32" s="249">
        <v>737333.75699999998</v>
      </c>
      <c r="H32" s="251" t="s">
        <v>277</v>
      </c>
      <c r="I32" s="249">
        <v>787533.08</v>
      </c>
      <c r="J32" s="249" t="s">
        <v>277</v>
      </c>
      <c r="K32" s="249">
        <v>3139868.943</v>
      </c>
    </row>
    <row r="33" spans="1:254" s="329" customFormat="1" x14ac:dyDescent="0.25">
      <c r="A33" s="250">
        <v>2019</v>
      </c>
      <c r="B33" s="251" t="s">
        <v>277</v>
      </c>
      <c r="C33" s="249">
        <v>777854.29200000002</v>
      </c>
      <c r="D33" s="251" t="s">
        <v>277</v>
      </c>
      <c r="E33" s="249">
        <v>780346.33799999999</v>
      </c>
      <c r="F33" s="251" t="s">
        <v>277</v>
      </c>
      <c r="G33" s="249">
        <v>779707.42700000003</v>
      </c>
      <c r="H33" s="251" t="s">
        <v>277</v>
      </c>
      <c r="I33" s="249">
        <v>782665.76699999999</v>
      </c>
      <c r="J33" s="249" t="s">
        <v>277</v>
      </c>
      <c r="K33" s="249">
        <v>3120573.824</v>
      </c>
    </row>
    <row r="34" spans="1:254" s="329" customFormat="1" x14ac:dyDescent="0.25">
      <c r="A34" s="250">
        <v>2020</v>
      </c>
      <c r="B34" s="251" t="s">
        <v>277</v>
      </c>
      <c r="C34" s="249">
        <v>770390.63300000003</v>
      </c>
      <c r="D34" s="251" t="s">
        <v>277</v>
      </c>
      <c r="E34" s="249">
        <v>825128.64199999999</v>
      </c>
      <c r="F34" s="251" t="s">
        <v>277</v>
      </c>
      <c r="G34" s="249">
        <v>751005.54200000002</v>
      </c>
      <c r="H34" s="251" t="s">
        <v>277</v>
      </c>
      <c r="I34" s="249">
        <v>769391.18299999996</v>
      </c>
      <c r="J34" s="249" t="s">
        <v>277</v>
      </c>
      <c r="K34" s="249">
        <v>3115916</v>
      </c>
    </row>
    <row r="35" spans="1:254" s="329" customFormat="1" x14ac:dyDescent="0.25">
      <c r="A35" s="250">
        <v>2021</v>
      </c>
      <c r="B35" s="251" t="s">
        <v>277</v>
      </c>
      <c r="C35" s="249">
        <v>779739.12</v>
      </c>
      <c r="D35" s="251" t="s">
        <v>277</v>
      </c>
      <c r="E35" s="249">
        <v>855062.68</v>
      </c>
      <c r="F35" s="251" t="s">
        <v>277</v>
      </c>
      <c r="G35" s="249">
        <v>853812.375</v>
      </c>
      <c r="H35" s="251" t="s">
        <v>277</v>
      </c>
      <c r="I35" s="249">
        <v>864487.38500000001</v>
      </c>
      <c r="J35" s="249" t="s">
        <v>277</v>
      </c>
      <c r="K35" s="249">
        <v>3353101.56</v>
      </c>
    </row>
    <row r="36" spans="1:254" s="329" customFormat="1" x14ac:dyDescent="0.25">
      <c r="A36" s="250">
        <v>2022</v>
      </c>
      <c r="B36" s="249" t="s">
        <v>277</v>
      </c>
      <c r="C36" s="249">
        <v>886502.63199999998</v>
      </c>
      <c r="D36" s="249" t="s">
        <v>277</v>
      </c>
      <c r="E36" s="249">
        <v>906701.11100000003</v>
      </c>
      <c r="F36" s="249" t="s">
        <v>277</v>
      </c>
      <c r="G36" s="249">
        <v>802557.326</v>
      </c>
      <c r="H36" s="249" t="s">
        <v>277</v>
      </c>
      <c r="I36" s="249">
        <v>953466.41</v>
      </c>
      <c r="J36" s="249" t="s">
        <v>277</v>
      </c>
      <c r="K36" s="249">
        <v>3549227.4789999998</v>
      </c>
    </row>
    <row r="37" spans="1:254" s="329" customFormat="1" x14ac:dyDescent="0.25">
      <c r="A37" s="250">
        <v>2023</v>
      </c>
      <c r="B37" s="249" t="s">
        <v>277</v>
      </c>
      <c r="C37" s="249">
        <v>825175.77500000002</v>
      </c>
      <c r="D37" s="249" t="s">
        <v>277</v>
      </c>
      <c r="E37" s="249">
        <v>813272.29299999995</v>
      </c>
      <c r="F37" s="249" t="s">
        <v>277</v>
      </c>
      <c r="G37" s="249">
        <v>785384.11300000001</v>
      </c>
      <c r="H37" s="249" t="s">
        <v>277</v>
      </c>
      <c r="I37" s="249">
        <v>858493.85400000005</v>
      </c>
      <c r="J37" s="249" t="s">
        <v>277</v>
      </c>
      <c r="K37" s="249">
        <v>3282326.034</v>
      </c>
    </row>
    <row r="38" spans="1:254" s="329" customFormat="1" ht="13.8" thickBot="1" x14ac:dyDescent="0.3">
      <c r="A38" s="252">
        <v>2024</v>
      </c>
      <c r="B38" s="253" t="s">
        <v>277</v>
      </c>
      <c r="C38" s="253">
        <v>801253.79799999995</v>
      </c>
      <c r="D38" s="253" t="s">
        <v>277</v>
      </c>
      <c r="E38" s="253">
        <v>792816.87399999995</v>
      </c>
      <c r="F38" s="253" t="s">
        <v>277</v>
      </c>
      <c r="G38" s="253">
        <v>749743.36199999996</v>
      </c>
      <c r="H38" s="253" t="s">
        <v>277</v>
      </c>
      <c r="I38" s="253">
        <v>856760.35499999998</v>
      </c>
      <c r="J38" s="253" t="s">
        <v>277</v>
      </c>
      <c r="K38" s="253">
        <v>3200574.389</v>
      </c>
    </row>
    <row r="39" spans="1:254" x14ac:dyDescent="0.25">
      <c r="A39" s="238"/>
      <c r="B39" s="238"/>
      <c r="C39" s="238"/>
      <c r="D39" s="238"/>
      <c r="E39" s="238"/>
      <c r="F39" s="238"/>
      <c r="G39" s="238"/>
      <c r="H39" s="238"/>
      <c r="I39" s="238"/>
      <c r="J39" s="238"/>
      <c r="K39" s="238"/>
    </row>
    <row r="40" spans="1:254" ht="13.8" thickBot="1" x14ac:dyDescent="0.3">
      <c r="A40" s="252"/>
      <c r="B40" s="253"/>
      <c r="C40" s="253"/>
      <c r="D40" s="253"/>
      <c r="E40" s="253"/>
      <c r="F40" s="253"/>
      <c r="G40" s="253"/>
      <c r="H40" s="253"/>
      <c r="I40" s="253"/>
      <c r="J40" s="253"/>
      <c r="K40" s="253"/>
    </row>
    <row r="41" spans="1:254" x14ac:dyDescent="0.25">
      <c r="A41" s="485" t="s">
        <v>364</v>
      </c>
      <c r="B41" s="485"/>
      <c r="C41" s="485"/>
      <c r="D41" s="485"/>
      <c r="E41" s="485"/>
      <c r="F41" s="485"/>
      <c r="G41" s="485"/>
      <c r="H41" s="485"/>
      <c r="I41" s="485"/>
      <c r="J41" s="485"/>
      <c r="K41" s="485"/>
    </row>
    <row r="42" spans="1:254" x14ac:dyDescent="0.25">
      <c r="A42" s="255"/>
      <c r="B42" s="484" t="s">
        <v>350</v>
      </c>
      <c r="C42" s="484"/>
      <c r="D42" s="484" t="s">
        <v>351</v>
      </c>
      <c r="E42" s="484"/>
      <c r="F42" s="484" t="s">
        <v>352</v>
      </c>
      <c r="G42" s="484"/>
      <c r="H42" s="484" t="s">
        <v>353</v>
      </c>
      <c r="I42" s="484"/>
      <c r="J42" s="484" t="s">
        <v>354</v>
      </c>
      <c r="K42" s="484"/>
    </row>
    <row r="43" spans="1:254" ht="13.8" thickBot="1" x14ac:dyDescent="0.3">
      <c r="A43" s="256"/>
      <c r="B43" s="254" t="s">
        <v>355</v>
      </c>
      <c r="C43" s="254" t="s">
        <v>356</v>
      </c>
      <c r="D43" s="254" t="s">
        <v>355</v>
      </c>
      <c r="E43" s="254" t="s">
        <v>356</v>
      </c>
      <c r="F43" s="254" t="s">
        <v>355</v>
      </c>
      <c r="G43" s="254" t="s">
        <v>356</v>
      </c>
      <c r="H43" s="254" t="s">
        <v>355</v>
      </c>
      <c r="I43" s="254" t="s">
        <v>356</v>
      </c>
      <c r="J43" s="254" t="s">
        <v>355</v>
      </c>
      <c r="K43" s="254" t="s">
        <v>356</v>
      </c>
    </row>
    <row r="44" spans="1:254" s="329" customFormat="1" x14ac:dyDescent="0.25">
      <c r="A44" s="250">
        <v>2013</v>
      </c>
      <c r="B44" s="249">
        <v>68958.584000000003</v>
      </c>
      <c r="C44" s="257">
        <v>86343.115000000005</v>
      </c>
      <c r="D44" s="249">
        <v>70856.591</v>
      </c>
      <c r="E44" s="257">
        <v>90405.918999999994</v>
      </c>
      <c r="F44" s="249">
        <v>68598.762000000002</v>
      </c>
      <c r="G44" s="257">
        <v>102075.50199999999</v>
      </c>
      <c r="H44" s="249">
        <v>72715.286999999997</v>
      </c>
      <c r="I44" s="257">
        <v>90896.361999999994</v>
      </c>
      <c r="J44" s="249">
        <v>281129.22399999999</v>
      </c>
      <c r="K44" s="257">
        <v>369720.89799999999</v>
      </c>
    </row>
    <row r="45" spans="1:254" x14ac:dyDescent="0.25">
      <c r="A45" s="250">
        <v>2014</v>
      </c>
      <c r="B45" s="249">
        <v>62305.995000000003</v>
      </c>
      <c r="C45" s="257">
        <v>83026.339000000007</v>
      </c>
      <c r="D45" s="249">
        <v>76309.504000000001</v>
      </c>
      <c r="E45" s="257">
        <v>103111.067</v>
      </c>
      <c r="F45" s="249">
        <v>65498.89</v>
      </c>
      <c r="G45" s="257">
        <v>104313.533</v>
      </c>
      <c r="H45" s="249">
        <v>68196.774999999994</v>
      </c>
      <c r="I45" s="257">
        <v>90748.807000000001</v>
      </c>
      <c r="J45" s="249">
        <v>272311.16399999999</v>
      </c>
      <c r="K45" s="257">
        <v>381199.74599999998</v>
      </c>
    </row>
    <row r="46" spans="1:254" s="329" customFormat="1" x14ac:dyDescent="0.25">
      <c r="A46" s="250">
        <v>2015</v>
      </c>
      <c r="B46" s="249" t="s">
        <v>277</v>
      </c>
      <c r="C46" s="249">
        <v>94048.595000000001</v>
      </c>
      <c r="D46" s="249" t="s">
        <v>277</v>
      </c>
      <c r="E46" s="249">
        <v>108602.478</v>
      </c>
      <c r="F46" s="249" t="s">
        <v>277</v>
      </c>
      <c r="G46" s="249">
        <v>100979.053</v>
      </c>
      <c r="H46" s="249" t="s">
        <v>277</v>
      </c>
      <c r="I46" s="249">
        <v>119234.55499999999</v>
      </c>
      <c r="J46" s="249" t="s">
        <v>277</v>
      </c>
      <c r="K46" s="249">
        <v>422864.68099999998</v>
      </c>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6"/>
      <c r="BQ46" s="246"/>
      <c r="BR46" s="246"/>
      <c r="BS46" s="246"/>
      <c r="BT46" s="246"/>
      <c r="BU46" s="246"/>
      <c r="BV46" s="246"/>
      <c r="BW46" s="246"/>
      <c r="BX46" s="246"/>
      <c r="BY46" s="246"/>
      <c r="BZ46" s="246"/>
      <c r="CA46" s="246"/>
      <c r="CB46" s="246"/>
      <c r="CC46" s="246"/>
      <c r="CD46" s="246"/>
      <c r="CE46" s="246"/>
      <c r="CF46" s="246"/>
      <c r="CG46" s="246"/>
      <c r="CH46" s="246"/>
      <c r="CI46" s="246"/>
      <c r="CJ46" s="246"/>
      <c r="CK46" s="246"/>
      <c r="CL46" s="246"/>
      <c r="CM46" s="246"/>
      <c r="CN46" s="246"/>
      <c r="CO46" s="246"/>
      <c r="CP46" s="246"/>
      <c r="CQ46" s="246"/>
      <c r="CR46" s="246"/>
      <c r="CS46" s="246"/>
      <c r="CT46" s="246"/>
      <c r="CU46" s="246"/>
      <c r="CV46" s="246"/>
      <c r="CW46" s="246"/>
      <c r="CX46" s="246"/>
      <c r="CY46" s="246"/>
      <c r="CZ46" s="246"/>
      <c r="DA46" s="246"/>
      <c r="DB46" s="246"/>
      <c r="DC46" s="246"/>
      <c r="DD46" s="246"/>
      <c r="DE46" s="246"/>
      <c r="DF46" s="246"/>
      <c r="DG46" s="246"/>
      <c r="DH46" s="246"/>
      <c r="DI46" s="246"/>
      <c r="DJ46" s="246"/>
      <c r="DK46" s="246"/>
      <c r="DL46" s="246"/>
      <c r="DM46" s="246"/>
      <c r="DN46" s="246"/>
      <c r="DO46" s="246"/>
      <c r="DP46" s="246"/>
      <c r="DQ46" s="246"/>
      <c r="DR46" s="246"/>
      <c r="DS46" s="246"/>
      <c r="DT46" s="246"/>
      <c r="DU46" s="246"/>
      <c r="DV46" s="246"/>
      <c r="DW46" s="246"/>
      <c r="DX46" s="246"/>
      <c r="DY46" s="246"/>
      <c r="DZ46" s="246"/>
      <c r="EA46" s="246"/>
      <c r="EB46" s="246"/>
      <c r="EC46" s="246"/>
      <c r="ED46" s="246"/>
      <c r="EE46" s="246"/>
      <c r="EF46" s="246"/>
      <c r="EG46" s="246"/>
      <c r="EH46" s="246"/>
      <c r="EI46" s="246"/>
      <c r="EJ46" s="246"/>
      <c r="EK46" s="246"/>
      <c r="EL46" s="246"/>
      <c r="EM46" s="246"/>
      <c r="EN46" s="246"/>
      <c r="EO46" s="246"/>
      <c r="EP46" s="246"/>
      <c r="EQ46" s="246"/>
      <c r="ER46" s="246"/>
      <c r="ES46" s="246"/>
      <c r="ET46" s="246"/>
      <c r="EU46" s="246"/>
      <c r="EV46" s="246"/>
      <c r="EW46" s="246"/>
      <c r="EX46" s="246"/>
      <c r="EY46" s="246"/>
      <c r="EZ46" s="246"/>
      <c r="FA46" s="246"/>
      <c r="FB46" s="246"/>
      <c r="FC46" s="246"/>
      <c r="FD46" s="246"/>
      <c r="FE46" s="246"/>
      <c r="FF46" s="246"/>
      <c r="FG46" s="246"/>
      <c r="FH46" s="246"/>
      <c r="FI46" s="246"/>
      <c r="FJ46" s="246"/>
      <c r="FK46" s="246"/>
      <c r="FL46" s="246"/>
      <c r="FM46" s="246"/>
      <c r="FN46" s="246"/>
      <c r="FO46" s="246"/>
      <c r="FP46" s="246"/>
      <c r="FQ46" s="246"/>
      <c r="FR46" s="246"/>
      <c r="FS46" s="246"/>
      <c r="FT46" s="246"/>
      <c r="FU46" s="246"/>
      <c r="FV46" s="246"/>
      <c r="FW46" s="246"/>
      <c r="FX46" s="246"/>
      <c r="FY46" s="246"/>
      <c r="FZ46" s="246"/>
      <c r="GA46" s="246"/>
      <c r="GB46" s="246"/>
      <c r="GC46" s="246"/>
      <c r="GD46" s="246"/>
      <c r="GE46" s="246"/>
      <c r="GF46" s="246"/>
      <c r="GG46" s="246"/>
      <c r="GH46" s="246"/>
      <c r="GI46" s="246"/>
      <c r="GJ46" s="246"/>
      <c r="GK46" s="246"/>
      <c r="GL46" s="246"/>
      <c r="GM46" s="246"/>
      <c r="GN46" s="246"/>
      <c r="GO46" s="246"/>
      <c r="GP46" s="246"/>
      <c r="GQ46" s="246"/>
      <c r="GR46" s="246"/>
      <c r="GS46" s="246"/>
      <c r="GT46" s="246"/>
      <c r="GU46" s="246"/>
      <c r="GV46" s="246"/>
      <c r="GW46" s="246"/>
      <c r="GX46" s="246"/>
      <c r="GY46" s="246"/>
      <c r="GZ46" s="246"/>
      <c r="HA46" s="246"/>
      <c r="HB46" s="246"/>
      <c r="HC46" s="246"/>
      <c r="HD46" s="246"/>
      <c r="HE46" s="246"/>
      <c r="HF46" s="246"/>
      <c r="HG46" s="246"/>
      <c r="HH46" s="246"/>
      <c r="HI46" s="246"/>
      <c r="HJ46" s="246"/>
      <c r="HK46" s="246"/>
      <c r="HL46" s="246"/>
      <c r="HM46" s="246"/>
      <c r="HN46" s="246"/>
      <c r="HO46" s="246"/>
      <c r="HP46" s="246"/>
      <c r="HQ46" s="246"/>
      <c r="HR46" s="246"/>
      <c r="HS46" s="246"/>
      <c r="HT46" s="246"/>
      <c r="HU46" s="246"/>
      <c r="HV46" s="246"/>
      <c r="HW46" s="246"/>
      <c r="HX46" s="246"/>
      <c r="HY46" s="246"/>
      <c r="HZ46" s="246"/>
      <c r="IA46" s="246"/>
      <c r="IB46" s="246"/>
      <c r="IC46" s="246"/>
      <c r="ID46" s="246"/>
      <c r="IE46" s="246"/>
      <c r="IF46" s="246"/>
      <c r="IG46" s="246"/>
      <c r="IH46" s="246"/>
      <c r="II46" s="246"/>
      <c r="IJ46" s="246"/>
      <c r="IK46" s="246"/>
      <c r="IL46" s="246"/>
      <c r="IM46" s="246"/>
      <c r="IN46" s="246"/>
      <c r="IO46" s="246"/>
      <c r="IP46" s="246"/>
      <c r="IQ46" s="246"/>
      <c r="IR46" s="246"/>
      <c r="IS46" s="246"/>
      <c r="IT46" s="246"/>
    </row>
    <row r="47" spans="1:254" s="329" customFormat="1" x14ac:dyDescent="0.25">
      <c r="A47" s="250">
        <v>2016</v>
      </c>
      <c r="B47" s="249" t="s">
        <v>277</v>
      </c>
      <c r="C47" s="249">
        <v>106749.01700000001</v>
      </c>
      <c r="D47" s="249" t="s">
        <v>277</v>
      </c>
      <c r="E47" s="249">
        <v>123852.463</v>
      </c>
      <c r="F47" s="249" t="s">
        <v>277</v>
      </c>
      <c r="G47" s="249">
        <v>93134.535999999993</v>
      </c>
      <c r="H47" s="249" t="s">
        <v>277</v>
      </c>
      <c r="I47" s="249">
        <v>109731.811</v>
      </c>
      <c r="J47" s="249" t="s">
        <v>277</v>
      </c>
      <c r="K47" s="249">
        <v>433467.82799999998</v>
      </c>
    </row>
    <row r="48" spans="1:254" s="329" customFormat="1" x14ac:dyDescent="0.25">
      <c r="A48" s="250">
        <v>2017</v>
      </c>
      <c r="B48" s="251" t="s">
        <v>277</v>
      </c>
      <c r="C48" s="249">
        <v>107457.60000000001</v>
      </c>
      <c r="D48" s="251" t="s">
        <v>277</v>
      </c>
      <c r="E48" s="249">
        <v>126133.401</v>
      </c>
      <c r="F48" s="251" t="s">
        <v>277</v>
      </c>
      <c r="G48" s="249">
        <v>103390.126</v>
      </c>
      <c r="H48" s="251" t="s">
        <v>277</v>
      </c>
      <c r="I48" s="249">
        <v>118470.561</v>
      </c>
      <c r="J48" s="249" t="s">
        <v>277</v>
      </c>
      <c r="K48" s="249">
        <v>455451.68800000002</v>
      </c>
    </row>
    <row r="49" spans="1:254" s="329" customFormat="1" x14ac:dyDescent="0.25">
      <c r="A49" s="250">
        <v>2018</v>
      </c>
      <c r="B49" s="251" t="s">
        <v>277</v>
      </c>
      <c r="C49" s="249">
        <v>121382.906</v>
      </c>
      <c r="D49" s="251" t="s">
        <v>277</v>
      </c>
      <c r="E49" s="249">
        <v>123344.147</v>
      </c>
      <c r="F49" s="251" t="s">
        <v>277</v>
      </c>
      <c r="G49" s="249">
        <v>113817.751</v>
      </c>
      <c r="H49" s="251" t="s">
        <v>277</v>
      </c>
      <c r="I49" s="249">
        <v>122737.495</v>
      </c>
      <c r="J49" s="249" t="s">
        <v>277</v>
      </c>
      <c r="K49" s="249">
        <v>481282.29800000001</v>
      </c>
    </row>
    <row r="50" spans="1:254" s="329" customFormat="1" x14ac:dyDescent="0.25">
      <c r="A50" s="250">
        <v>2019</v>
      </c>
      <c r="B50" s="251" t="s">
        <v>277</v>
      </c>
      <c r="C50" s="249">
        <v>110554.501</v>
      </c>
      <c r="D50" s="251" t="s">
        <v>277</v>
      </c>
      <c r="E50" s="249">
        <v>121027.633</v>
      </c>
      <c r="F50" s="251" t="s">
        <v>277</v>
      </c>
      <c r="G50" s="249">
        <v>112635.976</v>
      </c>
      <c r="H50" s="251" t="s">
        <v>277</v>
      </c>
      <c r="I50" s="249">
        <v>105111.31299999999</v>
      </c>
      <c r="J50" s="249" t="s">
        <v>277</v>
      </c>
      <c r="K50" s="249">
        <v>449329.42300000001</v>
      </c>
    </row>
    <row r="51" spans="1:254" s="329" customFormat="1" x14ac:dyDescent="0.25">
      <c r="A51" s="250">
        <v>2020</v>
      </c>
      <c r="B51" s="251" t="s">
        <v>277</v>
      </c>
      <c r="C51" s="249">
        <v>114451.52099999999</v>
      </c>
      <c r="D51" s="251" t="s">
        <v>277</v>
      </c>
      <c r="E51" s="249">
        <v>127664.17200000001</v>
      </c>
      <c r="F51" s="251" t="s">
        <v>277</v>
      </c>
      <c r="G51" s="249">
        <v>106608.251</v>
      </c>
      <c r="H51" s="251" t="s">
        <v>277</v>
      </c>
      <c r="I51" s="249">
        <v>126476.52800000001</v>
      </c>
      <c r="J51" s="249" t="s">
        <v>277</v>
      </c>
      <c r="K51" s="249">
        <v>475200.47200000001</v>
      </c>
    </row>
    <row r="52" spans="1:254" s="329" customFormat="1" x14ac:dyDescent="0.25">
      <c r="A52" s="250">
        <v>2021</v>
      </c>
      <c r="B52" s="251" t="s">
        <v>277</v>
      </c>
      <c r="C52" s="249">
        <v>109055.14599999999</v>
      </c>
      <c r="D52" s="251" t="s">
        <v>277</v>
      </c>
      <c r="E52" s="249">
        <v>125752.86500000001</v>
      </c>
      <c r="F52" s="251" t="s">
        <v>277</v>
      </c>
      <c r="G52" s="249">
        <v>132610.644</v>
      </c>
      <c r="H52" s="251" t="s">
        <v>277</v>
      </c>
      <c r="I52" s="249">
        <v>125045.317</v>
      </c>
      <c r="J52" s="249" t="s">
        <v>277</v>
      </c>
      <c r="K52" s="249">
        <v>492463.97100000002</v>
      </c>
    </row>
    <row r="53" spans="1:254" s="329" customFormat="1" x14ac:dyDescent="0.25">
      <c r="A53" s="250">
        <v>2022</v>
      </c>
      <c r="B53" s="249" t="s">
        <v>277</v>
      </c>
      <c r="C53" s="249">
        <v>114695.38</v>
      </c>
      <c r="D53" s="249" t="s">
        <v>277</v>
      </c>
      <c r="E53" s="249">
        <v>118750.60799999999</v>
      </c>
      <c r="F53" s="249" t="s">
        <v>277</v>
      </c>
      <c r="G53" s="249">
        <v>112241.45699999999</v>
      </c>
      <c r="H53" s="249" t="s">
        <v>277</v>
      </c>
      <c r="I53" s="249">
        <v>131281.82199999999</v>
      </c>
      <c r="J53" s="249" t="s">
        <v>277</v>
      </c>
      <c r="K53" s="249">
        <v>476969.26699999999</v>
      </c>
    </row>
    <row r="54" spans="1:254" s="329" customFormat="1" x14ac:dyDescent="0.25">
      <c r="A54" s="250">
        <v>2023</v>
      </c>
      <c r="B54" s="249" t="s">
        <v>277</v>
      </c>
      <c r="C54" s="249">
        <v>108663.755</v>
      </c>
      <c r="D54" s="249" t="s">
        <v>277</v>
      </c>
      <c r="E54" s="249">
        <v>114041.58</v>
      </c>
      <c r="F54" s="249" t="s">
        <v>277</v>
      </c>
      <c r="G54" s="249">
        <v>100139.783</v>
      </c>
      <c r="H54" s="249" t="s">
        <v>277</v>
      </c>
      <c r="I54" s="249">
        <v>123655.599</v>
      </c>
      <c r="J54" s="249" t="s">
        <v>277</v>
      </c>
      <c r="K54" s="249">
        <v>446500.71799999999</v>
      </c>
    </row>
    <row r="55" spans="1:254" s="329" customFormat="1" ht="13.8" thickBot="1" x14ac:dyDescent="0.3">
      <c r="A55" s="252">
        <v>2024</v>
      </c>
      <c r="B55" s="253" t="s">
        <v>277</v>
      </c>
      <c r="C55" s="253">
        <v>102711.88800000001</v>
      </c>
      <c r="D55" s="253" t="s">
        <v>277</v>
      </c>
      <c r="E55" s="253">
        <v>113679.973</v>
      </c>
      <c r="F55" s="253" t="s">
        <v>277</v>
      </c>
      <c r="G55" s="253">
        <v>100066.14599999999</v>
      </c>
      <c r="H55" s="253" t="s">
        <v>277</v>
      </c>
      <c r="I55" s="253">
        <v>109032.046</v>
      </c>
      <c r="J55" s="253" t="s">
        <v>277</v>
      </c>
      <c r="K55" s="253">
        <v>425490.054</v>
      </c>
    </row>
    <row r="57" spans="1:254" ht="13.8" thickBot="1" x14ac:dyDescent="0.3">
      <c r="A57" s="252"/>
      <c r="B57" s="253"/>
      <c r="C57" s="253"/>
      <c r="D57" s="253"/>
      <c r="E57" s="253"/>
      <c r="F57" s="253"/>
      <c r="G57" s="253"/>
      <c r="H57" s="253"/>
      <c r="I57" s="253"/>
      <c r="J57" s="253"/>
      <c r="K57" s="253"/>
    </row>
    <row r="58" spans="1:254" x14ac:dyDescent="0.25">
      <c r="A58" s="485" t="s">
        <v>363</v>
      </c>
      <c r="B58" s="485"/>
      <c r="C58" s="485"/>
      <c r="D58" s="485"/>
      <c r="E58" s="485"/>
      <c r="F58" s="485"/>
      <c r="G58" s="485"/>
      <c r="H58" s="485"/>
      <c r="I58" s="485"/>
      <c r="J58" s="485"/>
      <c r="K58" s="485"/>
    </row>
    <row r="59" spans="1:254" x14ac:dyDescent="0.25">
      <c r="A59" s="255"/>
      <c r="B59" s="484" t="s">
        <v>350</v>
      </c>
      <c r="C59" s="484"/>
      <c r="D59" s="484" t="s">
        <v>351</v>
      </c>
      <c r="E59" s="484"/>
      <c r="F59" s="484" t="s">
        <v>352</v>
      </c>
      <c r="G59" s="484"/>
      <c r="H59" s="484" t="s">
        <v>353</v>
      </c>
      <c r="I59" s="484"/>
      <c r="J59" s="484" t="s">
        <v>354</v>
      </c>
      <c r="K59" s="484"/>
    </row>
    <row r="60" spans="1:254" ht="13.8" thickBot="1" x14ac:dyDescent="0.3">
      <c r="A60" s="256"/>
      <c r="B60" s="254" t="s">
        <v>355</v>
      </c>
      <c r="C60" s="254" t="s">
        <v>356</v>
      </c>
      <c r="D60" s="254" t="s">
        <v>355</v>
      </c>
      <c r="E60" s="254" t="s">
        <v>356</v>
      </c>
      <c r="F60" s="254" t="s">
        <v>355</v>
      </c>
      <c r="G60" s="254" t="s">
        <v>356</v>
      </c>
      <c r="H60" s="254" t="s">
        <v>355</v>
      </c>
      <c r="I60" s="254" t="s">
        <v>356</v>
      </c>
      <c r="J60" s="254" t="s">
        <v>355</v>
      </c>
      <c r="K60" s="254" t="s">
        <v>356</v>
      </c>
    </row>
    <row r="61" spans="1:254" s="329" customFormat="1" x14ac:dyDescent="0.25">
      <c r="A61" s="250">
        <v>2013</v>
      </c>
      <c r="B61" s="249">
        <v>8403.973</v>
      </c>
      <c r="C61" s="257">
        <v>10230.651</v>
      </c>
      <c r="D61" s="249">
        <v>8649.143</v>
      </c>
      <c r="E61" s="257">
        <v>10660.869000000001</v>
      </c>
      <c r="F61" s="249">
        <v>7892.5429999999997</v>
      </c>
      <c r="G61" s="257">
        <v>11101.657999999999</v>
      </c>
      <c r="H61" s="249">
        <v>8575.73</v>
      </c>
      <c r="I61" s="257">
        <v>10096.938</v>
      </c>
      <c r="J61" s="249">
        <v>33521.389000000003</v>
      </c>
      <c r="K61" s="257">
        <v>42090.116000000002</v>
      </c>
    </row>
    <row r="62" spans="1:254" x14ac:dyDescent="0.25">
      <c r="A62" s="250">
        <v>2014</v>
      </c>
      <c r="B62" s="249">
        <v>7207.7120000000004</v>
      </c>
      <c r="C62" s="257">
        <v>9232.3559999999998</v>
      </c>
      <c r="D62" s="249">
        <v>8534.6129999999994</v>
      </c>
      <c r="E62" s="257">
        <v>10750.716</v>
      </c>
      <c r="F62" s="249">
        <v>8264.6579999999994</v>
      </c>
      <c r="G62" s="257">
        <v>12023.541999999999</v>
      </c>
      <c r="H62" s="249">
        <v>7980.1109999999999</v>
      </c>
      <c r="I62" s="257">
        <v>9949.08</v>
      </c>
      <c r="J62" s="249">
        <v>31987.093000000001</v>
      </c>
      <c r="K62" s="257">
        <v>41955.694000000003</v>
      </c>
    </row>
    <row r="63" spans="1:254" s="329" customFormat="1" x14ac:dyDescent="0.25">
      <c r="A63" s="250">
        <v>2015</v>
      </c>
      <c r="B63" s="249" t="s">
        <v>277</v>
      </c>
      <c r="C63" s="249">
        <v>9401.8549999999996</v>
      </c>
      <c r="D63" s="249" t="s">
        <v>277</v>
      </c>
      <c r="E63" s="249">
        <v>11291.200999999999</v>
      </c>
      <c r="F63" s="249" t="s">
        <v>277</v>
      </c>
      <c r="G63" s="249">
        <v>10064.062</v>
      </c>
      <c r="H63" s="249" t="s">
        <v>277</v>
      </c>
      <c r="I63" s="249">
        <v>10741.358</v>
      </c>
      <c r="J63" s="249" t="s">
        <v>277</v>
      </c>
      <c r="K63" s="249">
        <v>41498.476000000002</v>
      </c>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46"/>
      <c r="AP63" s="246"/>
      <c r="AQ63" s="246"/>
      <c r="AR63" s="246"/>
      <c r="AS63" s="246"/>
      <c r="AT63" s="246"/>
      <c r="AU63" s="246"/>
      <c r="AV63" s="246"/>
      <c r="AW63" s="246"/>
      <c r="AX63" s="246"/>
      <c r="AY63" s="246"/>
      <c r="AZ63" s="246"/>
      <c r="BA63" s="246"/>
      <c r="BB63" s="246"/>
      <c r="BC63" s="246"/>
      <c r="BD63" s="246"/>
      <c r="BE63" s="246"/>
      <c r="BF63" s="246"/>
      <c r="BG63" s="246"/>
      <c r="BH63" s="246"/>
      <c r="BI63" s="246"/>
      <c r="BJ63" s="246"/>
      <c r="BK63" s="246"/>
      <c r="BL63" s="246"/>
      <c r="BM63" s="246"/>
      <c r="BN63" s="246"/>
      <c r="BO63" s="246"/>
      <c r="BP63" s="246"/>
      <c r="BQ63" s="246"/>
      <c r="BR63" s="246"/>
      <c r="BS63" s="246"/>
      <c r="BT63" s="246"/>
      <c r="BU63" s="246"/>
      <c r="BV63" s="246"/>
      <c r="BW63" s="246"/>
      <c r="BX63" s="246"/>
      <c r="BY63" s="246"/>
      <c r="BZ63" s="246"/>
      <c r="CA63" s="246"/>
      <c r="CB63" s="246"/>
      <c r="CC63" s="246"/>
      <c r="CD63" s="246"/>
      <c r="CE63" s="246"/>
      <c r="CF63" s="246"/>
      <c r="CG63" s="246"/>
      <c r="CH63" s="246"/>
      <c r="CI63" s="246"/>
      <c r="CJ63" s="246"/>
      <c r="CK63" s="246"/>
      <c r="CL63" s="246"/>
      <c r="CM63" s="246"/>
      <c r="CN63" s="246"/>
      <c r="CO63" s="246"/>
      <c r="CP63" s="246"/>
      <c r="CQ63" s="246"/>
      <c r="CR63" s="246"/>
      <c r="CS63" s="246"/>
      <c r="CT63" s="246"/>
      <c r="CU63" s="246"/>
      <c r="CV63" s="246"/>
      <c r="CW63" s="246"/>
      <c r="CX63" s="246"/>
      <c r="CY63" s="246"/>
      <c r="CZ63" s="246"/>
      <c r="DA63" s="246"/>
      <c r="DB63" s="246"/>
      <c r="DC63" s="246"/>
      <c r="DD63" s="246"/>
      <c r="DE63" s="246"/>
      <c r="DF63" s="246"/>
      <c r="DG63" s="246"/>
      <c r="DH63" s="246"/>
      <c r="DI63" s="246"/>
      <c r="DJ63" s="246"/>
      <c r="DK63" s="246"/>
      <c r="DL63" s="246"/>
      <c r="DM63" s="246"/>
      <c r="DN63" s="246"/>
      <c r="DO63" s="246"/>
      <c r="DP63" s="246"/>
      <c r="DQ63" s="246"/>
      <c r="DR63" s="246"/>
      <c r="DS63" s="246"/>
      <c r="DT63" s="246"/>
      <c r="DU63" s="246"/>
      <c r="DV63" s="246"/>
      <c r="DW63" s="246"/>
      <c r="DX63" s="246"/>
      <c r="DY63" s="246"/>
      <c r="DZ63" s="246"/>
      <c r="EA63" s="246"/>
      <c r="EB63" s="246"/>
      <c r="EC63" s="246"/>
      <c r="ED63" s="246"/>
      <c r="EE63" s="246"/>
      <c r="EF63" s="246"/>
      <c r="EG63" s="246"/>
      <c r="EH63" s="246"/>
      <c r="EI63" s="246"/>
      <c r="EJ63" s="246"/>
      <c r="EK63" s="246"/>
      <c r="EL63" s="246"/>
      <c r="EM63" s="246"/>
      <c r="EN63" s="246"/>
      <c r="EO63" s="246"/>
      <c r="EP63" s="246"/>
      <c r="EQ63" s="246"/>
      <c r="ER63" s="246"/>
      <c r="ES63" s="246"/>
      <c r="ET63" s="246"/>
      <c r="EU63" s="246"/>
      <c r="EV63" s="246"/>
      <c r="EW63" s="246"/>
      <c r="EX63" s="246"/>
      <c r="EY63" s="246"/>
      <c r="EZ63" s="246"/>
      <c r="FA63" s="246"/>
      <c r="FB63" s="246"/>
      <c r="FC63" s="246"/>
      <c r="FD63" s="246"/>
      <c r="FE63" s="246"/>
      <c r="FF63" s="246"/>
      <c r="FG63" s="246"/>
      <c r="FH63" s="246"/>
      <c r="FI63" s="246"/>
      <c r="FJ63" s="246"/>
      <c r="FK63" s="246"/>
      <c r="FL63" s="246"/>
      <c r="FM63" s="246"/>
      <c r="FN63" s="246"/>
      <c r="FO63" s="246"/>
      <c r="FP63" s="246"/>
      <c r="FQ63" s="246"/>
      <c r="FR63" s="246"/>
      <c r="FS63" s="246"/>
      <c r="FT63" s="246"/>
      <c r="FU63" s="246"/>
      <c r="FV63" s="246"/>
      <c r="FW63" s="246"/>
      <c r="FX63" s="246"/>
      <c r="FY63" s="246"/>
      <c r="FZ63" s="246"/>
      <c r="GA63" s="246"/>
      <c r="GB63" s="246"/>
      <c r="GC63" s="246"/>
      <c r="GD63" s="246"/>
      <c r="GE63" s="246"/>
      <c r="GF63" s="246"/>
      <c r="GG63" s="246"/>
      <c r="GH63" s="246"/>
      <c r="GI63" s="246"/>
      <c r="GJ63" s="246"/>
      <c r="GK63" s="246"/>
      <c r="GL63" s="246"/>
      <c r="GM63" s="246"/>
      <c r="GN63" s="246"/>
      <c r="GO63" s="246"/>
      <c r="GP63" s="246"/>
      <c r="GQ63" s="246"/>
      <c r="GR63" s="246"/>
      <c r="GS63" s="246"/>
      <c r="GT63" s="246"/>
      <c r="GU63" s="246"/>
      <c r="GV63" s="246"/>
      <c r="GW63" s="246"/>
      <c r="GX63" s="246"/>
      <c r="GY63" s="246"/>
      <c r="GZ63" s="246"/>
      <c r="HA63" s="246"/>
      <c r="HB63" s="246"/>
      <c r="HC63" s="246"/>
      <c r="HD63" s="246"/>
      <c r="HE63" s="246"/>
      <c r="HF63" s="246"/>
      <c r="HG63" s="246"/>
      <c r="HH63" s="246"/>
      <c r="HI63" s="246"/>
      <c r="HJ63" s="246"/>
      <c r="HK63" s="246"/>
      <c r="HL63" s="246"/>
      <c r="HM63" s="246"/>
      <c r="HN63" s="246"/>
      <c r="HO63" s="246"/>
      <c r="HP63" s="246"/>
      <c r="HQ63" s="246"/>
      <c r="HR63" s="246"/>
      <c r="HS63" s="246"/>
      <c r="HT63" s="246"/>
      <c r="HU63" s="246"/>
      <c r="HV63" s="246"/>
      <c r="HW63" s="246"/>
      <c r="HX63" s="246"/>
      <c r="HY63" s="246"/>
      <c r="HZ63" s="246"/>
      <c r="IA63" s="246"/>
      <c r="IB63" s="246"/>
      <c r="IC63" s="246"/>
      <c r="ID63" s="246"/>
      <c r="IE63" s="246"/>
      <c r="IF63" s="246"/>
      <c r="IG63" s="246"/>
      <c r="IH63" s="246"/>
      <c r="II63" s="246"/>
      <c r="IJ63" s="246"/>
      <c r="IK63" s="246"/>
      <c r="IL63" s="246"/>
      <c r="IM63" s="246"/>
      <c r="IN63" s="246"/>
      <c r="IO63" s="246"/>
      <c r="IP63" s="246"/>
      <c r="IQ63" s="246"/>
      <c r="IR63" s="246"/>
      <c r="IS63" s="246"/>
      <c r="IT63" s="246"/>
    </row>
    <row r="64" spans="1:254" s="329" customFormat="1" x14ac:dyDescent="0.25">
      <c r="A64" s="250">
        <v>2016</v>
      </c>
      <c r="B64" s="249" t="s">
        <v>277</v>
      </c>
      <c r="C64" s="249">
        <v>10171.579</v>
      </c>
      <c r="D64" s="249" t="s">
        <v>277</v>
      </c>
      <c r="E64" s="249">
        <v>11675.759</v>
      </c>
      <c r="F64" s="249" t="s">
        <v>277</v>
      </c>
      <c r="G64" s="249">
        <v>10095.228999999999</v>
      </c>
      <c r="H64" s="249" t="s">
        <v>277</v>
      </c>
      <c r="I64" s="249">
        <v>10742.909</v>
      </c>
      <c r="J64" s="249" t="s">
        <v>277</v>
      </c>
      <c r="K64" s="249">
        <v>42685.476999999999</v>
      </c>
    </row>
    <row r="65" spans="1:11" s="329" customFormat="1" x14ac:dyDescent="0.25">
      <c r="A65" s="250">
        <v>2017</v>
      </c>
      <c r="B65" s="251" t="s">
        <v>277</v>
      </c>
      <c r="C65" s="249">
        <v>9988.9089999999997</v>
      </c>
      <c r="D65" s="251" t="s">
        <v>277</v>
      </c>
      <c r="E65" s="249">
        <v>12184.7</v>
      </c>
      <c r="F65" s="251" t="s">
        <v>277</v>
      </c>
      <c r="G65" s="249">
        <v>9248.8729999999996</v>
      </c>
      <c r="H65" s="251" t="s">
        <v>277</v>
      </c>
      <c r="I65" s="249">
        <v>10425.431</v>
      </c>
      <c r="J65" s="249" t="s">
        <v>277</v>
      </c>
      <c r="K65" s="249">
        <v>41847.911999999997</v>
      </c>
    </row>
    <row r="66" spans="1:11" s="329" customFormat="1" x14ac:dyDescent="0.25">
      <c r="A66" s="250">
        <v>2018</v>
      </c>
      <c r="B66" s="251" t="s">
        <v>277</v>
      </c>
      <c r="C66" s="249">
        <v>10154.198</v>
      </c>
      <c r="D66" s="251" t="s">
        <v>277</v>
      </c>
      <c r="E66" s="249">
        <v>11612.611999999999</v>
      </c>
      <c r="F66" s="251" t="s">
        <v>277</v>
      </c>
      <c r="G66" s="249">
        <v>10405.262000000001</v>
      </c>
      <c r="H66" s="251" t="s">
        <v>277</v>
      </c>
      <c r="I66" s="249">
        <v>11301.987999999999</v>
      </c>
      <c r="J66" s="249" t="s">
        <v>277</v>
      </c>
      <c r="K66" s="249">
        <v>43474.061000000002</v>
      </c>
    </row>
    <row r="67" spans="1:11" s="329" customFormat="1" x14ac:dyDescent="0.25">
      <c r="A67" s="250">
        <v>2019</v>
      </c>
      <c r="B67" s="251" t="s">
        <v>277</v>
      </c>
      <c r="C67" s="249">
        <v>11056.504000000001</v>
      </c>
      <c r="D67" s="251" t="s">
        <v>277</v>
      </c>
      <c r="E67" s="249">
        <v>10971.98</v>
      </c>
      <c r="F67" s="251" t="s">
        <v>277</v>
      </c>
      <c r="G67" s="249">
        <v>10763.237999999999</v>
      </c>
      <c r="H67" s="251" t="s">
        <v>277</v>
      </c>
      <c r="I67" s="249">
        <v>9808.9009999999998</v>
      </c>
      <c r="J67" s="249" t="s">
        <v>277</v>
      </c>
      <c r="K67" s="249">
        <v>42600.623</v>
      </c>
    </row>
    <row r="68" spans="1:11" s="329" customFormat="1" x14ac:dyDescent="0.25">
      <c r="A68" s="250">
        <v>2020</v>
      </c>
      <c r="B68" s="251" t="s">
        <v>277</v>
      </c>
      <c r="C68" s="249">
        <v>10670.634</v>
      </c>
      <c r="D68" s="251" t="s">
        <v>277</v>
      </c>
      <c r="E68" s="249">
        <v>11320.145</v>
      </c>
      <c r="F68" s="251" t="s">
        <v>277</v>
      </c>
      <c r="G68" s="249">
        <v>10012.33</v>
      </c>
      <c r="H68" s="251" t="s">
        <v>277</v>
      </c>
      <c r="I68" s="249">
        <v>11180.175999999999</v>
      </c>
      <c r="J68" s="249" t="s">
        <v>277</v>
      </c>
      <c r="K68" s="249">
        <v>43183.286</v>
      </c>
    </row>
    <row r="69" spans="1:11" s="329" customFormat="1" x14ac:dyDescent="0.25">
      <c r="A69" s="250">
        <v>2021</v>
      </c>
      <c r="B69" s="251" t="s">
        <v>277</v>
      </c>
      <c r="C69" s="249">
        <v>10978.135</v>
      </c>
      <c r="D69" s="251" t="s">
        <v>277</v>
      </c>
      <c r="E69" s="249">
        <v>11808.275</v>
      </c>
      <c r="F69" s="251" t="s">
        <v>277</v>
      </c>
      <c r="G69" s="249">
        <v>12663.141</v>
      </c>
      <c r="H69" s="251" t="s">
        <v>277</v>
      </c>
      <c r="I69" s="249">
        <v>12031.647000000001</v>
      </c>
      <c r="J69" s="249" t="s">
        <v>277</v>
      </c>
      <c r="K69" s="249">
        <v>47481.199000000001</v>
      </c>
    </row>
    <row r="70" spans="1:11" s="329" customFormat="1" x14ac:dyDescent="0.25">
      <c r="A70" s="250">
        <v>2022</v>
      </c>
      <c r="B70" s="249" t="s">
        <v>277</v>
      </c>
      <c r="C70" s="249">
        <v>11848.848</v>
      </c>
      <c r="D70" s="249" t="s">
        <v>277</v>
      </c>
      <c r="E70" s="249">
        <v>12244.966</v>
      </c>
      <c r="F70" s="249" t="s">
        <v>277</v>
      </c>
      <c r="G70" s="249">
        <v>10872.285</v>
      </c>
      <c r="H70" s="249" t="s">
        <v>277</v>
      </c>
      <c r="I70" s="249">
        <v>12903.851000000001</v>
      </c>
      <c r="J70" s="249" t="s">
        <v>277</v>
      </c>
      <c r="K70" s="249">
        <v>47869.951000000001</v>
      </c>
    </row>
    <row r="71" spans="1:11" s="329" customFormat="1" x14ac:dyDescent="0.25">
      <c r="A71" s="250">
        <v>2023</v>
      </c>
      <c r="B71" s="249" t="s">
        <v>277</v>
      </c>
      <c r="C71" s="249">
        <v>10841.282999999999</v>
      </c>
      <c r="D71" s="249" t="s">
        <v>277</v>
      </c>
      <c r="E71" s="249">
        <v>10283.415000000001</v>
      </c>
      <c r="F71" s="249" t="s">
        <v>277</v>
      </c>
      <c r="G71" s="249">
        <v>9341.5540000000001</v>
      </c>
      <c r="H71" s="249" t="s">
        <v>277</v>
      </c>
      <c r="I71" s="249">
        <v>11907.147999999999</v>
      </c>
      <c r="J71" s="249" t="s">
        <v>277</v>
      </c>
      <c r="K71" s="249">
        <v>42373.4</v>
      </c>
    </row>
    <row r="72" spans="1:11" s="329" customFormat="1" ht="13.8" thickBot="1" x14ac:dyDescent="0.3">
      <c r="A72" s="252">
        <v>2024</v>
      </c>
      <c r="B72" s="253" t="s">
        <v>277</v>
      </c>
      <c r="C72" s="253">
        <v>10078.625</v>
      </c>
      <c r="D72" s="253" t="s">
        <v>277</v>
      </c>
      <c r="E72" s="253">
        <v>9660.9150000000009</v>
      </c>
      <c r="F72" s="253" t="s">
        <v>277</v>
      </c>
      <c r="G72" s="253">
        <v>10095.581</v>
      </c>
      <c r="H72" s="253" t="s">
        <v>277</v>
      </c>
      <c r="I72" s="253">
        <v>11107.259</v>
      </c>
      <c r="J72" s="253" t="s">
        <v>277</v>
      </c>
      <c r="K72" s="253">
        <v>40942.379999999997</v>
      </c>
    </row>
    <row r="73" spans="1:11" x14ac:dyDescent="0.25">
      <c r="A73" s="238"/>
      <c r="B73" s="238"/>
      <c r="C73" s="238"/>
      <c r="D73" s="238"/>
      <c r="E73" s="238"/>
      <c r="F73" s="238"/>
      <c r="G73" s="238"/>
      <c r="H73" s="238"/>
      <c r="I73" s="238"/>
      <c r="J73" s="238"/>
      <c r="K73" s="238"/>
    </row>
    <row r="74" spans="1:11" ht="11.25" customHeight="1" x14ac:dyDescent="0.25">
      <c r="A74" s="483" t="s">
        <v>426</v>
      </c>
      <c r="B74" s="483"/>
      <c r="C74" s="483"/>
      <c r="D74" s="483"/>
      <c r="E74" s="483"/>
      <c r="F74" s="483"/>
      <c r="G74" s="483"/>
      <c r="H74" s="483"/>
      <c r="I74" s="483"/>
      <c r="J74" s="483"/>
      <c r="K74" s="483"/>
    </row>
    <row r="75" spans="1:11" ht="11.25" customHeight="1" x14ac:dyDescent="0.25">
      <c r="A75" s="483"/>
      <c r="B75" s="483"/>
      <c r="C75" s="483"/>
      <c r="D75" s="483"/>
      <c r="E75" s="483"/>
      <c r="F75" s="483"/>
      <c r="G75" s="483"/>
      <c r="H75" s="483"/>
      <c r="I75" s="483"/>
      <c r="J75" s="483"/>
      <c r="K75" s="483"/>
    </row>
    <row r="76" spans="1:11" ht="11.25" customHeight="1" x14ac:dyDescent="0.25">
      <c r="A76" s="483"/>
      <c r="B76" s="483"/>
      <c r="C76" s="483"/>
      <c r="D76" s="483"/>
      <c r="E76" s="483"/>
      <c r="F76" s="483"/>
      <c r="G76" s="483"/>
      <c r="H76" s="483"/>
      <c r="I76" s="483"/>
      <c r="J76" s="483"/>
      <c r="K76" s="483"/>
    </row>
  </sheetData>
  <mergeCells count="27">
    <mergeCell ref="A6:K6"/>
    <mergeCell ref="A41:K41"/>
    <mergeCell ref="B7:C7"/>
    <mergeCell ref="D7:E7"/>
    <mergeCell ref="F42:G42"/>
    <mergeCell ref="H42:I42"/>
    <mergeCell ref="H25:I25"/>
    <mergeCell ref="H7:I7"/>
    <mergeCell ref="B25:C25"/>
    <mergeCell ref="D25:E25"/>
    <mergeCell ref="F25:G25"/>
    <mergeCell ref="A74:K76"/>
    <mergeCell ref="J7:K7"/>
    <mergeCell ref="A24:K24"/>
    <mergeCell ref="A58:K58"/>
    <mergeCell ref="A2:K2"/>
    <mergeCell ref="A4:K4"/>
    <mergeCell ref="B59:C59"/>
    <mergeCell ref="D59:E59"/>
    <mergeCell ref="F59:G59"/>
    <mergeCell ref="H59:I59"/>
    <mergeCell ref="J59:K59"/>
    <mergeCell ref="J25:K25"/>
    <mergeCell ref="B42:C42"/>
    <mergeCell ref="D42:E42"/>
    <mergeCell ref="J42:K42"/>
    <mergeCell ref="F7:G7"/>
  </mergeCells>
  <pageMargins left="0.70866141732283472" right="0.70866141732283472" top="0.59055118110236227" bottom="0.59055118110236227" header="0.31496062992125984" footer="0.31496062992125984"/>
  <pageSetup paperSize="9" scale="83" orientation="portrait" r:id="rId1"/>
  <headerFooter>
    <oddFooter>&amp;L&amp;G</oddFooter>
  </headerFooter>
  <colBreaks count="2" manualBreakCount="2">
    <brk id="11" max="60" man="1"/>
    <brk id="21" max="37" man="1"/>
  </colBreaks>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Blad30">
    <pageSetUpPr fitToPage="1"/>
  </sheetPr>
  <dimension ref="A1:IT77"/>
  <sheetViews>
    <sheetView zoomScaleNormal="100" workbookViewId="0"/>
  </sheetViews>
  <sheetFormatPr defaultColWidth="9.21875" defaultRowHeight="13.2" x14ac:dyDescent="0.25"/>
  <cols>
    <col min="1" max="1" width="4.21875" style="246" customWidth="1"/>
    <col min="2" max="9" width="7.5546875" style="246" customWidth="1"/>
    <col min="10" max="10" width="7.77734375" style="246" customWidth="1"/>
    <col min="11" max="11" width="8.77734375" style="246" customWidth="1"/>
    <col min="12" max="22" width="7.77734375" style="246" customWidth="1"/>
    <col min="23" max="26" width="9.21875" style="246"/>
    <col min="27" max="27" width="6.5546875" style="246" bestFit="1" customWidth="1"/>
    <col min="28" max="28" width="5.5546875" style="246" bestFit="1" customWidth="1"/>
    <col min="29" max="29" width="9" style="246" bestFit="1" customWidth="1"/>
    <col min="30" max="32" width="9.44140625" style="246" bestFit="1" customWidth="1"/>
    <col min="33" max="33" width="9.44140625" style="246" customWidth="1"/>
    <col min="34" max="34" width="9" style="246" customWidth="1"/>
    <col min="35" max="254" width="9.21875" style="246"/>
    <col min="255" max="16384" width="9.21875" style="238"/>
  </cols>
  <sheetData>
    <row r="1" spans="1:254" ht="6.75" customHeight="1" x14ac:dyDescent="0.25"/>
    <row r="2" spans="1:254" ht="31.35" customHeight="1" x14ac:dyDescent="0.25">
      <c r="A2" s="486" t="s">
        <v>542</v>
      </c>
      <c r="B2" s="486"/>
      <c r="C2" s="486"/>
      <c r="D2" s="486"/>
      <c r="E2" s="486"/>
      <c r="F2" s="486"/>
      <c r="G2" s="486"/>
      <c r="H2" s="486"/>
      <c r="I2" s="486"/>
      <c r="J2" s="486"/>
      <c r="K2" s="486"/>
      <c r="N2" s="488"/>
      <c r="O2" s="488"/>
      <c r="P2" s="488"/>
      <c r="Q2" s="488"/>
      <c r="R2" s="488"/>
      <c r="S2" s="488"/>
      <c r="T2" s="488"/>
      <c r="U2" s="488"/>
      <c r="V2" s="488"/>
      <c r="W2" s="488"/>
      <c r="X2" s="488"/>
    </row>
    <row r="3" spans="1:254" ht="15" customHeight="1" x14ac:dyDescent="0.25">
      <c r="A3" s="386" t="s">
        <v>604</v>
      </c>
      <c r="B3" s="386"/>
      <c r="C3" s="386"/>
      <c r="D3" s="386"/>
      <c r="E3" s="386"/>
      <c r="F3" s="386"/>
      <c r="G3" s="386"/>
      <c r="H3" s="386"/>
      <c r="I3" s="386"/>
      <c r="J3" s="386"/>
      <c r="K3" s="386"/>
      <c r="N3" s="383"/>
      <c r="O3" s="383"/>
      <c r="P3" s="383"/>
      <c r="Q3" s="383"/>
      <c r="R3" s="383"/>
      <c r="S3" s="383"/>
      <c r="T3" s="383"/>
      <c r="U3" s="383"/>
      <c r="V3" s="383"/>
      <c r="W3" s="383"/>
      <c r="X3" s="383"/>
    </row>
    <row r="4" spans="1:254" ht="26.25" customHeight="1" x14ac:dyDescent="0.25">
      <c r="A4" s="487" t="s">
        <v>410</v>
      </c>
      <c r="B4" s="487"/>
      <c r="C4" s="487"/>
      <c r="D4" s="487"/>
      <c r="E4" s="487"/>
      <c r="F4" s="487"/>
      <c r="G4" s="487"/>
      <c r="H4" s="487"/>
      <c r="I4" s="487"/>
      <c r="J4" s="487"/>
      <c r="K4" s="487"/>
      <c r="O4" s="261"/>
      <c r="P4" s="261"/>
      <c r="Q4" s="261"/>
      <c r="R4" s="261"/>
      <c r="S4" s="261"/>
      <c r="T4" s="261"/>
      <c r="U4" s="261"/>
      <c r="V4" s="261"/>
      <c r="W4" s="261"/>
      <c r="X4" s="261"/>
    </row>
    <row r="5" spans="1:254" ht="15" customHeight="1" thickBot="1" x14ac:dyDescent="0.3">
      <c r="A5" s="263" t="s">
        <v>605</v>
      </c>
      <c r="B5" s="262"/>
      <c r="C5" s="262"/>
      <c r="D5" s="262"/>
      <c r="E5" s="262"/>
      <c r="F5" s="262"/>
      <c r="G5" s="262"/>
      <c r="H5" s="262"/>
      <c r="I5" s="262"/>
      <c r="J5" s="262"/>
      <c r="K5" s="262"/>
      <c r="O5" s="261"/>
      <c r="P5" s="261"/>
      <c r="Q5" s="261"/>
      <c r="R5" s="261"/>
      <c r="S5" s="261"/>
      <c r="T5" s="261"/>
      <c r="U5" s="261"/>
      <c r="V5" s="261"/>
      <c r="W5" s="261"/>
      <c r="X5" s="261"/>
    </row>
    <row r="6" spans="1:254" x14ac:dyDescent="0.25">
      <c r="A6" s="485" t="s">
        <v>359</v>
      </c>
      <c r="B6" s="485"/>
      <c r="C6" s="485"/>
      <c r="D6" s="485"/>
      <c r="E6" s="485"/>
      <c r="F6" s="485"/>
      <c r="G6" s="485"/>
      <c r="H6" s="485"/>
      <c r="I6" s="485"/>
      <c r="J6" s="485"/>
      <c r="K6" s="485"/>
      <c r="W6" s="247"/>
      <c r="X6" s="247"/>
    </row>
    <row r="7" spans="1:254" x14ac:dyDescent="0.25">
      <c r="A7" s="255"/>
      <c r="B7" s="484" t="s">
        <v>350</v>
      </c>
      <c r="C7" s="484"/>
      <c r="D7" s="484" t="s">
        <v>351</v>
      </c>
      <c r="E7" s="484"/>
      <c r="F7" s="484" t="s">
        <v>352</v>
      </c>
      <c r="G7" s="484"/>
      <c r="H7" s="484" t="s">
        <v>353</v>
      </c>
      <c r="I7" s="484"/>
      <c r="J7" s="484" t="s">
        <v>354</v>
      </c>
      <c r="K7" s="484"/>
      <c r="W7" s="248"/>
      <c r="X7" s="248"/>
    </row>
    <row r="8" spans="1:254" ht="13.8" thickBot="1" x14ac:dyDescent="0.3">
      <c r="A8" s="256"/>
      <c r="B8" s="254" t="s">
        <v>355</v>
      </c>
      <c r="C8" s="254" t="s">
        <v>356</v>
      </c>
      <c r="D8" s="254" t="s">
        <v>355</v>
      </c>
      <c r="E8" s="254" t="s">
        <v>356</v>
      </c>
      <c r="F8" s="254" t="s">
        <v>355</v>
      </c>
      <c r="G8" s="254" t="s">
        <v>356</v>
      </c>
      <c r="H8" s="254" t="s">
        <v>355</v>
      </c>
      <c r="I8" s="254" t="s">
        <v>356</v>
      </c>
      <c r="J8" s="254" t="s">
        <v>355</v>
      </c>
      <c r="K8" s="254" t="s">
        <v>356</v>
      </c>
      <c r="W8" s="248"/>
      <c r="X8" s="248"/>
    </row>
    <row r="9" spans="1:254" s="329" customFormat="1" x14ac:dyDescent="0.25">
      <c r="A9" s="250">
        <v>2012</v>
      </c>
      <c r="B9" s="249">
        <v>7362</v>
      </c>
      <c r="C9" s="257">
        <v>9470</v>
      </c>
      <c r="D9" s="249">
        <v>8124</v>
      </c>
      <c r="E9" s="257">
        <v>9931</v>
      </c>
      <c r="F9" s="249">
        <v>6904</v>
      </c>
      <c r="G9" s="257">
        <v>9588</v>
      </c>
      <c r="H9" s="249">
        <v>7076</v>
      </c>
      <c r="I9" s="257">
        <v>9394</v>
      </c>
      <c r="J9" s="249">
        <v>29466</v>
      </c>
      <c r="K9" s="257">
        <v>38384</v>
      </c>
      <c r="L9" s="246"/>
      <c r="M9" s="246"/>
      <c r="N9" s="246"/>
      <c r="O9" s="246"/>
      <c r="P9" s="246"/>
      <c r="Q9" s="246"/>
      <c r="R9" s="246"/>
      <c r="S9" s="246"/>
      <c r="T9" s="246"/>
      <c r="U9" s="246"/>
      <c r="V9" s="246"/>
      <c r="W9" s="249"/>
      <c r="X9" s="247"/>
    </row>
    <row r="10" spans="1:254" s="329" customFormat="1" x14ac:dyDescent="0.25">
      <c r="A10" s="250">
        <v>2013</v>
      </c>
      <c r="B10" s="249">
        <v>6444.2920000000004</v>
      </c>
      <c r="C10" s="257">
        <v>8093.1369999999997</v>
      </c>
      <c r="D10" s="249">
        <v>7406.97</v>
      </c>
      <c r="E10" s="257">
        <v>9535.2240000000002</v>
      </c>
      <c r="F10" s="249">
        <v>6605.2120000000004</v>
      </c>
      <c r="G10" s="257">
        <v>9815.9519999999993</v>
      </c>
      <c r="H10" s="249">
        <v>7007.4539999999997</v>
      </c>
      <c r="I10" s="257">
        <v>8873.9130000000005</v>
      </c>
      <c r="J10" s="249">
        <v>27463.927</v>
      </c>
      <c r="K10" s="257">
        <v>36318.226000000002</v>
      </c>
      <c r="L10" s="246"/>
      <c r="M10" s="246"/>
      <c r="N10" s="246"/>
      <c r="O10" s="246"/>
      <c r="P10" s="246"/>
      <c r="Q10" s="246"/>
      <c r="R10" s="246"/>
      <c r="S10" s="246"/>
      <c r="T10" s="246"/>
      <c r="U10" s="246"/>
      <c r="V10" s="246"/>
      <c r="W10" s="249"/>
      <c r="X10" s="247"/>
    </row>
    <row r="11" spans="1:254" x14ac:dyDescent="0.25">
      <c r="A11" s="250">
        <v>2014</v>
      </c>
      <c r="B11" s="249">
        <v>6101.3559999999998</v>
      </c>
      <c r="C11" s="257">
        <v>8152.4579999999996</v>
      </c>
      <c r="D11" s="249">
        <v>7260.3959999999997</v>
      </c>
      <c r="E11" s="257">
        <v>9966.1239999999998</v>
      </c>
      <c r="F11" s="249">
        <v>6109.866</v>
      </c>
      <c r="G11" s="257">
        <v>9815.0619999999999</v>
      </c>
      <c r="H11" s="249">
        <v>6965.51</v>
      </c>
      <c r="I11" s="257">
        <v>9535.9120000000003</v>
      </c>
      <c r="J11" s="249">
        <v>26437.128000000001</v>
      </c>
      <c r="K11" s="257">
        <v>37469.555999999997</v>
      </c>
      <c r="W11" s="249"/>
      <c r="X11" s="247"/>
    </row>
    <row r="12" spans="1:254" s="329" customFormat="1" x14ac:dyDescent="0.25">
      <c r="A12" s="250">
        <v>2015</v>
      </c>
      <c r="B12" s="249" t="s">
        <v>277</v>
      </c>
      <c r="C12" s="249">
        <v>8384.4549999999999</v>
      </c>
      <c r="D12" s="249" t="s">
        <v>277</v>
      </c>
      <c r="E12" s="249">
        <v>9996.1219999999994</v>
      </c>
      <c r="F12" s="249" t="s">
        <v>277</v>
      </c>
      <c r="G12" s="249">
        <v>9380.9150000000009</v>
      </c>
      <c r="H12" s="249" t="s">
        <v>277</v>
      </c>
      <c r="I12" s="249">
        <v>10739.079</v>
      </c>
      <c r="J12" s="249" t="s">
        <v>277</v>
      </c>
      <c r="K12" s="249">
        <v>38500.572</v>
      </c>
      <c r="L12" s="246"/>
      <c r="M12" s="246"/>
      <c r="N12" s="246"/>
      <c r="O12" s="246"/>
      <c r="P12" s="246"/>
      <c r="Q12" s="246"/>
      <c r="R12" s="246"/>
      <c r="S12" s="246"/>
      <c r="T12" s="246"/>
      <c r="U12" s="246"/>
      <c r="V12" s="246"/>
      <c r="W12" s="249"/>
      <c r="X12" s="247"/>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246"/>
      <c r="BK12" s="246"/>
      <c r="BL12" s="246"/>
      <c r="BM12" s="246"/>
      <c r="BN12" s="246"/>
      <c r="BO12" s="246"/>
      <c r="BP12" s="246"/>
      <c r="BQ12" s="246"/>
      <c r="BR12" s="246"/>
      <c r="BS12" s="246"/>
      <c r="BT12" s="246"/>
      <c r="BU12" s="246"/>
      <c r="BV12" s="246"/>
      <c r="BW12" s="246"/>
      <c r="BX12" s="246"/>
      <c r="BY12" s="246"/>
      <c r="BZ12" s="246"/>
      <c r="CA12" s="246"/>
      <c r="CB12" s="246"/>
      <c r="CC12" s="246"/>
      <c r="CD12" s="246"/>
      <c r="CE12" s="246"/>
      <c r="CF12" s="246"/>
      <c r="CG12" s="246"/>
      <c r="CH12" s="246"/>
      <c r="CI12" s="246"/>
      <c r="CJ12" s="246"/>
      <c r="CK12" s="246"/>
      <c r="CL12" s="246"/>
      <c r="CM12" s="246"/>
      <c r="CN12" s="246"/>
      <c r="CO12" s="246"/>
      <c r="CP12" s="246"/>
      <c r="CQ12" s="246"/>
      <c r="CR12" s="246"/>
      <c r="CS12" s="246"/>
      <c r="CT12" s="246"/>
      <c r="CU12" s="246"/>
      <c r="CV12" s="246"/>
      <c r="CW12" s="246"/>
      <c r="CX12" s="246"/>
      <c r="CY12" s="246"/>
      <c r="CZ12" s="246"/>
      <c r="DA12" s="246"/>
      <c r="DB12" s="246"/>
      <c r="DC12" s="246"/>
      <c r="DD12" s="246"/>
      <c r="DE12" s="246"/>
      <c r="DF12" s="246"/>
      <c r="DG12" s="246"/>
      <c r="DH12" s="246"/>
      <c r="DI12" s="246"/>
      <c r="DJ12" s="246"/>
      <c r="DK12" s="246"/>
      <c r="DL12" s="246"/>
      <c r="DM12" s="246"/>
      <c r="DN12" s="246"/>
      <c r="DO12" s="246"/>
      <c r="DP12" s="246"/>
      <c r="DQ12" s="246"/>
      <c r="DR12" s="246"/>
      <c r="DS12" s="246"/>
      <c r="DT12" s="246"/>
      <c r="DU12" s="246"/>
      <c r="DV12" s="246"/>
      <c r="DW12" s="246"/>
      <c r="DX12" s="246"/>
      <c r="DY12" s="246"/>
      <c r="DZ12" s="246"/>
      <c r="EA12" s="246"/>
      <c r="EB12" s="246"/>
      <c r="EC12" s="246"/>
      <c r="ED12" s="246"/>
      <c r="EE12" s="246"/>
      <c r="EF12" s="246"/>
      <c r="EG12" s="246"/>
      <c r="EH12" s="246"/>
      <c r="EI12" s="246"/>
      <c r="EJ12" s="246"/>
      <c r="EK12" s="246"/>
      <c r="EL12" s="246"/>
      <c r="EM12" s="246"/>
      <c r="EN12" s="246"/>
      <c r="EO12" s="246"/>
      <c r="EP12" s="246"/>
      <c r="EQ12" s="246"/>
      <c r="ER12" s="246"/>
      <c r="ES12" s="246"/>
      <c r="ET12" s="246"/>
      <c r="EU12" s="246"/>
      <c r="EV12" s="246"/>
      <c r="EW12" s="246"/>
      <c r="EX12" s="246"/>
      <c r="EY12" s="246"/>
      <c r="EZ12" s="246"/>
      <c r="FA12" s="246"/>
      <c r="FB12" s="246"/>
      <c r="FC12" s="246"/>
      <c r="FD12" s="246"/>
      <c r="FE12" s="246"/>
      <c r="FF12" s="246"/>
      <c r="FG12" s="246"/>
      <c r="FH12" s="246"/>
      <c r="FI12" s="246"/>
      <c r="FJ12" s="246"/>
      <c r="FK12" s="246"/>
      <c r="FL12" s="246"/>
      <c r="FM12" s="246"/>
      <c r="FN12" s="246"/>
      <c r="FO12" s="246"/>
      <c r="FP12" s="246"/>
      <c r="FQ12" s="246"/>
      <c r="FR12" s="246"/>
      <c r="FS12" s="246"/>
      <c r="FT12" s="246"/>
      <c r="FU12" s="246"/>
      <c r="FV12" s="246"/>
      <c r="FW12" s="246"/>
      <c r="FX12" s="246"/>
      <c r="FY12" s="246"/>
      <c r="FZ12" s="246"/>
      <c r="GA12" s="246"/>
      <c r="GB12" s="246"/>
      <c r="GC12" s="246"/>
      <c r="GD12" s="246"/>
      <c r="GE12" s="246"/>
      <c r="GF12" s="246"/>
      <c r="GG12" s="246"/>
      <c r="GH12" s="246"/>
      <c r="GI12" s="246"/>
      <c r="GJ12" s="246"/>
      <c r="GK12" s="246"/>
      <c r="GL12" s="246"/>
      <c r="GM12" s="246"/>
      <c r="GN12" s="246"/>
      <c r="GO12" s="246"/>
      <c r="GP12" s="246"/>
      <c r="GQ12" s="246"/>
      <c r="GR12" s="246"/>
      <c r="GS12" s="246"/>
      <c r="GT12" s="246"/>
      <c r="GU12" s="246"/>
      <c r="GV12" s="246"/>
      <c r="GW12" s="246"/>
      <c r="GX12" s="246"/>
      <c r="GY12" s="246"/>
      <c r="GZ12" s="246"/>
      <c r="HA12" s="246"/>
      <c r="HB12" s="246"/>
      <c r="HC12" s="246"/>
      <c r="HD12" s="246"/>
      <c r="HE12" s="246"/>
      <c r="HF12" s="246"/>
      <c r="HG12" s="246"/>
      <c r="HH12" s="246"/>
      <c r="HI12" s="246"/>
      <c r="HJ12" s="246"/>
      <c r="HK12" s="246"/>
      <c r="HL12" s="246"/>
      <c r="HM12" s="246"/>
      <c r="HN12" s="246"/>
      <c r="HO12" s="246"/>
      <c r="HP12" s="246"/>
      <c r="HQ12" s="246"/>
      <c r="HR12" s="246"/>
      <c r="HS12" s="246"/>
      <c r="HT12" s="246"/>
      <c r="HU12" s="246"/>
      <c r="HV12" s="246"/>
      <c r="HW12" s="246"/>
      <c r="HX12" s="246"/>
      <c r="HY12" s="246"/>
      <c r="HZ12" s="246"/>
      <c r="IA12" s="246"/>
      <c r="IB12" s="246"/>
      <c r="IC12" s="246"/>
      <c r="ID12" s="246"/>
      <c r="IE12" s="246"/>
      <c r="IF12" s="246"/>
      <c r="IG12" s="246"/>
      <c r="IH12" s="246"/>
      <c r="II12" s="246"/>
      <c r="IJ12" s="246"/>
      <c r="IK12" s="246"/>
      <c r="IL12" s="246"/>
      <c r="IM12" s="246"/>
      <c r="IN12" s="246"/>
      <c r="IO12" s="246"/>
      <c r="IP12" s="246"/>
      <c r="IQ12" s="246"/>
      <c r="IR12" s="246"/>
      <c r="IS12" s="246"/>
      <c r="IT12" s="246"/>
    </row>
    <row r="13" spans="1:254" s="329" customFormat="1" x14ac:dyDescent="0.25">
      <c r="A13" s="250">
        <v>2016</v>
      </c>
      <c r="B13" s="249" t="s">
        <v>277</v>
      </c>
      <c r="C13" s="249">
        <v>9477.2189999999991</v>
      </c>
      <c r="D13" s="249" t="s">
        <v>277</v>
      </c>
      <c r="E13" s="249">
        <v>11248.733</v>
      </c>
      <c r="F13" s="249" t="s">
        <v>277</v>
      </c>
      <c r="G13" s="249">
        <v>8319.3690000000006</v>
      </c>
      <c r="H13" s="249" t="s">
        <v>277</v>
      </c>
      <c r="I13" s="249">
        <v>10095.382</v>
      </c>
      <c r="J13" s="249" t="s">
        <v>277</v>
      </c>
      <c r="K13" s="249">
        <v>39140.703000000001</v>
      </c>
      <c r="L13" s="246"/>
      <c r="M13" s="246"/>
      <c r="N13" s="246"/>
      <c r="O13" s="246"/>
      <c r="P13" s="246"/>
      <c r="Q13" s="246"/>
      <c r="R13" s="246"/>
      <c r="S13" s="246"/>
      <c r="T13" s="246"/>
      <c r="U13" s="246"/>
      <c r="V13" s="246"/>
      <c r="W13" s="249"/>
      <c r="X13" s="247"/>
    </row>
    <row r="14" spans="1:254" s="329" customFormat="1" x14ac:dyDescent="0.25">
      <c r="A14" s="250">
        <v>2017</v>
      </c>
      <c r="B14" s="251" t="s">
        <v>277</v>
      </c>
      <c r="C14" s="249">
        <v>9704.5259999999998</v>
      </c>
      <c r="D14" s="251" t="s">
        <v>277</v>
      </c>
      <c r="E14" s="249">
        <v>10967.79</v>
      </c>
      <c r="F14" s="251" t="s">
        <v>277</v>
      </c>
      <c r="G14" s="249">
        <v>9679.5789999999997</v>
      </c>
      <c r="H14" s="251" t="s">
        <v>277</v>
      </c>
      <c r="I14" s="249">
        <v>10776.648999999999</v>
      </c>
      <c r="J14" s="249" t="s">
        <v>277</v>
      </c>
      <c r="K14" s="249">
        <v>41128.542999999998</v>
      </c>
      <c r="L14" s="246"/>
      <c r="M14" s="246"/>
      <c r="N14" s="246"/>
      <c r="O14" s="246"/>
      <c r="P14" s="246"/>
      <c r="Q14" s="246"/>
      <c r="R14" s="246"/>
      <c r="S14" s="246"/>
      <c r="T14" s="246"/>
      <c r="U14" s="246"/>
      <c r="V14" s="246"/>
      <c r="W14" s="249"/>
      <c r="X14" s="247"/>
    </row>
    <row r="15" spans="1:254" s="329" customFormat="1" x14ac:dyDescent="0.25">
      <c r="A15" s="250">
        <v>2018</v>
      </c>
      <c r="B15" s="251" t="s">
        <v>277</v>
      </c>
      <c r="C15" s="249">
        <v>11214.705</v>
      </c>
      <c r="D15" s="251" t="s">
        <v>277</v>
      </c>
      <c r="E15" s="249">
        <v>11177.995999999999</v>
      </c>
      <c r="F15" s="251" t="s">
        <v>277</v>
      </c>
      <c r="G15" s="249">
        <v>11174.281999999999</v>
      </c>
      <c r="H15" s="251" t="s">
        <v>277</v>
      </c>
      <c r="I15" s="249">
        <v>11436.713</v>
      </c>
      <c r="J15" s="249" t="s">
        <v>277</v>
      </c>
      <c r="K15" s="249">
        <v>45003.695</v>
      </c>
      <c r="L15" s="246"/>
      <c r="M15" s="246"/>
      <c r="N15" s="246"/>
      <c r="O15" s="246"/>
      <c r="P15" s="246"/>
      <c r="Q15" s="246"/>
      <c r="R15" s="246"/>
      <c r="S15" s="246"/>
      <c r="T15" s="246"/>
      <c r="U15" s="246"/>
      <c r="V15" s="246"/>
      <c r="W15" s="249"/>
      <c r="X15" s="247"/>
    </row>
    <row r="16" spans="1:254" s="329" customFormat="1" x14ac:dyDescent="0.25">
      <c r="A16" s="250">
        <v>2019</v>
      </c>
      <c r="B16" s="251" t="s">
        <v>277</v>
      </c>
      <c r="C16" s="249">
        <v>9942.2669999999998</v>
      </c>
      <c r="D16" s="251" t="s">
        <v>277</v>
      </c>
      <c r="E16" s="249">
        <v>11634.888000000001</v>
      </c>
      <c r="F16" s="251" t="s">
        <v>277</v>
      </c>
      <c r="G16" s="249">
        <v>10410.450000000001</v>
      </c>
      <c r="H16" s="251" t="s">
        <v>277</v>
      </c>
      <c r="I16" s="249">
        <v>10164.513000000001</v>
      </c>
      <c r="J16" s="249" t="s">
        <v>277</v>
      </c>
      <c r="K16" s="249">
        <v>42152.118000000002</v>
      </c>
      <c r="L16" s="246"/>
      <c r="M16" s="246"/>
      <c r="N16" s="246"/>
      <c r="O16" s="246"/>
      <c r="P16" s="246"/>
      <c r="Q16" s="246"/>
      <c r="R16" s="246"/>
      <c r="S16" s="246"/>
      <c r="T16" s="246"/>
      <c r="U16" s="246"/>
      <c r="V16" s="246"/>
      <c r="W16" s="249"/>
      <c r="X16" s="247"/>
    </row>
    <row r="17" spans="1:254" s="329" customFormat="1" x14ac:dyDescent="0.25">
      <c r="A17" s="250">
        <v>2020</v>
      </c>
      <c r="B17" s="251" t="s">
        <v>277</v>
      </c>
      <c r="C17" s="249">
        <v>9862.6260000000002</v>
      </c>
      <c r="D17" s="251" t="s">
        <v>277</v>
      </c>
      <c r="E17" s="249">
        <v>11300.222</v>
      </c>
      <c r="F17" s="251" t="s">
        <v>277</v>
      </c>
      <c r="G17" s="249">
        <v>10171.957</v>
      </c>
      <c r="H17" s="251" t="s">
        <v>277</v>
      </c>
      <c r="I17" s="249">
        <v>10875.718000000001</v>
      </c>
      <c r="J17" s="249" t="s">
        <v>277</v>
      </c>
      <c r="K17" s="249">
        <v>42210.521999999997</v>
      </c>
      <c r="L17" s="246"/>
      <c r="M17" s="246"/>
      <c r="N17" s="246"/>
      <c r="O17" s="246"/>
      <c r="P17" s="246"/>
      <c r="Q17" s="246"/>
      <c r="R17" s="246"/>
      <c r="S17" s="246"/>
      <c r="T17" s="246"/>
      <c r="U17" s="246"/>
      <c r="V17" s="246"/>
      <c r="W17" s="249"/>
      <c r="X17" s="247"/>
    </row>
    <row r="18" spans="1:254" s="329" customFormat="1" x14ac:dyDescent="0.25">
      <c r="A18" s="250">
        <v>2021</v>
      </c>
      <c r="B18" s="251" t="s">
        <v>277</v>
      </c>
      <c r="C18" s="249">
        <v>10068.349</v>
      </c>
      <c r="D18" s="251" t="s">
        <v>277</v>
      </c>
      <c r="E18" s="249">
        <v>11851.834999999999</v>
      </c>
      <c r="F18" s="251" t="s">
        <v>277</v>
      </c>
      <c r="G18" s="249">
        <v>10663.307000000001</v>
      </c>
      <c r="H18" s="251" t="s">
        <v>277</v>
      </c>
      <c r="I18" s="249">
        <v>10986.361000000001</v>
      </c>
      <c r="J18" s="249" t="s">
        <v>277</v>
      </c>
      <c r="K18" s="249">
        <v>43569.851999999999</v>
      </c>
    </row>
    <row r="19" spans="1:254" s="329" customFormat="1" x14ac:dyDescent="0.25">
      <c r="A19" s="250">
        <v>2022</v>
      </c>
      <c r="B19" s="249" t="s">
        <v>277</v>
      </c>
      <c r="C19" s="249">
        <v>10240.617</v>
      </c>
      <c r="D19" s="249" t="s">
        <v>277</v>
      </c>
      <c r="E19" s="249">
        <v>11099.267</v>
      </c>
      <c r="F19" s="249" t="s">
        <v>277</v>
      </c>
      <c r="G19" s="249">
        <v>9795.3130000000001</v>
      </c>
      <c r="H19" s="249" t="s">
        <v>277</v>
      </c>
      <c r="I19" s="249">
        <v>11414.92</v>
      </c>
      <c r="J19" s="249" t="s">
        <v>277</v>
      </c>
      <c r="K19" s="249">
        <v>42550.116999999998</v>
      </c>
    </row>
    <row r="20" spans="1:254" s="329" customFormat="1" x14ac:dyDescent="0.25">
      <c r="A20" s="250">
        <v>2023</v>
      </c>
      <c r="B20" s="249" t="s">
        <v>277</v>
      </c>
      <c r="C20" s="249">
        <v>10076.066000000001</v>
      </c>
      <c r="D20" s="249" t="s">
        <v>277</v>
      </c>
      <c r="E20" s="249">
        <v>10522.029</v>
      </c>
      <c r="F20" s="249" t="s">
        <v>277</v>
      </c>
      <c r="G20" s="249">
        <v>9024.3559999999998</v>
      </c>
      <c r="H20" s="249" t="s">
        <v>277</v>
      </c>
      <c r="I20" s="249">
        <v>10571.571</v>
      </c>
      <c r="J20" s="249" t="s">
        <v>277</v>
      </c>
      <c r="K20" s="249">
        <v>40194.021999999997</v>
      </c>
    </row>
    <row r="21" spans="1:254" s="329" customFormat="1" ht="13.8" thickBot="1" x14ac:dyDescent="0.3">
      <c r="A21" s="252">
        <v>2024</v>
      </c>
      <c r="B21" s="253" t="s">
        <v>277</v>
      </c>
      <c r="C21" s="253">
        <v>9859.0419999999995</v>
      </c>
      <c r="D21" s="253" t="s">
        <v>277</v>
      </c>
      <c r="E21" s="253">
        <v>11306.681</v>
      </c>
      <c r="F21" s="253" t="s">
        <v>277</v>
      </c>
      <c r="G21" s="253">
        <v>9112.4760000000006</v>
      </c>
      <c r="H21" s="253" t="s">
        <v>277</v>
      </c>
      <c r="I21" s="253">
        <v>9830.7810000000009</v>
      </c>
      <c r="J21" s="253" t="s">
        <v>277</v>
      </c>
      <c r="K21" s="253">
        <v>40108.978999999999</v>
      </c>
    </row>
    <row r="23" spans="1:254" ht="13.8" thickBot="1" x14ac:dyDescent="0.3">
      <c r="A23" s="252"/>
      <c r="B23" s="253"/>
      <c r="C23" s="253"/>
      <c r="D23" s="253"/>
      <c r="E23" s="253"/>
      <c r="F23" s="253"/>
      <c r="G23" s="253"/>
      <c r="H23" s="253"/>
      <c r="I23" s="253"/>
      <c r="J23" s="253"/>
      <c r="K23" s="253"/>
    </row>
    <row r="24" spans="1:254" x14ac:dyDescent="0.25">
      <c r="A24" s="485" t="s">
        <v>360</v>
      </c>
      <c r="B24" s="485"/>
      <c r="C24" s="485"/>
      <c r="D24" s="485"/>
      <c r="E24" s="485"/>
      <c r="F24" s="485"/>
      <c r="G24" s="485"/>
      <c r="H24" s="485"/>
      <c r="I24" s="485"/>
      <c r="J24" s="485"/>
      <c r="K24" s="485"/>
    </row>
    <row r="25" spans="1:254" x14ac:dyDescent="0.25">
      <c r="A25" s="255"/>
      <c r="B25" s="484" t="s">
        <v>350</v>
      </c>
      <c r="C25" s="484"/>
      <c r="D25" s="484" t="s">
        <v>351</v>
      </c>
      <c r="E25" s="484"/>
      <c r="F25" s="484" t="s">
        <v>352</v>
      </c>
      <c r="G25" s="484"/>
      <c r="H25" s="484" t="s">
        <v>353</v>
      </c>
      <c r="I25" s="484"/>
      <c r="J25" s="484" t="s">
        <v>354</v>
      </c>
      <c r="K25" s="484"/>
    </row>
    <row r="26" spans="1:254" ht="13.8" thickBot="1" x14ac:dyDescent="0.3">
      <c r="A26" s="256"/>
      <c r="B26" s="254" t="s">
        <v>355</v>
      </c>
      <c r="C26" s="254" t="s">
        <v>356</v>
      </c>
      <c r="D26" s="254" t="s">
        <v>355</v>
      </c>
      <c r="E26" s="254" t="s">
        <v>356</v>
      </c>
      <c r="F26" s="254" t="s">
        <v>355</v>
      </c>
      <c r="G26" s="254" t="s">
        <v>356</v>
      </c>
      <c r="H26" s="254" t="s">
        <v>355</v>
      </c>
      <c r="I26" s="254" t="s">
        <v>356</v>
      </c>
      <c r="J26" s="254" t="s">
        <v>355</v>
      </c>
      <c r="K26" s="254" t="s">
        <v>356</v>
      </c>
    </row>
    <row r="27" spans="1:254" s="329" customFormat="1" x14ac:dyDescent="0.25">
      <c r="A27" s="250">
        <v>2013</v>
      </c>
      <c r="B27" s="249">
        <v>550961.88199999998</v>
      </c>
      <c r="C27" s="257">
        <v>676072.35</v>
      </c>
      <c r="D27" s="249">
        <v>597673.25100000005</v>
      </c>
      <c r="E27" s="257">
        <v>746677.65700000001</v>
      </c>
      <c r="F27" s="249">
        <v>519021.35200000001</v>
      </c>
      <c r="G27" s="257">
        <v>732403.98699999996</v>
      </c>
      <c r="H27" s="249">
        <v>564176.03799999994</v>
      </c>
      <c r="I27" s="257">
        <v>675174.54</v>
      </c>
      <c r="J27" s="249">
        <v>2231832.5240000002</v>
      </c>
      <c r="K27" s="257">
        <v>2830328.534</v>
      </c>
    </row>
    <row r="28" spans="1:254" x14ac:dyDescent="0.25">
      <c r="A28" s="250">
        <v>2014</v>
      </c>
      <c r="B28" s="249">
        <v>492577.49099999998</v>
      </c>
      <c r="C28" s="257">
        <v>634262.38399999996</v>
      </c>
      <c r="D28" s="249">
        <v>561562.04299999995</v>
      </c>
      <c r="E28" s="257">
        <v>724040.66399999999</v>
      </c>
      <c r="F28" s="249">
        <v>508836.18099999998</v>
      </c>
      <c r="G28" s="257">
        <v>753186.47</v>
      </c>
      <c r="H28" s="249">
        <v>547256.92200000002</v>
      </c>
      <c r="I28" s="257">
        <v>707009.147</v>
      </c>
      <c r="J28" s="249">
        <v>2110232.6370000001</v>
      </c>
      <c r="K28" s="257">
        <v>2818498.665</v>
      </c>
    </row>
    <row r="29" spans="1:254" s="329" customFormat="1" x14ac:dyDescent="0.25">
      <c r="A29" s="250">
        <v>2015</v>
      </c>
      <c r="B29" s="249" t="s">
        <v>277</v>
      </c>
      <c r="C29" s="249">
        <v>606106.34499999997</v>
      </c>
      <c r="D29" s="249" t="s">
        <v>277</v>
      </c>
      <c r="E29" s="249">
        <v>768652.26899999997</v>
      </c>
      <c r="F29" s="249" t="s">
        <v>277</v>
      </c>
      <c r="G29" s="249">
        <v>685238.14599999995</v>
      </c>
      <c r="H29" s="249" t="s">
        <v>277</v>
      </c>
      <c r="I29" s="249">
        <v>739740.36699999997</v>
      </c>
      <c r="J29" s="249" t="s">
        <v>277</v>
      </c>
      <c r="K29" s="249">
        <v>2799737.1269999999</v>
      </c>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6"/>
      <c r="AU29" s="246"/>
      <c r="AV29" s="246"/>
      <c r="AW29" s="246"/>
      <c r="AX29" s="246"/>
      <c r="AY29" s="246"/>
      <c r="AZ29" s="246"/>
      <c r="BA29" s="246"/>
      <c r="BB29" s="246"/>
      <c r="BC29" s="246"/>
      <c r="BD29" s="246"/>
      <c r="BE29" s="246"/>
      <c r="BF29" s="246"/>
      <c r="BG29" s="246"/>
      <c r="BH29" s="246"/>
      <c r="BI29" s="246"/>
      <c r="BJ29" s="246"/>
      <c r="BK29" s="246"/>
      <c r="BL29" s="246"/>
      <c r="BM29" s="246"/>
      <c r="BN29" s="246"/>
      <c r="BO29" s="246"/>
      <c r="BP29" s="246"/>
      <c r="BQ29" s="246"/>
      <c r="BR29" s="246"/>
      <c r="BS29" s="246"/>
      <c r="BT29" s="246"/>
      <c r="BU29" s="246"/>
      <c r="BV29" s="246"/>
      <c r="BW29" s="246"/>
      <c r="BX29" s="246"/>
      <c r="BY29" s="246"/>
      <c r="BZ29" s="246"/>
      <c r="CA29" s="246"/>
      <c r="CB29" s="246"/>
      <c r="CC29" s="246"/>
      <c r="CD29" s="246"/>
      <c r="CE29" s="246"/>
      <c r="CF29" s="246"/>
      <c r="CG29" s="246"/>
      <c r="CH29" s="246"/>
      <c r="CI29" s="246"/>
      <c r="CJ29" s="246"/>
      <c r="CK29" s="246"/>
      <c r="CL29" s="246"/>
      <c r="CM29" s="246"/>
      <c r="CN29" s="246"/>
      <c r="CO29" s="246"/>
      <c r="CP29" s="246"/>
      <c r="CQ29" s="246"/>
      <c r="CR29" s="246"/>
      <c r="CS29" s="246"/>
      <c r="CT29" s="246"/>
      <c r="CU29" s="246"/>
      <c r="CV29" s="246"/>
      <c r="CW29" s="246"/>
      <c r="CX29" s="246"/>
      <c r="CY29" s="246"/>
      <c r="CZ29" s="246"/>
      <c r="DA29" s="246"/>
      <c r="DB29" s="246"/>
      <c r="DC29" s="246"/>
      <c r="DD29" s="246"/>
      <c r="DE29" s="246"/>
      <c r="DF29" s="246"/>
      <c r="DG29" s="246"/>
      <c r="DH29" s="246"/>
      <c r="DI29" s="246"/>
      <c r="DJ29" s="246"/>
      <c r="DK29" s="246"/>
      <c r="DL29" s="246"/>
      <c r="DM29" s="246"/>
      <c r="DN29" s="246"/>
      <c r="DO29" s="246"/>
      <c r="DP29" s="246"/>
      <c r="DQ29" s="246"/>
      <c r="DR29" s="246"/>
      <c r="DS29" s="246"/>
      <c r="DT29" s="246"/>
      <c r="DU29" s="246"/>
      <c r="DV29" s="246"/>
      <c r="DW29" s="246"/>
      <c r="DX29" s="246"/>
      <c r="DY29" s="246"/>
      <c r="DZ29" s="246"/>
      <c r="EA29" s="246"/>
      <c r="EB29" s="246"/>
      <c r="EC29" s="246"/>
      <c r="ED29" s="246"/>
      <c r="EE29" s="246"/>
      <c r="EF29" s="246"/>
      <c r="EG29" s="246"/>
      <c r="EH29" s="246"/>
      <c r="EI29" s="246"/>
      <c r="EJ29" s="246"/>
      <c r="EK29" s="246"/>
      <c r="EL29" s="246"/>
      <c r="EM29" s="246"/>
      <c r="EN29" s="246"/>
      <c r="EO29" s="246"/>
      <c r="EP29" s="246"/>
      <c r="EQ29" s="246"/>
      <c r="ER29" s="246"/>
      <c r="ES29" s="246"/>
      <c r="ET29" s="246"/>
      <c r="EU29" s="246"/>
      <c r="EV29" s="246"/>
      <c r="EW29" s="246"/>
      <c r="EX29" s="246"/>
      <c r="EY29" s="246"/>
      <c r="EZ29" s="246"/>
      <c r="FA29" s="246"/>
      <c r="FB29" s="246"/>
      <c r="FC29" s="246"/>
      <c r="FD29" s="246"/>
      <c r="FE29" s="246"/>
      <c r="FF29" s="246"/>
      <c r="FG29" s="246"/>
      <c r="FH29" s="246"/>
      <c r="FI29" s="246"/>
      <c r="FJ29" s="246"/>
      <c r="FK29" s="246"/>
      <c r="FL29" s="246"/>
      <c r="FM29" s="246"/>
      <c r="FN29" s="246"/>
      <c r="FO29" s="246"/>
      <c r="FP29" s="246"/>
      <c r="FQ29" s="246"/>
      <c r="FR29" s="246"/>
      <c r="FS29" s="246"/>
      <c r="FT29" s="246"/>
      <c r="FU29" s="246"/>
      <c r="FV29" s="246"/>
      <c r="FW29" s="246"/>
      <c r="FX29" s="246"/>
      <c r="FY29" s="246"/>
      <c r="FZ29" s="246"/>
      <c r="GA29" s="246"/>
      <c r="GB29" s="246"/>
      <c r="GC29" s="246"/>
      <c r="GD29" s="246"/>
      <c r="GE29" s="246"/>
      <c r="GF29" s="246"/>
      <c r="GG29" s="246"/>
      <c r="GH29" s="246"/>
      <c r="GI29" s="246"/>
      <c r="GJ29" s="246"/>
      <c r="GK29" s="246"/>
      <c r="GL29" s="246"/>
      <c r="GM29" s="246"/>
      <c r="GN29" s="246"/>
      <c r="GO29" s="246"/>
      <c r="GP29" s="246"/>
      <c r="GQ29" s="246"/>
      <c r="GR29" s="246"/>
      <c r="GS29" s="246"/>
      <c r="GT29" s="246"/>
      <c r="GU29" s="246"/>
      <c r="GV29" s="246"/>
      <c r="GW29" s="246"/>
      <c r="GX29" s="246"/>
      <c r="GY29" s="246"/>
      <c r="GZ29" s="246"/>
      <c r="HA29" s="246"/>
      <c r="HB29" s="246"/>
      <c r="HC29" s="246"/>
      <c r="HD29" s="246"/>
      <c r="HE29" s="246"/>
      <c r="HF29" s="246"/>
      <c r="HG29" s="246"/>
      <c r="HH29" s="246"/>
      <c r="HI29" s="246"/>
      <c r="HJ29" s="246"/>
      <c r="HK29" s="246"/>
      <c r="HL29" s="246"/>
      <c r="HM29" s="246"/>
      <c r="HN29" s="246"/>
      <c r="HO29" s="246"/>
      <c r="HP29" s="246"/>
      <c r="HQ29" s="246"/>
      <c r="HR29" s="246"/>
      <c r="HS29" s="246"/>
      <c r="HT29" s="246"/>
      <c r="HU29" s="246"/>
      <c r="HV29" s="246"/>
      <c r="HW29" s="246"/>
      <c r="HX29" s="246"/>
      <c r="HY29" s="246"/>
      <c r="HZ29" s="246"/>
      <c r="IA29" s="246"/>
      <c r="IB29" s="246"/>
      <c r="IC29" s="246"/>
      <c r="ID29" s="246"/>
      <c r="IE29" s="246"/>
      <c r="IF29" s="246"/>
      <c r="IG29" s="246"/>
      <c r="IH29" s="246"/>
      <c r="II29" s="246"/>
      <c r="IJ29" s="246"/>
      <c r="IK29" s="246"/>
      <c r="IL29" s="246"/>
      <c r="IM29" s="246"/>
      <c r="IN29" s="246"/>
      <c r="IO29" s="246"/>
      <c r="IP29" s="246"/>
      <c r="IQ29" s="246"/>
      <c r="IR29" s="246"/>
      <c r="IS29" s="246"/>
      <c r="IT29" s="246"/>
    </row>
    <row r="30" spans="1:254" s="329" customFormat="1" x14ac:dyDescent="0.25">
      <c r="A30" s="250">
        <v>2016</v>
      </c>
      <c r="B30" s="249" t="s">
        <v>277</v>
      </c>
      <c r="C30" s="249">
        <v>658739.70400000003</v>
      </c>
      <c r="D30" s="249" t="s">
        <v>277</v>
      </c>
      <c r="E30" s="249">
        <v>767537.74300000002</v>
      </c>
      <c r="F30" s="249" t="s">
        <v>277</v>
      </c>
      <c r="G30" s="249">
        <v>684470.89800000004</v>
      </c>
      <c r="H30" s="249" t="s">
        <v>277</v>
      </c>
      <c r="I30" s="249">
        <v>698931.95600000001</v>
      </c>
      <c r="J30" s="249" t="s">
        <v>277</v>
      </c>
      <c r="K30" s="249">
        <v>2809680.301</v>
      </c>
    </row>
    <row r="31" spans="1:254" s="329" customFormat="1" x14ac:dyDescent="0.25">
      <c r="A31" s="250">
        <v>2017</v>
      </c>
      <c r="B31" s="251" t="s">
        <v>277</v>
      </c>
      <c r="C31" s="249">
        <v>663241.554</v>
      </c>
      <c r="D31" s="251" t="s">
        <v>277</v>
      </c>
      <c r="E31" s="249">
        <v>806405.16500000004</v>
      </c>
      <c r="F31" s="251" t="s">
        <v>277</v>
      </c>
      <c r="G31" s="249">
        <v>665191.23699999996</v>
      </c>
      <c r="H31" s="251" t="s">
        <v>277</v>
      </c>
      <c r="I31" s="249">
        <v>707142.23199999996</v>
      </c>
      <c r="J31" s="249" t="s">
        <v>277</v>
      </c>
      <c r="K31" s="249">
        <v>2841980.1869999999</v>
      </c>
    </row>
    <row r="32" spans="1:254" s="329" customFormat="1" x14ac:dyDescent="0.25">
      <c r="A32" s="250">
        <v>2018</v>
      </c>
      <c r="B32" s="251" t="s">
        <v>277</v>
      </c>
      <c r="C32" s="249">
        <v>733735.64500000002</v>
      </c>
      <c r="D32" s="251" t="s">
        <v>277</v>
      </c>
      <c r="E32" s="249">
        <v>789369.57400000002</v>
      </c>
      <c r="F32" s="251" t="s">
        <v>277</v>
      </c>
      <c r="G32" s="249">
        <v>691688.76699999999</v>
      </c>
      <c r="H32" s="251" t="s">
        <v>277</v>
      </c>
      <c r="I32" s="249">
        <v>743114.38699999999</v>
      </c>
      <c r="J32" s="249" t="s">
        <v>277</v>
      </c>
      <c r="K32" s="249">
        <v>2957908.3730000001</v>
      </c>
    </row>
    <row r="33" spans="1:254" s="329" customFormat="1" x14ac:dyDescent="0.25">
      <c r="A33" s="250">
        <v>2019</v>
      </c>
      <c r="B33" s="251" t="s">
        <v>277</v>
      </c>
      <c r="C33" s="249">
        <v>736139.85900000005</v>
      </c>
      <c r="D33" s="251" t="s">
        <v>277</v>
      </c>
      <c r="E33" s="249">
        <v>745628.9</v>
      </c>
      <c r="F33" s="251" t="s">
        <v>277</v>
      </c>
      <c r="G33" s="249">
        <v>740242.18299999996</v>
      </c>
      <c r="H33" s="251" t="s">
        <v>277</v>
      </c>
      <c r="I33" s="249">
        <v>722778.18299999996</v>
      </c>
      <c r="J33" s="249" t="s">
        <v>277</v>
      </c>
      <c r="K33" s="249">
        <v>2944789.125</v>
      </c>
    </row>
    <row r="34" spans="1:254" s="329" customFormat="1" x14ac:dyDescent="0.25">
      <c r="A34" s="250">
        <v>2020</v>
      </c>
      <c r="B34" s="251" t="s">
        <v>277</v>
      </c>
      <c r="C34" s="249">
        <v>724104.62100000004</v>
      </c>
      <c r="D34" s="251" t="s">
        <v>277</v>
      </c>
      <c r="E34" s="249">
        <v>784678.11899999995</v>
      </c>
      <c r="F34" s="251" t="s">
        <v>277</v>
      </c>
      <c r="G34" s="249">
        <v>706372.45400000003</v>
      </c>
      <c r="H34" s="251" t="s">
        <v>277</v>
      </c>
      <c r="I34" s="249">
        <v>733329.78</v>
      </c>
      <c r="J34" s="249" t="s">
        <v>277</v>
      </c>
      <c r="K34" s="249">
        <v>2948484.9739999999</v>
      </c>
    </row>
    <row r="35" spans="1:254" s="329" customFormat="1" x14ac:dyDescent="0.25">
      <c r="A35" s="250">
        <v>2021</v>
      </c>
      <c r="B35" s="251" t="s">
        <v>277</v>
      </c>
      <c r="C35" s="249">
        <v>734149.38500000001</v>
      </c>
      <c r="D35" s="251" t="s">
        <v>277</v>
      </c>
      <c r="E35" s="249">
        <v>807906.66700000002</v>
      </c>
      <c r="F35" s="251" t="s">
        <v>277</v>
      </c>
      <c r="G35" s="249">
        <v>798678.61600000004</v>
      </c>
      <c r="H35" s="251" t="s">
        <v>277</v>
      </c>
      <c r="I35" s="249">
        <v>814758.80099999998</v>
      </c>
      <c r="J35" s="249" t="s">
        <v>277</v>
      </c>
      <c r="K35" s="249">
        <v>3155493.4679999999</v>
      </c>
    </row>
    <row r="36" spans="1:254" s="329" customFormat="1" x14ac:dyDescent="0.25">
      <c r="A36" s="250">
        <v>2022</v>
      </c>
      <c r="B36" s="249" t="s">
        <v>277</v>
      </c>
      <c r="C36" s="249">
        <v>835488.81299999997</v>
      </c>
      <c r="D36" s="249" t="s">
        <v>277</v>
      </c>
      <c r="E36" s="249">
        <v>871879.41799999995</v>
      </c>
      <c r="F36" s="249" t="s">
        <v>277</v>
      </c>
      <c r="G36" s="249">
        <v>761201.84100000001</v>
      </c>
      <c r="H36" s="249" t="s">
        <v>277</v>
      </c>
      <c r="I36" s="249">
        <v>926299.60800000001</v>
      </c>
      <c r="J36" s="249" t="s">
        <v>277</v>
      </c>
      <c r="K36" s="249">
        <v>3394869.6809999999</v>
      </c>
    </row>
    <row r="37" spans="1:254" s="329" customFormat="1" x14ac:dyDescent="0.25">
      <c r="A37" s="250">
        <v>2023</v>
      </c>
      <c r="B37" s="249" t="s">
        <v>277</v>
      </c>
      <c r="C37" s="249">
        <v>771460.95400000003</v>
      </c>
      <c r="D37" s="249" t="s">
        <v>277</v>
      </c>
      <c r="E37" s="249">
        <v>773613.38300000003</v>
      </c>
      <c r="F37" s="249" t="s">
        <v>277</v>
      </c>
      <c r="G37" s="249">
        <v>741577.27500000002</v>
      </c>
      <c r="H37" s="249" t="s">
        <v>277</v>
      </c>
      <c r="I37" s="249">
        <v>823831.45200000005</v>
      </c>
      <c r="J37" s="249" t="s">
        <v>277</v>
      </c>
      <c r="K37" s="249">
        <v>3110483.0639999998</v>
      </c>
    </row>
    <row r="38" spans="1:254" s="329" customFormat="1" ht="13.8" thickBot="1" x14ac:dyDescent="0.3">
      <c r="A38" s="252">
        <v>2024</v>
      </c>
      <c r="B38" s="253" t="s">
        <v>277</v>
      </c>
      <c r="C38" s="253">
        <v>773998.61800000002</v>
      </c>
      <c r="D38" s="253" t="s">
        <v>277</v>
      </c>
      <c r="E38" s="253">
        <v>760499.43900000001</v>
      </c>
      <c r="F38" s="253" t="s">
        <v>277</v>
      </c>
      <c r="G38" s="253">
        <v>707585.08299999998</v>
      </c>
      <c r="H38" s="253" t="s">
        <v>277</v>
      </c>
      <c r="I38" s="253">
        <v>815771.90399999998</v>
      </c>
      <c r="J38" s="253" t="s">
        <v>277</v>
      </c>
      <c r="K38" s="253">
        <v>3057855.0449999999</v>
      </c>
    </row>
    <row r="39" spans="1:254" x14ac:dyDescent="0.25">
      <c r="A39" s="238"/>
      <c r="B39" s="238"/>
      <c r="C39" s="238"/>
      <c r="D39" s="238"/>
      <c r="E39" s="238"/>
      <c r="F39" s="238"/>
      <c r="G39" s="238"/>
      <c r="H39" s="238"/>
      <c r="I39" s="238"/>
      <c r="J39" s="238"/>
      <c r="K39" s="238"/>
    </row>
    <row r="40" spans="1:254" ht="13.8" thickBot="1" x14ac:dyDescent="0.3">
      <c r="A40" s="252"/>
      <c r="B40" s="253"/>
      <c r="C40" s="253"/>
      <c r="D40" s="253"/>
      <c r="E40" s="253"/>
      <c r="F40" s="253"/>
      <c r="G40" s="253"/>
      <c r="H40" s="253"/>
      <c r="I40" s="253"/>
      <c r="J40" s="253"/>
      <c r="K40" s="253"/>
    </row>
    <row r="41" spans="1:254" x14ac:dyDescent="0.25">
      <c r="A41" s="485" t="s">
        <v>365</v>
      </c>
      <c r="B41" s="485"/>
      <c r="C41" s="485"/>
      <c r="D41" s="485"/>
      <c r="E41" s="485"/>
      <c r="F41" s="485"/>
      <c r="G41" s="485"/>
      <c r="H41" s="485"/>
      <c r="I41" s="485"/>
      <c r="J41" s="485"/>
      <c r="K41" s="485"/>
    </row>
    <row r="42" spans="1:254" x14ac:dyDescent="0.25">
      <c r="A42" s="255"/>
      <c r="B42" s="484" t="s">
        <v>350</v>
      </c>
      <c r="C42" s="484"/>
      <c r="D42" s="484" t="s">
        <v>351</v>
      </c>
      <c r="E42" s="484"/>
      <c r="F42" s="484" t="s">
        <v>352</v>
      </c>
      <c r="G42" s="484"/>
      <c r="H42" s="484" t="s">
        <v>353</v>
      </c>
      <c r="I42" s="484"/>
      <c r="J42" s="484" t="s">
        <v>354</v>
      </c>
      <c r="K42" s="484"/>
    </row>
    <row r="43" spans="1:254" ht="13.8" thickBot="1" x14ac:dyDescent="0.3">
      <c r="A43" s="256"/>
      <c r="B43" s="254" t="s">
        <v>355</v>
      </c>
      <c r="C43" s="254" t="s">
        <v>356</v>
      </c>
      <c r="D43" s="254" t="s">
        <v>355</v>
      </c>
      <c r="E43" s="254" t="s">
        <v>356</v>
      </c>
      <c r="F43" s="254" t="s">
        <v>355</v>
      </c>
      <c r="G43" s="254" t="s">
        <v>356</v>
      </c>
      <c r="H43" s="254" t="s">
        <v>355</v>
      </c>
      <c r="I43" s="254" t="s">
        <v>356</v>
      </c>
      <c r="J43" s="254" t="s">
        <v>355</v>
      </c>
      <c r="K43" s="254" t="s">
        <v>356</v>
      </c>
    </row>
    <row r="44" spans="1:254" s="329" customFormat="1" x14ac:dyDescent="0.25">
      <c r="A44" s="250">
        <v>2013</v>
      </c>
      <c r="B44" s="249">
        <v>67594.520999999993</v>
      </c>
      <c r="C44" s="257">
        <v>84677.262000000002</v>
      </c>
      <c r="D44" s="249">
        <v>69395.755000000005</v>
      </c>
      <c r="E44" s="257">
        <v>88631.508000000002</v>
      </c>
      <c r="F44" s="249">
        <v>67596.233999999997</v>
      </c>
      <c r="G44" s="257">
        <v>100724.18799999999</v>
      </c>
      <c r="H44" s="249">
        <v>71662.168000000005</v>
      </c>
      <c r="I44" s="257">
        <v>89603.902000000002</v>
      </c>
      <c r="J44" s="249">
        <v>276248.679</v>
      </c>
      <c r="K44" s="257">
        <v>363636.86099999998</v>
      </c>
    </row>
    <row r="45" spans="1:254" x14ac:dyDescent="0.25">
      <c r="A45" s="250">
        <v>2014</v>
      </c>
      <c r="B45" s="249">
        <v>61153.936000000002</v>
      </c>
      <c r="C45" s="257">
        <v>81591.748000000007</v>
      </c>
      <c r="D45" s="249">
        <v>75093.801000000007</v>
      </c>
      <c r="E45" s="257">
        <v>101601.724</v>
      </c>
      <c r="F45" s="249">
        <v>64366.436000000002</v>
      </c>
      <c r="G45" s="257">
        <v>102601.863</v>
      </c>
      <c r="H45" s="249">
        <v>67165.759999999995</v>
      </c>
      <c r="I45" s="257">
        <v>89396.936000000002</v>
      </c>
      <c r="J45" s="249">
        <v>267779.93300000002</v>
      </c>
      <c r="K45" s="257">
        <v>375192.272</v>
      </c>
    </row>
    <row r="46" spans="1:254" s="329" customFormat="1" x14ac:dyDescent="0.25">
      <c r="A46" s="250">
        <v>2015</v>
      </c>
      <c r="B46" s="249" t="s">
        <v>277</v>
      </c>
      <c r="C46" s="249">
        <v>92001.664999999994</v>
      </c>
      <c r="D46" s="249" t="s">
        <v>277</v>
      </c>
      <c r="E46" s="249">
        <v>106860.166</v>
      </c>
      <c r="F46" s="249" t="s">
        <v>277</v>
      </c>
      <c r="G46" s="249">
        <v>99724.404999999999</v>
      </c>
      <c r="H46" s="249" t="s">
        <v>277</v>
      </c>
      <c r="I46" s="249">
        <v>118047.171</v>
      </c>
      <c r="J46" s="249" t="s">
        <v>277</v>
      </c>
      <c r="K46" s="249">
        <v>416633.408</v>
      </c>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6"/>
      <c r="BQ46" s="246"/>
      <c r="BR46" s="246"/>
      <c r="BS46" s="246"/>
      <c r="BT46" s="246"/>
      <c r="BU46" s="246"/>
      <c r="BV46" s="246"/>
      <c r="BW46" s="246"/>
      <c r="BX46" s="246"/>
      <c r="BY46" s="246"/>
      <c r="BZ46" s="246"/>
      <c r="CA46" s="246"/>
      <c r="CB46" s="246"/>
      <c r="CC46" s="246"/>
      <c r="CD46" s="246"/>
      <c r="CE46" s="246"/>
      <c r="CF46" s="246"/>
      <c r="CG46" s="246"/>
      <c r="CH46" s="246"/>
      <c r="CI46" s="246"/>
      <c r="CJ46" s="246"/>
      <c r="CK46" s="246"/>
      <c r="CL46" s="246"/>
      <c r="CM46" s="246"/>
      <c r="CN46" s="246"/>
      <c r="CO46" s="246"/>
      <c r="CP46" s="246"/>
      <c r="CQ46" s="246"/>
      <c r="CR46" s="246"/>
      <c r="CS46" s="246"/>
      <c r="CT46" s="246"/>
      <c r="CU46" s="246"/>
      <c r="CV46" s="246"/>
      <c r="CW46" s="246"/>
      <c r="CX46" s="246"/>
      <c r="CY46" s="246"/>
      <c r="CZ46" s="246"/>
      <c r="DA46" s="246"/>
      <c r="DB46" s="246"/>
      <c r="DC46" s="246"/>
      <c r="DD46" s="246"/>
      <c r="DE46" s="246"/>
      <c r="DF46" s="246"/>
      <c r="DG46" s="246"/>
      <c r="DH46" s="246"/>
      <c r="DI46" s="246"/>
      <c r="DJ46" s="246"/>
      <c r="DK46" s="246"/>
      <c r="DL46" s="246"/>
      <c r="DM46" s="246"/>
      <c r="DN46" s="246"/>
      <c r="DO46" s="246"/>
      <c r="DP46" s="246"/>
      <c r="DQ46" s="246"/>
      <c r="DR46" s="246"/>
      <c r="DS46" s="246"/>
      <c r="DT46" s="246"/>
      <c r="DU46" s="246"/>
      <c r="DV46" s="246"/>
      <c r="DW46" s="246"/>
      <c r="DX46" s="246"/>
      <c r="DY46" s="246"/>
      <c r="DZ46" s="246"/>
      <c r="EA46" s="246"/>
      <c r="EB46" s="246"/>
      <c r="EC46" s="246"/>
      <c r="ED46" s="246"/>
      <c r="EE46" s="246"/>
      <c r="EF46" s="246"/>
      <c r="EG46" s="246"/>
      <c r="EH46" s="246"/>
      <c r="EI46" s="246"/>
      <c r="EJ46" s="246"/>
      <c r="EK46" s="246"/>
      <c r="EL46" s="246"/>
      <c r="EM46" s="246"/>
      <c r="EN46" s="246"/>
      <c r="EO46" s="246"/>
      <c r="EP46" s="246"/>
      <c r="EQ46" s="246"/>
      <c r="ER46" s="246"/>
      <c r="ES46" s="246"/>
      <c r="ET46" s="246"/>
      <c r="EU46" s="246"/>
      <c r="EV46" s="246"/>
      <c r="EW46" s="246"/>
      <c r="EX46" s="246"/>
      <c r="EY46" s="246"/>
      <c r="EZ46" s="246"/>
      <c r="FA46" s="246"/>
      <c r="FB46" s="246"/>
      <c r="FC46" s="246"/>
      <c r="FD46" s="246"/>
      <c r="FE46" s="246"/>
      <c r="FF46" s="246"/>
      <c r="FG46" s="246"/>
      <c r="FH46" s="246"/>
      <c r="FI46" s="246"/>
      <c r="FJ46" s="246"/>
      <c r="FK46" s="246"/>
      <c r="FL46" s="246"/>
      <c r="FM46" s="246"/>
      <c r="FN46" s="246"/>
      <c r="FO46" s="246"/>
      <c r="FP46" s="246"/>
      <c r="FQ46" s="246"/>
      <c r="FR46" s="246"/>
      <c r="FS46" s="246"/>
      <c r="FT46" s="246"/>
      <c r="FU46" s="246"/>
      <c r="FV46" s="246"/>
      <c r="FW46" s="246"/>
      <c r="FX46" s="246"/>
      <c r="FY46" s="246"/>
      <c r="FZ46" s="246"/>
      <c r="GA46" s="246"/>
      <c r="GB46" s="246"/>
      <c r="GC46" s="246"/>
      <c r="GD46" s="246"/>
      <c r="GE46" s="246"/>
      <c r="GF46" s="246"/>
      <c r="GG46" s="246"/>
      <c r="GH46" s="246"/>
      <c r="GI46" s="246"/>
      <c r="GJ46" s="246"/>
      <c r="GK46" s="246"/>
      <c r="GL46" s="246"/>
      <c r="GM46" s="246"/>
      <c r="GN46" s="246"/>
      <c r="GO46" s="246"/>
      <c r="GP46" s="246"/>
      <c r="GQ46" s="246"/>
      <c r="GR46" s="246"/>
      <c r="GS46" s="246"/>
      <c r="GT46" s="246"/>
      <c r="GU46" s="246"/>
      <c r="GV46" s="246"/>
      <c r="GW46" s="246"/>
      <c r="GX46" s="246"/>
      <c r="GY46" s="246"/>
      <c r="GZ46" s="246"/>
      <c r="HA46" s="246"/>
      <c r="HB46" s="246"/>
      <c r="HC46" s="246"/>
      <c r="HD46" s="246"/>
      <c r="HE46" s="246"/>
      <c r="HF46" s="246"/>
      <c r="HG46" s="246"/>
      <c r="HH46" s="246"/>
      <c r="HI46" s="246"/>
      <c r="HJ46" s="246"/>
      <c r="HK46" s="246"/>
      <c r="HL46" s="246"/>
      <c r="HM46" s="246"/>
      <c r="HN46" s="246"/>
      <c r="HO46" s="246"/>
      <c r="HP46" s="246"/>
      <c r="HQ46" s="246"/>
      <c r="HR46" s="246"/>
      <c r="HS46" s="246"/>
      <c r="HT46" s="246"/>
      <c r="HU46" s="246"/>
      <c r="HV46" s="246"/>
      <c r="HW46" s="246"/>
      <c r="HX46" s="246"/>
      <c r="HY46" s="246"/>
      <c r="HZ46" s="246"/>
      <c r="IA46" s="246"/>
      <c r="IB46" s="246"/>
      <c r="IC46" s="246"/>
      <c r="ID46" s="246"/>
      <c r="IE46" s="246"/>
      <c r="IF46" s="246"/>
      <c r="IG46" s="246"/>
      <c r="IH46" s="246"/>
      <c r="II46" s="246"/>
      <c r="IJ46" s="246"/>
      <c r="IK46" s="246"/>
      <c r="IL46" s="246"/>
      <c r="IM46" s="246"/>
      <c r="IN46" s="246"/>
      <c r="IO46" s="246"/>
      <c r="IP46" s="246"/>
      <c r="IQ46" s="246"/>
      <c r="IR46" s="246"/>
      <c r="IS46" s="246"/>
      <c r="IT46" s="246"/>
    </row>
    <row r="47" spans="1:254" s="329" customFormat="1" x14ac:dyDescent="0.25">
      <c r="A47" s="250">
        <v>2016</v>
      </c>
      <c r="B47" s="249" t="s">
        <v>277</v>
      </c>
      <c r="C47" s="249">
        <v>105134.59699999999</v>
      </c>
      <c r="D47" s="249" t="s">
        <v>277</v>
      </c>
      <c r="E47" s="249">
        <v>121988.192</v>
      </c>
      <c r="F47" s="249" t="s">
        <v>277</v>
      </c>
      <c r="G47" s="249">
        <v>91150.737999999998</v>
      </c>
      <c r="H47" s="249" t="s">
        <v>277</v>
      </c>
      <c r="I47" s="249">
        <v>108621.342</v>
      </c>
      <c r="J47" s="249" t="s">
        <v>277</v>
      </c>
      <c r="K47" s="249">
        <v>426894.86800000002</v>
      </c>
    </row>
    <row r="48" spans="1:254" s="329" customFormat="1" x14ac:dyDescent="0.25">
      <c r="A48" s="250">
        <v>2017</v>
      </c>
      <c r="B48" s="251" t="s">
        <v>277</v>
      </c>
      <c r="C48" s="249">
        <v>105988.77099999999</v>
      </c>
      <c r="D48" s="251" t="s">
        <v>277</v>
      </c>
      <c r="E48" s="249">
        <v>124570.667</v>
      </c>
      <c r="F48" s="251" t="s">
        <v>277</v>
      </c>
      <c r="G48" s="249">
        <v>102018.42200000001</v>
      </c>
      <c r="H48" s="251" t="s">
        <v>277</v>
      </c>
      <c r="I48" s="249">
        <v>116811.91099999999</v>
      </c>
      <c r="J48" s="249" t="s">
        <v>277</v>
      </c>
      <c r="K48" s="249">
        <v>449389.77100000001</v>
      </c>
    </row>
    <row r="49" spans="1:254" s="329" customFormat="1" x14ac:dyDescent="0.25">
      <c r="A49" s="250">
        <v>2018</v>
      </c>
      <c r="B49" s="251" t="s">
        <v>277</v>
      </c>
      <c r="C49" s="249">
        <v>120157.295</v>
      </c>
      <c r="D49" s="251" t="s">
        <v>277</v>
      </c>
      <c r="E49" s="249">
        <v>122240.745</v>
      </c>
      <c r="F49" s="251" t="s">
        <v>277</v>
      </c>
      <c r="G49" s="249">
        <v>112089.95</v>
      </c>
      <c r="H49" s="251" t="s">
        <v>277</v>
      </c>
      <c r="I49" s="249">
        <v>120718.724</v>
      </c>
      <c r="J49" s="249" t="s">
        <v>277</v>
      </c>
      <c r="K49" s="249">
        <v>475206.71399999998</v>
      </c>
    </row>
    <row r="50" spans="1:254" s="329" customFormat="1" x14ac:dyDescent="0.25">
      <c r="A50" s="250">
        <v>2019</v>
      </c>
      <c r="B50" s="251" t="s">
        <v>277</v>
      </c>
      <c r="C50" s="249">
        <v>109486.552</v>
      </c>
      <c r="D50" s="251" t="s">
        <v>277</v>
      </c>
      <c r="E50" s="249">
        <v>119746.179</v>
      </c>
      <c r="F50" s="251" t="s">
        <v>277</v>
      </c>
      <c r="G50" s="249">
        <v>111528.905</v>
      </c>
      <c r="H50" s="251" t="s">
        <v>277</v>
      </c>
      <c r="I50" s="249">
        <v>103430.713</v>
      </c>
      <c r="J50" s="249" t="s">
        <v>277</v>
      </c>
      <c r="K50" s="249">
        <v>444192.34899999999</v>
      </c>
    </row>
    <row r="51" spans="1:254" s="329" customFormat="1" x14ac:dyDescent="0.25">
      <c r="A51" s="250">
        <v>2020</v>
      </c>
      <c r="B51" s="251" t="s">
        <v>277</v>
      </c>
      <c r="C51" s="249">
        <v>112821.291</v>
      </c>
      <c r="D51" s="251" t="s">
        <v>277</v>
      </c>
      <c r="E51" s="249">
        <v>126404.299</v>
      </c>
      <c r="F51" s="251" t="s">
        <v>277</v>
      </c>
      <c r="G51" s="249">
        <v>105332.50199999999</v>
      </c>
      <c r="H51" s="251" t="s">
        <v>277</v>
      </c>
      <c r="I51" s="249">
        <v>125533.88400000001</v>
      </c>
      <c r="J51" s="249" t="s">
        <v>277</v>
      </c>
      <c r="K51" s="249">
        <v>470091.97499999998</v>
      </c>
    </row>
    <row r="52" spans="1:254" s="329" customFormat="1" x14ac:dyDescent="0.25">
      <c r="A52" s="250">
        <v>2021</v>
      </c>
      <c r="B52" s="251" t="s">
        <v>277</v>
      </c>
      <c r="C52" s="249">
        <v>107896.681</v>
      </c>
      <c r="D52" s="251" t="s">
        <v>277</v>
      </c>
      <c r="E52" s="249">
        <v>124495.99400000001</v>
      </c>
      <c r="F52" s="251" t="s">
        <v>277</v>
      </c>
      <c r="G52" s="249">
        <v>131147.19500000001</v>
      </c>
      <c r="H52" s="251" t="s">
        <v>277</v>
      </c>
      <c r="I52" s="249">
        <v>123422.806</v>
      </c>
      <c r="J52" s="249" t="s">
        <v>277</v>
      </c>
      <c r="K52" s="249">
        <v>486962.67599999998</v>
      </c>
    </row>
    <row r="53" spans="1:254" s="329" customFormat="1" x14ac:dyDescent="0.25">
      <c r="A53" s="250">
        <v>2022</v>
      </c>
      <c r="B53" s="249" t="s">
        <v>277</v>
      </c>
      <c r="C53" s="249">
        <v>113017.164</v>
      </c>
      <c r="D53" s="249" t="s">
        <v>277</v>
      </c>
      <c r="E53" s="249">
        <v>117615.049</v>
      </c>
      <c r="F53" s="249" t="s">
        <v>277</v>
      </c>
      <c r="G53" s="249">
        <v>110494.08</v>
      </c>
      <c r="H53" s="249" t="s">
        <v>277</v>
      </c>
      <c r="I53" s="249">
        <v>130438.534</v>
      </c>
      <c r="J53" s="249" t="s">
        <v>277</v>
      </c>
      <c r="K53" s="249">
        <v>471564.826</v>
      </c>
    </row>
    <row r="54" spans="1:254" s="329" customFormat="1" x14ac:dyDescent="0.25">
      <c r="A54" s="250">
        <v>2023</v>
      </c>
      <c r="B54" s="249" t="s">
        <v>277</v>
      </c>
      <c r="C54" s="249">
        <v>107365.552</v>
      </c>
      <c r="D54" s="249" t="s">
        <v>277</v>
      </c>
      <c r="E54" s="249">
        <v>113120.735</v>
      </c>
      <c r="F54" s="249" t="s">
        <v>277</v>
      </c>
      <c r="G54" s="249">
        <v>99096.076000000001</v>
      </c>
      <c r="H54" s="249" t="s">
        <v>277</v>
      </c>
      <c r="I54" s="249">
        <v>122595.586</v>
      </c>
      <c r="J54" s="249" t="s">
        <v>277</v>
      </c>
      <c r="K54" s="249">
        <v>442177.94900000002</v>
      </c>
    </row>
    <row r="55" spans="1:254" s="329" customFormat="1" ht="13.8" thickBot="1" x14ac:dyDescent="0.3">
      <c r="A55" s="252">
        <v>2024</v>
      </c>
      <c r="B55" s="253" t="s">
        <v>277</v>
      </c>
      <c r="C55" s="253">
        <v>101741.921</v>
      </c>
      <c r="D55" s="253" t="s">
        <v>277</v>
      </c>
      <c r="E55" s="253">
        <v>112927.539</v>
      </c>
      <c r="F55" s="253" t="s">
        <v>277</v>
      </c>
      <c r="G55" s="253">
        <v>98834.831000000006</v>
      </c>
      <c r="H55" s="253" t="s">
        <v>277</v>
      </c>
      <c r="I55" s="253">
        <v>108118.06600000001</v>
      </c>
      <c r="J55" s="253" t="s">
        <v>277</v>
      </c>
      <c r="K55" s="253">
        <v>421622.35700000002</v>
      </c>
    </row>
    <row r="57" spans="1:254" ht="13.8" thickBot="1" x14ac:dyDescent="0.3">
      <c r="A57" s="252"/>
      <c r="B57" s="253"/>
      <c r="C57" s="253"/>
      <c r="D57" s="253"/>
      <c r="E57" s="253"/>
      <c r="F57" s="253"/>
      <c r="G57" s="253"/>
      <c r="H57" s="253"/>
      <c r="I57" s="253"/>
      <c r="J57" s="253"/>
      <c r="K57" s="253"/>
    </row>
    <row r="58" spans="1:254" x14ac:dyDescent="0.25">
      <c r="A58" s="485" t="s">
        <v>366</v>
      </c>
      <c r="B58" s="485"/>
      <c r="C58" s="485"/>
      <c r="D58" s="485"/>
      <c r="E58" s="485"/>
      <c r="F58" s="485"/>
      <c r="G58" s="485"/>
      <c r="H58" s="485"/>
      <c r="I58" s="485"/>
      <c r="J58" s="485"/>
      <c r="K58" s="485"/>
    </row>
    <row r="59" spans="1:254" x14ac:dyDescent="0.25">
      <c r="A59" s="255"/>
      <c r="B59" s="484" t="s">
        <v>350</v>
      </c>
      <c r="C59" s="484"/>
      <c r="D59" s="484" t="s">
        <v>351</v>
      </c>
      <c r="E59" s="484"/>
      <c r="F59" s="484" t="s">
        <v>352</v>
      </c>
      <c r="G59" s="484"/>
      <c r="H59" s="484" t="s">
        <v>353</v>
      </c>
      <c r="I59" s="484"/>
      <c r="J59" s="484" t="s">
        <v>354</v>
      </c>
      <c r="K59" s="484"/>
    </row>
    <row r="60" spans="1:254" ht="13.8" thickBot="1" x14ac:dyDescent="0.3">
      <c r="A60" s="256"/>
      <c r="B60" s="254" t="s">
        <v>355</v>
      </c>
      <c r="C60" s="254" t="s">
        <v>356</v>
      </c>
      <c r="D60" s="254" t="s">
        <v>355</v>
      </c>
      <c r="E60" s="254" t="s">
        <v>356</v>
      </c>
      <c r="F60" s="254" t="s">
        <v>355</v>
      </c>
      <c r="G60" s="254" t="s">
        <v>356</v>
      </c>
      <c r="H60" s="254" t="s">
        <v>355</v>
      </c>
      <c r="I60" s="254" t="s">
        <v>356</v>
      </c>
      <c r="J60" s="254" t="s">
        <v>355</v>
      </c>
      <c r="K60" s="254" t="s">
        <v>356</v>
      </c>
    </row>
    <row r="61" spans="1:254" s="329" customFormat="1" x14ac:dyDescent="0.25">
      <c r="A61" s="250">
        <v>2013</v>
      </c>
      <c r="B61" s="249">
        <v>7650.0240000000003</v>
      </c>
      <c r="C61" s="257">
        <v>9320.616</v>
      </c>
      <c r="D61" s="249">
        <v>7855.3819999999996</v>
      </c>
      <c r="E61" s="257">
        <v>9711.5779999999995</v>
      </c>
      <c r="F61" s="249">
        <v>7254.6620000000003</v>
      </c>
      <c r="G61" s="257">
        <v>10258.141</v>
      </c>
      <c r="H61" s="249">
        <v>7947.78</v>
      </c>
      <c r="I61" s="257">
        <v>9338.3619999999992</v>
      </c>
      <c r="J61" s="249">
        <v>30707.848000000002</v>
      </c>
      <c r="K61" s="257">
        <v>38628.697</v>
      </c>
    </row>
    <row r="62" spans="1:254" x14ac:dyDescent="0.25">
      <c r="A62" s="250">
        <v>2014</v>
      </c>
      <c r="B62" s="249">
        <v>6644.1019999999999</v>
      </c>
      <c r="C62" s="257">
        <v>8538.6290000000008</v>
      </c>
      <c r="D62" s="249">
        <v>7848.2370000000001</v>
      </c>
      <c r="E62" s="257">
        <v>9910.3379999999997</v>
      </c>
      <c r="F62" s="249">
        <v>7626.1419999999998</v>
      </c>
      <c r="G62" s="257">
        <v>11097.361999999999</v>
      </c>
      <c r="H62" s="249">
        <v>7429.63</v>
      </c>
      <c r="I62" s="257">
        <v>9261.3169999999991</v>
      </c>
      <c r="J62" s="249">
        <v>29548.112000000001</v>
      </c>
      <c r="K62" s="257">
        <v>38807.646000000001</v>
      </c>
    </row>
    <row r="63" spans="1:254" s="329" customFormat="1" x14ac:dyDescent="0.25">
      <c r="A63" s="250">
        <v>2015</v>
      </c>
      <c r="B63" s="249" t="s">
        <v>277</v>
      </c>
      <c r="C63" s="249">
        <v>8563.0570000000007</v>
      </c>
      <c r="D63" s="249" t="s">
        <v>277</v>
      </c>
      <c r="E63" s="249">
        <v>10287.674000000001</v>
      </c>
      <c r="F63" s="249" t="s">
        <v>277</v>
      </c>
      <c r="G63" s="249">
        <v>9178.5010000000002</v>
      </c>
      <c r="H63" s="249" t="s">
        <v>277</v>
      </c>
      <c r="I63" s="249">
        <v>10073.25</v>
      </c>
      <c r="J63" s="249" t="s">
        <v>277</v>
      </c>
      <c r="K63" s="249">
        <v>38102.482000000004</v>
      </c>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46"/>
      <c r="AP63" s="246"/>
      <c r="AQ63" s="246"/>
      <c r="AR63" s="246"/>
      <c r="AS63" s="246"/>
      <c r="AT63" s="246"/>
      <c r="AU63" s="246"/>
      <c r="AV63" s="246"/>
      <c r="AW63" s="246"/>
      <c r="AX63" s="246"/>
      <c r="AY63" s="246"/>
      <c r="AZ63" s="246"/>
      <c r="BA63" s="246"/>
      <c r="BB63" s="246"/>
      <c r="BC63" s="246"/>
      <c r="BD63" s="246"/>
      <c r="BE63" s="246"/>
      <c r="BF63" s="246"/>
      <c r="BG63" s="246"/>
      <c r="BH63" s="246"/>
      <c r="BI63" s="246"/>
      <c r="BJ63" s="246"/>
      <c r="BK63" s="246"/>
      <c r="BL63" s="246"/>
      <c r="BM63" s="246"/>
      <c r="BN63" s="246"/>
      <c r="BO63" s="246"/>
      <c r="BP63" s="246"/>
      <c r="BQ63" s="246"/>
      <c r="BR63" s="246"/>
      <c r="BS63" s="246"/>
      <c r="BT63" s="246"/>
      <c r="BU63" s="246"/>
      <c r="BV63" s="246"/>
      <c r="BW63" s="246"/>
      <c r="BX63" s="246"/>
      <c r="BY63" s="246"/>
      <c r="BZ63" s="246"/>
      <c r="CA63" s="246"/>
      <c r="CB63" s="246"/>
      <c r="CC63" s="246"/>
      <c r="CD63" s="246"/>
      <c r="CE63" s="246"/>
      <c r="CF63" s="246"/>
      <c r="CG63" s="246"/>
      <c r="CH63" s="246"/>
      <c r="CI63" s="246"/>
      <c r="CJ63" s="246"/>
      <c r="CK63" s="246"/>
      <c r="CL63" s="246"/>
      <c r="CM63" s="246"/>
      <c r="CN63" s="246"/>
      <c r="CO63" s="246"/>
      <c r="CP63" s="246"/>
      <c r="CQ63" s="246"/>
      <c r="CR63" s="246"/>
      <c r="CS63" s="246"/>
      <c r="CT63" s="246"/>
      <c r="CU63" s="246"/>
      <c r="CV63" s="246"/>
      <c r="CW63" s="246"/>
      <c r="CX63" s="246"/>
      <c r="CY63" s="246"/>
      <c r="CZ63" s="246"/>
      <c r="DA63" s="246"/>
      <c r="DB63" s="246"/>
      <c r="DC63" s="246"/>
      <c r="DD63" s="246"/>
      <c r="DE63" s="246"/>
      <c r="DF63" s="246"/>
      <c r="DG63" s="246"/>
      <c r="DH63" s="246"/>
      <c r="DI63" s="246"/>
      <c r="DJ63" s="246"/>
      <c r="DK63" s="246"/>
      <c r="DL63" s="246"/>
      <c r="DM63" s="246"/>
      <c r="DN63" s="246"/>
      <c r="DO63" s="246"/>
      <c r="DP63" s="246"/>
      <c r="DQ63" s="246"/>
      <c r="DR63" s="246"/>
      <c r="DS63" s="246"/>
      <c r="DT63" s="246"/>
      <c r="DU63" s="246"/>
      <c r="DV63" s="246"/>
      <c r="DW63" s="246"/>
      <c r="DX63" s="246"/>
      <c r="DY63" s="246"/>
      <c r="DZ63" s="246"/>
      <c r="EA63" s="246"/>
      <c r="EB63" s="246"/>
      <c r="EC63" s="246"/>
      <c r="ED63" s="246"/>
      <c r="EE63" s="246"/>
      <c r="EF63" s="246"/>
      <c r="EG63" s="246"/>
      <c r="EH63" s="246"/>
      <c r="EI63" s="246"/>
      <c r="EJ63" s="246"/>
      <c r="EK63" s="246"/>
      <c r="EL63" s="246"/>
      <c r="EM63" s="246"/>
      <c r="EN63" s="246"/>
      <c r="EO63" s="246"/>
      <c r="EP63" s="246"/>
      <c r="EQ63" s="246"/>
      <c r="ER63" s="246"/>
      <c r="ES63" s="246"/>
      <c r="ET63" s="246"/>
      <c r="EU63" s="246"/>
      <c r="EV63" s="246"/>
      <c r="EW63" s="246"/>
      <c r="EX63" s="246"/>
      <c r="EY63" s="246"/>
      <c r="EZ63" s="246"/>
      <c r="FA63" s="246"/>
      <c r="FB63" s="246"/>
      <c r="FC63" s="246"/>
      <c r="FD63" s="246"/>
      <c r="FE63" s="246"/>
      <c r="FF63" s="246"/>
      <c r="FG63" s="246"/>
      <c r="FH63" s="246"/>
      <c r="FI63" s="246"/>
      <c r="FJ63" s="246"/>
      <c r="FK63" s="246"/>
      <c r="FL63" s="246"/>
      <c r="FM63" s="246"/>
      <c r="FN63" s="246"/>
      <c r="FO63" s="246"/>
      <c r="FP63" s="246"/>
      <c r="FQ63" s="246"/>
      <c r="FR63" s="246"/>
      <c r="FS63" s="246"/>
      <c r="FT63" s="246"/>
      <c r="FU63" s="246"/>
      <c r="FV63" s="246"/>
      <c r="FW63" s="246"/>
      <c r="FX63" s="246"/>
      <c r="FY63" s="246"/>
      <c r="FZ63" s="246"/>
      <c r="GA63" s="246"/>
      <c r="GB63" s="246"/>
      <c r="GC63" s="246"/>
      <c r="GD63" s="246"/>
      <c r="GE63" s="246"/>
      <c r="GF63" s="246"/>
      <c r="GG63" s="246"/>
      <c r="GH63" s="246"/>
      <c r="GI63" s="246"/>
      <c r="GJ63" s="246"/>
      <c r="GK63" s="246"/>
      <c r="GL63" s="246"/>
      <c r="GM63" s="246"/>
      <c r="GN63" s="246"/>
      <c r="GO63" s="246"/>
      <c r="GP63" s="246"/>
      <c r="GQ63" s="246"/>
      <c r="GR63" s="246"/>
      <c r="GS63" s="246"/>
      <c r="GT63" s="246"/>
      <c r="GU63" s="246"/>
      <c r="GV63" s="246"/>
      <c r="GW63" s="246"/>
      <c r="GX63" s="246"/>
      <c r="GY63" s="246"/>
      <c r="GZ63" s="246"/>
      <c r="HA63" s="246"/>
      <c r="HB63" s="246"/>
      <c r="HC63" s="246"/>
      <c r="HD63" s="246"/>
      <c r="HE63" s="246"/>
      <c r="HF63" s="246"/>
      <c r="HG63" s="246"/>
      <c r="HH63" s="246"/>
      <c r="HI63" s="246"/>
      <c r="HJ63" s="246"/>
      <c r="HK63" s="246"/>
      <c r="HL63" s="246"/>
      <c r="HM63" s="246"/>
      <c r="HN63" s="246"/>
      <c r="HO63" s="246"/>
      <c r="HP63" s="246"/>
      <c r="HQ63" s="246"/>
      <c r="HR63" s="246"/>
      <c r="HS63" s="246"/>
      <c r="HT63" s="246"/>
      <c r="HU63" s="246"/>
      <c r="HV63" s="246"/>
      <c r="HW63" s="246"/>
      <c r="HX63" s="246"/>
      <c r="HY63" s="246"/>
      <c r="HZ63" s="246"/>
      <c r="IA63" s="246"/>
      <c r="IB63" s="246"/>
      <c r="IC63" s="246"/>
      <c r="ID63" s="246"/>
      <c r="IE63" s="246"/>
      <c r="IF63" s="246"/>
      <c r="IG63" s="246"/>
      <c r="IH63" s="246"/>
      <c r="II63" s="246"/>
      <c r="IJ63" s="246"/>
      <c r="IK63" s="246"/>
      <c r="IL63" s="246"/>
      <c r="IM63" s="246"/>
      <c r="IN63" s="246"/>
      <c r="IO63" s="246"/>
      <c r="IP63" s="246"/>
      <c r="IQ63" s="246"/>
      <c r="IR63" s="246"/>
      <c r="IS63" s="246"/>
      <c r="IT63" s="246"/>
    </row>
    <row r="64" spans="1:254" s="329" customFormat="1" x14ac:dyDescent="0.25">
      <c r="A64" s="250">
        <v>2016</v>
      </c>
      <c r="B64" s="249" t="s">
        <v>277</v>
      </c>
      <c r="C64" s="249">
        <v>9196.1450000000004</v>
      </c>
      <c r="D64" s="249" t="s">
        <v>277</v>
      </c>
      <c r="E64" s="249">
        <v>10829.839</v>
      </c>
      <c r="F64" s="249" t="s">
        <v>277</v>
      </c>
      <c r="G64" s="249">
        <v>9104.3780000000006</v>
      </c>
      <c r="H64" s="249" t="s">
        <v>277</v>
      </c>
      <c r="I64" s="249">
        <v>10142.539000000001</v>
      </c>
      <c r="J64" s="249" t="s">
        <v>277</v>
      </c>
      <c r="K64" s="249">
        <v>39272.900999999998</v>
      </c>
    </row>
    <row r="65" spans="1:11" s="329" customFormat="1" x14ac:dyDescent="0.25">
      <c r="A65" s="250">
        <v>2017</v>
      </c>
      <c r="B65" s="251" t="s">
        <v>277</v>
      </c>
      <c r="C65" s="249">
        <v>9197.5220000000008</v>
      </c>
      <c r="D65" s="251" t="s">
        <v>277</v>
      </c>
      <c r="E65" s="249">
        <v>11356.656999999999</v>
      </c>
      <c r="F65" s="251" t="s">
        <v>277</v>
      </c>
      <c r="G65" s="249">
        <v>8538.6630000000005</v>
      </c>
      <c r="H65" s="251" t="s">
        <v>277</v>
      </c>
      <c r="I65" s="249">
        <v>9460.0139999999992</v>
      </c>
      <c r="J65" s="249" t="s">
        <v>277</v>
      </c>
      <c r="K65" s="249">
        <v>38552.856</v>
      </c>
    </row>
    <row r="66" spans="1:11" s="329" customFormat="1" x14ac:dyDescent="0.25">
      <c r="A66" s="250">
        <v>2018</v>
      </c>
      <c r="B66" s="251" t="s">
        <v>277</v>
      </c>
      <c r="C66" s="249">
        <v>9418.7549999999992</v>
      </c>
      <c r="D66" s="251" t="s">
        <v>277</v>
      </c>
      <c r="E66" s="249">
        <v>11047.722</v>
      </c>
      <c r="F66" s="251" t="s">
        <v>277</v>
      </c>
      <c r="G66" s="249">
        <v>9542.8590000000004</v>
      </c>
      <c r="H66" s="251" t="s">
        <v>277</v>
      </c>
      <c r="I66" s="249">
        <v>10649.032999999999</v>
      </c>
      <c r="J66" s="249" t="s">
        <v>277</v>
      </c>
      <c r="K66" s="249">
        <v>40658.368000000002</v>
      </c>
    </row>
    <row r="67" spans="1:11" s="329" customFormat="1" x14ac:dyDescent="0.25">
      <c r="A67" s="250">
        <v>2019</v>
      </c>
      <c r="B67" s="251" t="s">
        <v>277</v>
      </c>
      <c r="C67" s="249">
        <v>10478.905000000001</v>
      </c>
      <c r="D67" s="251" t="s">
        <v>277</v>
      </c>
      <c r="E67" s="249">
        <v>10449.394</v>
      </c>
      <c r="F67" s="251" t="s">
        <v>277</v>
      </c>
      <c r="G67" s="249">
        <v>10250.893</v>
      </c>
      <c r="H67" s="251" t="s">
        <v>277</v>
      </c>
      <c r="I67" s="249">
        <v>8929.0499999999993</v>
      </c>
      <c r="J67" s="249" t="s">
        <v>277</v>
      </c>
      <c r="K67" s="249">
        <v>40108.241999999998</v>
      </c>
    </row>
    <row r="68" spans="1:11" s="329" customFormat="1" x14ac:dyDescent="0.25">
      <c r="A68" s="250">
        <v>2020</v>
      </c>
      <c r="B68" s="251" t="s">
        <v>277</v>
      </c>
      <c r="C68" s="249">
        <v>10004.829</v>
      </c>
      <c r="D68" s="251" t="s">
        <v>277</v>
      </c>
      <c r="E68" s="249">
        <v>10725.822</v>
      </c>
      <c r="F68" s="251" t="s">
        <v>277</v>
      </c>
      <c r="G68" s="249">
        <v>9313.875</v>
      </c>
      <c r="H68" s="251" t="s">
        <v>277</v>
      </c>
      <c r="I68" s="249">
        <v>10665.772000000001</v>
      </c>
      <c r="J68" s="249" t="s">
        <v>277</v>
      </c>
      <c r="K68" s="249">
        <v>40710.298000000003</v>
      </c>
    </row>
    <row r="69" spans="1:11" s="329" customFormat="1" x14ac:dyDescent="0.25">
      <c r="A69" s="250">
        <v>2021</v>
      </c>
      <c r="B69" s="251" t="s">
        <v>277</v>
      </c>
      <c r="C69" s="249">
        <v>10376.844999999999</v>
      </c>
      <c r="D69" s="251" t="s">
        <v>277</v>
      </c>
      <c r="E69" s="249">
        <v>11191.509</v>
      </c>
      <c r="F69" s="251" t="s">
        <v>277</v>
      </c>
      <c r="G69" s="249">
        <v>11918.53</v>
      </c>
      <c r="H69" s="251" t="s">
        <v>277</v>
      </c>
      <c r="I69" s="249">
        <v>11285.968000000001</v>
      </c>
      <c r="J69" s="249" t="s">
        <v>277</v>
      </c>
      <c r="K69" s="249">
        <v>44772.853000000003</v>
      </c>
    </row>
    <row r="70" spans="1:11" s="329" customFormat="1" x14ac:dyDescent="0.25">
      <c r="A70" s="250">
        <v>2022</v>
      </c>
      <c r="B70" s="249" t="s">
        <v>277</v>
      </c>
      <c r="C70" s="249">
        <v>11205.1</v>
      </c>
      <c r="D70" s="249" t="s">
        <v>277</v>
      </c>
      <c r="E70" s="249">
        <v>11710.287</v>
      </c>
      <c r="F70" s="249" t="s">
        <v>277</v>
      </c>
      <c r="G70" s="249">
        <v>10291.181</v>
      </c>
      <c r="H70" s="249" t="s">
        <v>277</v>
      </c>
      <c r="I70" s="249">
        <v>12557.141</v>
      </c>
      <c r="J70" s="249" t="s">
        <v>277</v>
      </c>
      <c r="K70" s="249">
        <v>45763.71</v>
      </c>
    </row>
    <row r="71" spans="1:11" s="329" customFormat="1" x14ac:dyDescent="0.25">
      <c r="A71" s="250">
        <v>2023</v>
      </c>
      <c r="B71" s="249" t="s">
        <v>277</v>
      </c>
      <c r="C71" s="249">
        <v>10251.107</v>
      </c>
      <c r="D71" s="249" t="s">
        <v>277</v>
      </c>
      <c r="E71" s="249">
        <v>9790.9210000000003</v>
      </c>
      <c r="F71" s="249" t="s">
        <v>277</v>
      </c>
      <c r="G71" s="249">
        <v>8795.9650000000001</v>
      </c>
      <c r="H71" s="249" t="s">
        <v>277</v>
      </c>
      <c r="I71" s="249">
        <v>11432.388999999999</v>
      </c>
      <c r="J71" s="249" t="s">
        <v>277</v>
      </c>
      <c r="K71" s="249">
        <v>40270.381999999998</v>
      </c>
    </row>
    <row r="72" spans="1:11" s="329" customFormat="1" ht="13.8" thickBot="1" x14ac:dyDescent="0.3">
      <c r="A72" s="250">
        <v>2024</v>
      </c>
      <c r="B72" s="329" t="s">
        <v>277</v>
      </c>
      <c r="C72" s="249">
        <v>9721.5720000000001</v>
      </c>
      <c r="D72" s="249" t="s">
        <v>277</v>
      </c>
      <c r="E72" s="249">
        <v>9279.2000000000007</v>
      </c>
      <c r="F72" s="249" t="s">
        <v>277</v>
      </c>
      <c r="G72" s="249">
        <v>9505.2000000000007</v>
      </c>
      <c r="H72" s="249" t="s">
        <v>277</v>
      </c>
      <c r="I72" s="249">
        <v>10536.888000000001</v>
      </c>
      <c r="J72" s="249" t="s">
        <v>277</v>
      </c>
      <c r="K72" s="249">
        <v>39042.858999999997</v>
      </c>
    </row>
    <row r="73" spans="1:11" ht="12" customHeight="1" x14ac:dyDescent="0.25">
      <c r="A73" s="489" t="s">
        <v>426</v>
      </c>
      <c r="B73" s="489"/>
      <c r="C73" s="489"/>
      <c r="D73" s="489"/>
      <c r="E73" s="489"/>
      <c r="F73" s="489"/>
      <c r="G73" s="489"/>
      <c r="H73" s="489"/>
      <c r="I73" s="489"/>
      <c r="J73" s="489"/>
      <c r="K73" s="489"/>
    </row>
    <row r="74" spans="1:11" ht="12" customHeight="1" x14ac:dyDescent="0.25">
      <c r="A74" s="483"/>
      <c r="B74" s="483"/>
      <c r="C74" s="483"/>
      <c r="D74" s="483"/>
      <c r="E74" s="483"/>
      <c r="F74" s="483"/>
      <c r="G74" s="483"/>
      <c r="H74" s="483"/>
      <c r="I74" s="483"/>
      <c r="J74" s="483"/>
      <c r="K74" s="483"/>
    </row>
    <row r="75" spans="1:11" ht="12" customHeight="1" x14ac:dyDescent="0.25">
      <c r="A75" s="483"/>
      <c r="B75" s="483"/>
      <c r="C75" s="483"/>
      <c r="D75" s="483"/>
      <c r="E75" s="483"/>
      <c r="F75" s="483"/>
      <c r="G75" s="483"/>
      <c r="H75" s="483"/>
      <c r="I75" s="483"/>
      <c r="J75" s="483"/>
      <c r="K75" s="483"/>
    </row>
    <row r="76" spans="1:11" ht="12" customHeight="1" x14ac:dyDescent="0.25">
      <c r="A76" s="483"/>
      <c r="B76" s="483"/>
      <c r="C76" s="483"/>
      <c r="D76" s="483"/>
      <c r="E76" s="483"/>
      <c r="F76" s="483"/>
      <c r="G76" s="483"/>
      <c r="H76" s="483"/>
      <c r="I76" s="483"/>
      <c r="J76" s="483"/>
      <c r="K76" s="483"/>
    </row>
    <row r="77" spans="1:11" x14ac:dyDescent="0.25">
      <c r="A77" s="247"/>
      <c r="B77" s="247"/>
      <c r="C77" s="247"/>
      <c r="D77" s="247"/>
      <c r="E77" s="247"/>
      <c r="F77" s="247"/>
      <c r="G77" s="247"/>
      <c r="H77" s="247"/>
      <c r="I77" s="247"/>
      <c r="J77" s="247"/>
      <c r="K77" s="247"/>
    </row>
  </sheetData>
  <mergeCells count="28">
    <mergeCell ref="H25:I25"/>
    <mergeCell ref="J7:K7"/>
    <mergeCell ref="B42:C42"/>
    <mergeCell ref="A24:K24"/>
    <mergeCell ref="J25:K25"/>
    <mergeCell ref="F42:G42"/>
    <mergeCell ref="D42:E42"/>
    <mergeCell ref="D59:E59"/>
    <mergeCell ref="F59:G59"/>
    <mergeCell ref="B25:C25"/>
    <mergeCell ref="D25:E25"/>
    <mergeCell ref="F25:G25"/>
    <mergeCell ref="N2:X2"/>
    <mergeCell ref="A2:K2"/>
    <mergeCell ref="A4:K4"/>
    <mergeCell ref="A73:K76"/>
    <mergeCell ref="A6:K6"/>
    <mergeCell ref="A41:K41"/>
    <mergeCell ref="B7:C7"/>
    <mergeCell ref="D7:E7"/>
    <mergeCell ref="F7:G7"/>
    <mergeCell ref="H7:I7"/>
    <mergeCell ref="H59:I59"/>
    <mergeCell ref="J59:K59"/>
    <mergeCell ref="H42:I42"/>
    <mergeCell ref="J42:K42"/>
    <mergeCell ref="A58:K58"/>
    <mergeCell ref="B59:C59"/>
  </mergeCells>
  <pageMargins left="0.70866141732283472" right="0.70866141732283472" top="0.59055118110236227" bottom="0.59055118110236227" header="0.31496062992125984" footer="0.31496062992125984"/>
  <pageSetup paperSize="9" scale="82" orientation="portrait" r:id="rId1"/>
  <headerFooter>
    <oddFooter>&amp;L&amp;G</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Blad31">
    <pageSetUpPr fitToPage="1"/>
  </sheetPr>
  <dimension ref="A1:IF77"/>
  <sheetViews>
    <sheetView zoomScaleNormal="100" workbookViewId="0"/>
  </sheetViews>
  <sheetFormatPr defaultColWidth="9.21875" defaultRowHeight="13.2" x14ac:dyDescent="0.25"/>
  <cols>
    <col min="1" max="1" width="4.21875" style="246" customWidth="1"/>
    <col min="2" max="9" width="7.5546875" style="246" customWidth="1"/>
    <col min="10" max="10" width="7.77734375" style="246" customWidth="1"/>
    <col min="11" max="11" width="9" style="246" customWidth="1"/>
    <col min="12" max="13" width="7.77734375" style="246" customWidth="1"/>
    <col min="14" max="14" width="5.5546875" style="246" bestFit="1" customWidth="1"/>
    <col min="15" max="15" width="9" style="246" bestFit="1" customWidth="1"/>
    <col min="16" max="18" width="9.44140625" style="246" bestFit="1" customWidth="1"/>
    <col min="19" max="19" width="9.44140625" style="246" customWidth="1"/>
    <col min="20" max="20" width="9" style="246" customWidth="1"/>
    <col min="21" max="240" width="9.21875" style="246"/>
    <col min="241" max="16384" width="9.21875" style="238"/>
  </cols>
  <sheetData>
    <row r="1" spans="1:240" ht="6.75" customHeight="1" x14ac:dyDescent="0.25"/>
    <row r="2" spans="1:240" ht="31.35" customHeight="1" x14ac:dyDescent="0.25">
      <c r="A2" s="486" t="s">
        <v>543</v>
      </c>
      <c r="B2" s="486"/>
      <c r="C2" s="486"/>
      <c r="D2" s="486"/>
      <c r="E2" s="486"/>
      <c r="F2" s="486"/>
      <c r="G2" s="486"/>
      <c r="H2" s="486"/>
      <c r="I2" s="486"/>
      <c r="J2" s="486"/>
      <c r="K2" s="486"/>
    </row>
    <row r="3" spans="1:240" ht="15" customHeight="1" x14ac:dyDescent="0.25">
      <c r="A3" s="386" t="s">
        <v>604</v>
      </c>
      <c r="B3" s="385"/>
      <c r="C3" s="385"/>
      <c r="D3" s="385"/>
      <c r="E3" s="385"/>
      <c r="F3" s="385"/>
      <c r="G3" s="385"/>
      <c r="H3" s="385"/>
      <c r="I3" s="385"/>
      <c r="J3" s="385"/>
      <c r="K3" s="385"/>
    </row>
    <row r="4" spans="1:240" ht="26.25" customHeight="1" x14ac:dyDescent="0.25">
      <c r="A4" s="487" t="s">
        <v>411</v>
      </c>
      <c r="B4" s="487"/>
      <c r="C4" s="487"/>
      <c r="D4" s="487"/>
      <c r="E4" s="487"/>
      <c r="F4" s="487"/>
      <c r="G4" s="487"/>
      <c r="H4" s="487"/>
      <c r="I4" s="487"/>
      <c r="J4" s="487"/>
      <c r="K4" s="487"/>
    </row>
    <row r="5" spans="1:240" ht="15" customHeight="1" thickBot="1" x14ac:dyDescent="0.3">
      <c r="A5" s="263" t="s">
        <v>605</v>
      </c>
      <c r="B5" s="262"/>
      <c r="C5" s="262"/>
      <c r="D5" s="262"/>
      <c r="E5" s="262"/>
      <c r="F5" s="262"/>
      <c r="G5" s="262"/>
      <c r="H5" s="262"/>
      <c r="I5" s="262"/>
      <c r="J5" s="262"/>
      <c r="K5" s="262"/>
    </row>
    <row r="6" spans="1:240" x14ac:dyDescent="0.25">
      <c r="A6" s="485" t="s">
        <v>367</v>
      </c>
      <c r="B6" s="485"/>
      <c r="C6" s="485"/>
      <c r="D6" s="485"/>
      <c r="E6" s="485"/>
      <c r="F6" s="485"/>
      <c r="G6" s="485"/>
      <c r="H6" s="485"/>
      <c r="I6" s="485"/>
      <c r="J6" s="485"/>
      <c r="K6" s="485"/>
    </row>
    <row r="7" spans="1:240" x14ac:dyDescent="0.25">
      <c r="A7" s="255"/>
      <c r="B7" s="484" t="s">
        <v>350</v>
      </c>
      <c r="C7" s="484"/>
      <c r="D7" s="484" t="s">
        <v>351</v>
      </c>
      <c r="E7" s="484"/>
      <c r="F7" s="484" t="s">
        <v>352</v>
      </c>
      <c r="G7" s="484"/>
      <c r="H7" s="484" t="s">
        <v>353</v>
      </c>
      <c r="I7" s="484"/>
      <c r="J7" s="484" t="s">
        <v>354</v>
      </c>
      <c r="K7" s="484"/>
    </row>
    <row r="8" spans="1:240" ht="13.8" thickBot="1" x14ac:dyDescent="0.3">
      <c r="A8" s="256"/>
      <c r="B8" s="254" t="s">
        <v>355</v>
      </c>
      <c r="C8" s="254" t="s">
        <v>356</v>
      </c>
      <c r="D8" s="254" t="s">
        <v>355</v>
      </c>
      <c r="E8" s="254" t="s">
        <v>356</v>
      </c>
      <c r="F8" s="254" t="s">
        <v>355</v>
      </c>
      <c r="G8" s="254" t="s">
        <v>356</v>
      </c>
      <c r="H8" s="254" t="s">
        <v>355</v>
      </c>
      <c r="I8" s="254" t="s">
        <v>356</v>
      </c>
      <c r="J8" s="254" t="s">
        <v>355</v>
      </c>
      <c r="K8" s="254" t="s">
        <v>356</v>
      </c>
    </row>
    <row r="9" spans="1:240" s="329" customFormat="1" x14ac:dyDescent="0.25">
      <c r="A9" s="250">
        <v>2012</v>
      </c>
      <c r="B9" s="249">
        <v>124</v>
      </c>
      <c r="C9" s="257">
        <v>142</v>
      </c>
      <c r="D9" s="249">
        <v>104</v>
      </c>
      <c r="E9" s="257">
        <v>126</v>
      </c>
      <c r="F9" s="249">
        <v>102</v>
      </c>
      <c r="G9" s="257">
        <v>133</v>
      </c>
      <c r="H9" s="249">
        <v>81</v>
      </c>
      <c r="I9" s="257">
        <v>101</v>
      </c>
      <c r="J9" s="249">
        <v>412</v>
      </c>
      <c r="K9" s="257">
        <v>502</v>
      </c>
    </row>
    <row r="10" spans="1:240" s="329" customFormat="1" x14ac:dyDescent="0.25">
      <c r="A10" s="250">
        <v>2013</v>
      </c>
      <c r="B10" s="249">
        <v>107.444</v>
      </c>
      <c r="C10" s="257">
        <v>133.12799999999999</v>
      </c>
      <c r="D10" s="249">
        <v>117.443</v>
      </c>
      <c r="E10" s="257">
        <v>144.124</v>
      </c>
      <c r="F10" s="249">
        <v>75.543000000000006</v>
      </c>
      <c r="G10" s="257">
        <v>102.96599999999999</v>
      </c>
      <c r="H10" s="249">
        <v>85.718000000000004</v>
      </c>
      <c r="I10" s="257">
        <v>105.56100000000001</v>
      </c>
      <c r="J10" s="249">
        <v>386.14800000000002</v>
      </c>
      <c r="K10" s="257">
        <v>485.779</v>
      </c>
    </row>
    <row r="11" spans="1:240" x14ac:dyDescent="0.25">
      <c r="A11" s="250">
        <v>2014</v>
      </c>
      <c r="B11" s="249">
        <v>91.695999999999998</v>
      </c>
      <c r="C11" s="257">
        <v>115.04300000000001</v>
      </c>
      <c r="D11" s="249">
        <v>89.543999999999997</v>
      </c>
      <c r="E11" s="257">
        <v>110.547</v>
      </c>
      <c r="F11" s="249">
        <v>87.545000000000002</v>
      </c>
      <c r="G11" s="257">
        <v>130.94200000000001</v>
      </c>
      <c r="H11" s="249">
        <v>87.165999999999997</v>
      </c>
      <c r="I11" s="257">
        <v>114.104</v>
      </c>
      <c r="J11" s="249">
        <v>355.95100000000002</v>
      </c>
      <c r="K11" s="257">
        <v>470.63499999999999</v>
      </c>
    </row>
    <row r="12" spans="1:240" s="329" customFormat="1" x14ac:dyDescent="0.25">
      <c r="A12" s="250">
        <v>2015</v>
      </c>
      <c r="B12" s="249" t="s">
        <v>277</v>
      </c>
      <c r="C12" s="249">
        <v>168.65199999999999</v>
      </c>
      <c r="D12" s="249" t="s">
        <v>277</v>
      </c>
      <c r="E12" s="249">
        <v>123.79</v>
      </c>
      <c r="F12" s="249" t="s">
        <v>277</v>
      </c>
      <c r="G12" s="249">
        <v>107.67400000000001</v>
      </c>
      <c r="H12" s="249" t="s">
        <v>277</v>
      </c>
      <c r="I12" s="249">
        <v>99.465999999999994</v>
      </c>
      <c r="J12" s="249" t="s">
        <v>277</v>
      </c>
      <c r="K12" s="249">
        <v>499.58199999999999</v>
      </c>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246"/>
      <c r="BK12" s="246"/>
      <c r="BL12" s="246"/>
      <c r="BM12" s="246"/>
      <c r="BN12" s="246"/>
      <c r="BO12" s="246"/>
      <c r="BP12" s="246"/>
      <c r="BQ12" s="246"/>
      <c r="BR12" s="246"/>
      <c r="BS12" s="246"/>
      <c r="BT12" s="246"/>
      <c r="BU12" s="246"/>
      <c r="BV12" s="246"/>
      <c r="BW12" s="246"/>
      <c r="BX12" s="246"/>
      <c r="BY12" s="246"/>
      <c r="BZ12" s="246"/>
      <c r="CA12" s="246"/>
      <c r="CB12" s="246"/>
      <c r="CC12" s="246"/>
      <c r="CD12" s="246"/>
      <c r="CE12" s="246"/>
      <c r="CF12" s="246"/>
      <c r="CG12" s="246"/>
      <c r="CH12" s="246"/>
      <c r="CI12" s="246"/>
      <c r="CJ12" s="246"/>
      <c r="CK12" s="246"/>
      <c r="CL12" s="246"/>
      <c r="CM12" s="246"/>
      <c r="CN12" s="246"/>
      <c r="CO12" s="246"/>
      <c r="CP12" s="246"/>
      <c r="CQ12" s="246"/>
      <c r="CR12" s="246"/>
      <c r="CS12" s="246"/>
      <c r="CT12" s="246"/>
      <c r="CU12" s="246"/>
      <c r="CV12" s="246"/>
      <c r="CW12" s="246"/>
      <c r="CX12" s="246"/>
      <c r="CY12" s="246"/>
      <c r="CZ12" s="246"/>
      <c r="DA12" s="246"/>
      <c r="DB12" s="246"/>
      <c r="DC12" s="246"/>
      <c r="DD12" s="246"/>
      <c r="DE12" s="246"/>
      <c r="DF12" s="246"/>
      <c r="DG12" s="246"/>
      <c r="DH12" s="246"/>
      <c r="DI12" s="246"/>
      <c r="DJ12" s="246"/>
      <c r="DK12" s="246"/>
      <c r="DL12" s="246"/>
      <c r="DM12" s="246"/>
      <c r="DN12" s="246"/>
      <c r="DO12" s="246"/>
      <c r="DP12" s="246"/>
      <c r="DQ12" s="246"/>
      <c r="DR12" s="246"/>
      <c r="DS12" s="246"/>
      <c r="DT12" s="246"/>
      <c r="DU12" s="246"/>
      <c r="DV12" s="246"/>
      <c r="DW12" s="246"/>
      <c r="DX12" s="246"/>
      <c r="DY12" s="246"/>
      <c r="DZ12" s="246"/>
      <c r="EA12" s="246"/>
      <c r="EB12" s="246"/>
      <c r="EC12" s="246"/>
      <c r="ED12" s="246"/>
      <c r="EE12" s="246"/>
      <c r="EF12" s="246"/>
      <c r="EG12" s="246"/>
      <c r="EH12" s="246"/>
      <c r="EI12" s="246"/>
      <c r="EJ12" s="246"/>
      <c r="EK12" s="246"/>
      <c r="EL12" s="246"/>
      <c r="EM12" s="246"/>
      <c r="EN12" s="246"/>
      <c r="EO12" s="246"/>
      <c r="EP12" s="246"/>
      <c r="EQ12" s="246"/>
      <c r="ER12" s="246"/>
      <c r="ES12" s="246"/>
      <c r="ET12" s="246"/>
      <c r="EU12" s="246"/>
      <c r="EV12" s="246"/>
      <c r="EW12" s="246"/>
      <c r="EX12" s="246"/>
      <c r="EY12" s="246"/>
      <c r="EZ12" s="246"/>
      <c r="FA12" s="246"/>
      <c r="FB12" s="246"/>
      <c r="FC12" s="246"/>
      <c r="FD12" s="246"/>
      <c r="FE12" s="246"/>
      <c r="FF12" s="246"/>
      <c r="FG12" s="246"/>
      <c r="FH12" s="246"/>
      <c r="FI12" s="246"/>
      <c r="FJ12" s="246"/>
      <c r="FK12" s="246"/>
      <c r="FL12" s="246"/>
      <c r="FM12" s="246"/>
      <c r="FN12" s="246"/>
      <c r="FO12" s="246"/>
      <c r="FP12" s="246"/>
      <c r="FQ12" s="246"/>
      <c r="FR12" s="246"/>
      <c r="FS12" s="246"/>
      <c r="FT12" s="246"/>
      <c r="FU12" s="246"/>
      <c r="FV12" s="246"/>
      <c r="FW12" s="246"/>
      <c r="FX12" s="246"/>
      <c r="FY12" s="246"/>
      <c r="FZ12" s="246"/>
      <c r="GA12" s="246"/>
      <c r="GB12" s="246"/>
      <c r="GC12" s="246"/>
      <c r="GD12" s="246"/>
      <c r="GE12" s="246"/>
      <c r="GF12" s="246"/>
      <c r="GG12" s="246"/>
      <c r="GH12" s="246"/>
      <c r="GI12" s="246"/>
      <c r="GJ12" s="246"/>
      <c r="GK12" s="246"/>
      <c r="GL12" s="246"/>
      <c r="GM12" s="246"/>
      <c r="GN12" s="246"/>
      <c r="GO12" s="246"/>
      <c r="GP12" s="246"/>
      <c r="GQ12" s="246"/>
      <c r="GR12" s="246"/>
      <c r="GS12" s="246"/>
      <c r="GT12" s="246"/>
      <c r="GU12" s="246"/>
      <c r="GV12" s="246"/>
      <c r="GW12" s="246"/>
      <c r="GX12" s="246"/>
      <c r="GY12" s="246"/>
      <c r="GZ12" s="246"/>
      <c r="HA12" s="246"/>
      <c r="HB12" s="246"/>
      <c r="HC12" s="246"/>
      <c r="HD12" s="246"/>
      <c r="HE12" s="246"/>
      <c r="HF12" s="246"/>
      <c r="HG12" s="246"/>
      <c r="HH12" s="246"/>
      <c r="HI12" s="246"/>
      <c r="HJ12" s="246"/>
      <c r="HK12" s="246"/>
      <c r="HL12" s="246"/>
      <c r="HM12" s="246"/>
      <c r="HN12" s="246"/>
      <c r="HO12" s="246"/>
      <c r="HP12" s="246"/>
      <c r="HQ12" s="246"/>
      <c r="HR12" s="246"/>
      <c r="HS12" s="246"/>
      <c r="HT12" s="246"/>
      <c r="HU12" s="246"/>
      <c r="HV12" s="246"/>
      <c r="HW12" s="246"/>
      <c r="HX12" s="246"/>
      <c r="HY12" s="246"/>
      <c r="HZ12" s="246"/>
      <c r="IA12" s="246"/>
      <c r="IB12" s="246"/>
      <c r="IC12" s="246"/>
      <c r="ID12" s="246"/>
      <c r="IE12" s="246"/>
      <c r="IF12" s="246"/>
    </row>
    <row r="13" spans="1:240" s="329" customFormat="1" x14ac:dyDescent="0.25">
      <c r="A13" s="250">
        <v>2016</v>
      </c>
      <c r="B13" s="249" t="s">
        <v>277</v>
      </c>
      <c r="C13" s="249">
        <v>115.155</v>
      </c>
      <c r="D13" s="249" t="s">
        <v>277</v>
      </c>
      <c r="E13" s="249">
        <v>136.06</v>
      </c>
      <c r="F13" s="249" t="s">
        <v>277</v>
      </c>
      <c r="G13" s="249">
        <v>145.66399999999999</v>
      </c>
      <c r="H13" s="249" t="s">
        <v>277</v>
      </c>
      <c r="I13" s="249">
        <v>81.784999999999997</v>
      </c>
      <c r="J13" s="249" t="s">
        <v>277</v>
      </c>
      <c r="K13" s="249">
        <v>478.66399999999999</v>
      </c>
    </row>
    <row r="14" spans="1:240" s="329" customFormat="1" x14ac:dyDescent="0.25">
      <c r="A14" s="250">
        <v>2017</v>
      </c>
      <c r="B14" s="251" t="s">
        <v>277</v>
      </c>
      <c r="C14" s="249">
        <v>124.529</v>
      </c>
      <c r="D14" s="251" t="s">
        <v>277</v>
      </c>
      <c r="E14" s="249">
        <v>108.011</v>
      </c>
      <c r="F14" s="251" t="s">
        <v>277</v>
      </c>
      <c r="G14" s="249">
        <v>125.279</v>
      </c>
      <c r="H14" s="251" t="s">
        <v>277</v>
      </c>
      <c r="I14" s="249">
        <v>132.69900000000001</v>
      </c>
      <c r="J14" s="249" t="s">
        <v>277</v>
      </c>
      <c r="K14" s="249">
        <v>490.51799999999997</v>
      </c>
    </row>
    <row r="15" spans="1:240" s="329" customFormat="1" x14ac:dyDescent="0.25">
      <c r="A15" s="250">
        <v>2018</v>
      </c>
      <c r="B15" s="251" t="s">
        <v>277</v>
      </c>
      <c r="C15" s="249">
        <v>101.23099999999999</v>
      </c>
      <c r="D15" s="251" t="s">
        <v>277</v>
      </c>
      <c r="E15" s="249">
        <v>97.117000000000004</v>
      </c>
      <c r="F15" s="251" t="s">
        <v>277</v>
      </c>
      <c r="G15" s="249">
        <v>98.247</v>
      </c>
      <c r="H15" s="251" t="s">
        <v>277</v>
      </c>
      <c r="I15" s="249">
        <v>146.90700000000001</v>
      </c>
      <c r="J15" s="249" t="s">
        <v>277</v>
      </c>
      <c r="K15" s="249">
        <v>443.50200000000001</v>
      </c>
    </row>
    <row r="16" spans="1:240" s="329" customFormat="1" x14ac:dyDescent="0.25">
      <c r="A16" s="250">
        <v>2019</v>
      </c>
      <c r="B16" s="251" t="s">
        <v>277</v>
      </c>
      <c r="C16" s="249">
        <v>85.465999999999994</v>
      </c>
      <c r="D16" s="251" t="s">
        <v>277</v>
      </c>
      <c r="E16" s="249">
        <v>89.531999999999996</v>
      </c>
      <c r="F16" s="251" t="s">
        <v>277</v>
      </c>
      <c r="G16" s="249">
        <v>95.343000000000004</v>
      </c>
      <c r="H16" s="251" t="s">
        <v>277</v>
      </c>
      <c r="I16" s="249">
        <v>132.72200000000001</v>
      </c>
      <c r="J16" s="249" t="s">
        <v>277</v>
      </c>
      <c r="K16" s="249">
        <v>403.06299999999999</v>
      </c>
    </row>
    <row r="17" spans="1:240" s="329" customFormat="1" x14ac:dyDescent="0.25">
      <c r="A17" s="250">
        <v>2020</v>
      </c>
      <c r="B17" s="251" t="s">
        <v>277</v>
      </c>
      <c r="C17" s="249">
        <v>129.81700000000001</v>
      </c>
      <c r="D17" s="251" t="s">
        <v>277</v>
      </c>
      <c r="E17" s="249">
        <v>96.36</v>
      </c>
      <c r="F17" s="251" t="s">
        <v>277</v>
      </c>
      <c r="G17" s="249">
        <v>84.453000000000003</v>
      </c>
      <c r="H17" s="251" t="s">
        <v>277</v>
      </c>
      <c r="I17" s="249">
        <v>70.057000000000002</v>
      </c>
      <c r="J17" s="249" t="s">
        <v>277</v>
      </c>
      <c r="K17" s="249">
        <v>380.68599999999998</v>
      </c>
    </row>
    <row r="18" spans="1:240" s="329" customFormat="1" x14ac:dyDescent="0.25">
      <c r="A18" s="250">
        <v>2021</v>
      </c>
      <c r="B18" s="251" t="s">
        <v>277</v>
      </c>
      <c r="C18" s="249">
        <v>105.965</v>
      </c>
      <c r="D18" s="251" t="s">
        <v>277</v>
      </c>
      <c r="E18" s="249">
        <v>104.51900000000001</v>
      </c>
      <c r="F18" s="251" t="s">
        <v>277</v>
      </c>
      <c r="G18" s="249">
        <v>128.41200000000001</v>
      </c>
      <c r="H18" s="251" t="s">
        <v>277</v>
      </c>
      <c r="I18" s="249">
        <v>114.333</v>
      </c>
      <c r="J18" s="249" t="s">
        <v>277</v>
      </c>
      <c r="K18" s="249">
        <v>453.23</v>
      </c>
    </row>
    <row r="19" spans="1:240" s="329" customFormat="1" x14ac:dyDescent="0.25">
      <c r="A19" s="250">
        <v>2022</v>
      </c>
      <c r="B19" s="249" t="s">
        <v>277</v>
      </c>
      <c r="C19" s="249">
        <v>143.15700000000001</v>
      </c>
      <c r="D19" s="249" t="s">
        <v>277</v>
      </c>
      <c r="E19" s="249">
        <v>90.352000000000004</v>
      </c>
      <c r="F19" s="249" t="s">
        <v>277</v>
      </c>
      <c r="G19" s="249">
        <v>113.98399999999999</v>
      </c>
      <c r="H19" s="249" t="s">
        <v>277</v>
      </c>
      <c r="I19" s="249">
        <v>68.826999999999998</v>
      </c>
      <c r="J19" s="249" t="s">
        <v>277</v>
      </c>
      <c r="K19" s="249">
        <v>416.32</v>
      </c>
    </row>
    <row r="20" spans="1:240" s="329" customFormat="1" x14ac:dyDescent="0.25">
      <c r="A20" s="250">
        <v>2023</v>
      </c>
      <c r="B20" s="249" t="s">
        <v>277</v>
      </c>
      <c r="C20" s="249">
        <v>126.54600000000001</v>
      </c>
      <c r="D20" s="249" t="s">
        <v>277</v>
      </c>
      <c r="E20" s="249">
        <v>73.587999999999994</v>
      </c>
      <c r="F20" s="249" t="s">
        <v>277</v>
      </c>
      <c r="G20" s="249">
        <v>76.843000000000004</v>
      </c>
      <c r="H20" s="249" t="s">
        <v>277</v>
      </c>
      <c r="I20" s="249">
        <v>98.218999999999994</v>
      </c>
      <c r="J20" s="249" t="s">
        <v>277</v>
      </c>
      <c r="K20" s="249">
        <v>375.197</v>
      </c>
    </row>
    <row r="21" spans="1:240" s="329" customFormat="1" ht="13.8" thickBot="1" x14ac:dyDescent="0.3">
      <c r="A21" s="252">
        <v>2024</v>
      </c>
      <c r="B21" s="253" t="s">
        <v>277</v>
      </c>
      <c r="C21" s="253">
        <v>84.793999999999997</v>
      </c>
      <c r="D21" s="253" t="s">
        <v>277</v>
      </c>
      <c r="E21" s="253">
        <v>70.444000000000003</v>
      </c>
      <c r="F21" s="253" t="s">
        <v>277</v>
      </c>
      <c r="G21" s="253">
        <v>91.045000000000002</v>
      </c>
      <c r="H21" s="253" t="s">
        <v>277</v>
      </c>
      <c r="I21" s="253">
        <v>74.760000000000005</v>
      </c>
      <c r="J21" s="253" t="s">
        <v>277</v>
      </c>
      <c r="K21" s="253">
        <v>321.04399999999998</v>
      </c>
    </row>
    <row r="23" spans="1:240" ht="13.8" thickBot="1" x14ac:dyDescent="0.3">
      <c r="A23" s="252"/>
      <c r="B23" s="253"/>
      <c r="C23" s="253"/>
      <c r="D23" s="253"/>
      <c r="E23" s="253"/>
      <c r="F23" s="253"/>
      <c r="G23" s="253"/>
      <c r="H23" s="253"/>
      <c r="I23" s="253"/>
      <c r="J23" s="253"/>
      <c r="K23" s="253"/>
    </row>
    <row r="24" spans="1:240" x14ac:dyDescent="0.25">
      <c r="A24" s="485" t="s">
        <v>368</v>
      </c>
      <c r="B24" s="485"/>
      <c r="C24" s="485"/>
      <c r="D24" s="485"/>
      <c r="E24" s="485"/>
      <c r="F24" s="485"/>
      <c r="G24" s="485"/>
      <c r="H24" s="485"/>
      <c r="I24" s="485"/>
      <c r="J24" s="485"/>
      <c r="K24" s="485"/>
    </row>
    <row r="25" spans="1:240" x14ac:dyDescent="0.25">
      <c r="A25" s="255"/>
      <c r="B25" s="484" t="s">
        <v>350</v>
      </c>
      <c r="C25" s="484"/>
      <c r="D25" s="484" t="s">
        <v>351</v>
      </c>
      <c r="E25" s="484"/>
      <c r="F25" s="484" t="s">
        <v>352</v>
      </c>
      <c r="G25" s="484"/>
      <c r="H25" s="484" t="s">
        <v>353</v>
      </c>
      <c r="I25" s="484"/>
      <c r="J25" s="484" t="s">
        <v>354</v>
      </c>
      <c r="K25" s="484"/>
    </row>
    <row r="26" spans="1:240" ht="13.8" thickBot="1" x14ac:dyDescent="0.3">
      <c r="A26" s="256"/>
      <c r="B26" s="254" t="s">
        <v>355</v>
      </c>
      <c r="C26" s="254" t="s">
        <v>356</v>
      </c>
      <c r="D26" s="254" t="s">
        <v>355</v>
      </c>
      <c r="E26" s="254" t="s">
        <v>356</v>
      </c>
      <c r="F26" s="254" t="s">
        <v>355</v>
      </c>
      <c r="G26" s="254" t="s">
        <v>356</v>
      </c>
      <c r="H26" s="254" t="s">
        <v>355</v>
      </c>
      <c r="I26" s="254" t="s">
        <v>356</v>
      </c>
      <c r="J26" s="254" t="s">
        <v>355</v>
      </c>
      <c r="K26" s="254" t="s">
        <v>356</v>
      </c>
    </row>
    <row r="27" spans="1:240" s="329" customFormat="1" x14ac:dyDescent="0.25">
      <c r="A27" s="250">
        <v>2013</v>
      </c>
      <c r="B27" s="249">
        <v>50370.28</v>
      </c>
      <c r="C27" s="257">
        <v>60661.86</v>
      </c>
      <c r="D27" s="249">
        <v>51895.966</v>
      </c>
      <c r="E27" s="257">
        <v>62485.565999999999</v>
      </c>
      <c r="F27" s="249">
        <v>39901.279999999999</v>
      </c>
      <c r="G27" s="257">
        <v>53539.14</v>
      </c>
      <c r="H27" s="249">
        <v>43710.932000000001</v>
      </c>
      <c r="I27" s="257">
        <v>53011.338000000003</v>
      </c>
      <c r="J27" s="249">
        <v>185878.45800000001</v>
      </c>
      <c r="K27" s="257">
        <v>229697.90299999999</v>
      </c>
    </row>
    <row r="28" spans="1:240" x14ac:dyDescent="0.25">
      <c r="A28" s="250">
        <v>2014</v>
      </c>
      <c r="B28" s="249">
        <v>40504.413</v>
      </c>
      <c r="C28" s="257">
        <v>50123.993000000002</v>
      </c>
      <c r="D28" s="249">
        <v>46709.504999999997</v>
      </c>
      <c r="E28" s="257">
        <v>57021.52</v>
      </c>
      <c r="F28" s="249">
        <v>40766.319000000003</v>
      </c>
      <c r="G28" s="257">
        <v>58648.930999999997</v>
      </c>
      <c r="H28" s="249">
        <v>37837.701999999997</v>
      </c>
      <c r="I28" s="257">
        <v>47139.877999999997</v>
      </c>
      <c r="J28" s="249">
        <v>165817.93900000001</v>
      </c>
      <c r="K28" s="257">
        <v>212934.32199999999</v>
      </c>
    </row>
    <row r="29" spans="1:240" s="329" customFormat="1" x14ac:dyDescent="0.25">
      <c r="A29" s="250">
        <v>2015</v>
      </c>
      <c r="B29" s="249" t="s">
        <v>277</v>
      </c>
      <c r="C29" s="249">
        <v>68090.710000000006</v>
      </c>
      <c r="D29" s="249" t="s">
        <v>277</v>
      </c>
      <c r="E29" s="249">
        <v>64627.92</v>
      </c>
      <c r="F29" s="249" t="s">
        <v>277</v>
      </c>
      <c r="G29" s="249">
        <v>61460.097000000002</v>
      </c>
      <c r="H29" s="249" t="s">
        <v>277</v>
      </c>
      <c r="I29" s="249">
        <v>49236.127</v>
      </c>
      <c r="J29" s="249" t="s">
        <v>277</v>
      </c>
      <c r="K29" s="249">
        <v>243414.853</v>
      </c>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6"/>
      <c r="AU29" s="246"/>
      <c r="AV29" s="246"/>
      <c r="AW29" s="246"/>
      <c r="AX29" s="246"/>
      <c r="AY29" s="246"/>
      <c r="AZ29" s="246"/>
      <c r="BA29" s="246"/>
      <c r="BB29" s="246"/>
      <c r="BC29" s="246"/>
      <c r="BD29" s="246"/>
      <c r="BE29" s="246"/>
      <c r="BF29" s="246"/>
      <c r="BG29" s="246"/>
      <c r="BH29" s="246"/>
      <c r="BI29" s="246"/>
      <c r="BJ29" s="246"/>
      <c r="BK29" s="246"/>
      <c r="BL29" s="246"/>
      <c r="BM29" s="246"/>
      <c r="BN29" s="246"/>
      <c r="BO29" s="246"/>
      <c r="BP29" s="246"/>
      <c r="BQ29" s="246"/>
      <c r="BR29" s="246"/>
      <c r="BS29" s="246"/>
      <c r="BT29" s="246"/>
      <c r="BU29" s="246"/>
      <c r="BV29" s="246"/>
      <c r="BW29" s="246"/>
      <c r="BX29" s="246"/>
      <c r="BY29" s="246"/>
      <c r="BZ29" s="246"/>
      <c r="CA29" s="246"/>
      <c r="CB29" s="246"/>
      <c r="CC29" s="246"/>
      <c r="CD29" s="246"/>
      <c r="CE29" s="246"/>
      <c r="CF29" s="246"/>
      <c r="CG29" s="246"/>
      <c r="CH29" s="246"/>
      <c r="CI29" s="246"/>
      <c r="CJ29" s="246"/>
      <c r="CK29" s="246"/>
      <c r="CL29" s="246"/>
      <c r="CM29" s="246"/>
      <c r="CN29" s="246"/>
      <c r="CO29" s="246"/>
      <c r="CP29" s="246"/>
      <c r="CQ29" s="246"/>
      <c r="CR29" s="246"/>
      <c r="CS29" s="246"/>
      <c r="CT29" s="246"/>
      <c r="CU29" s="246"/>
      <c r="CV29" s="246"/>
      <c r="CW29" s="246"/>
      <c r="CX29" s="246"/>
      <c r="CY29" s="246"/>
      <c r="CZ29" s="246"/>
      <c r="DA29" s="246"/>
      <c r="DB29" s="246"/>
      <c r="DC29" s="246"/>
      <c r="DD29" s="246"/>
      <c r="DE29" s="246"/>
      <c r="DF29" s="246"/>
      <c r="DG29" s="246"/>
      <c r="DH29" s="246"/>
      <c r="DI29" s="246"/>
      <c r="DJ29" s="246"/>
      <c r="DK29" s="246"/>
      <c r="DL29" s="246"/>
      <c r="DM29" s="246"/>
      <c r="DN29" s="246"/>
      <c r="DO29" s="246"/>
      <c r="DP29" s="246"/>
      <c r="DQ29" s="246"/>
      <c r="DR29" s="246"/>
      <c r="DS29" s="246"/>
      <c r="DT29" s="246"/>
      <c r="DU29" s="246"/>
      <c r="DV29" s="246"/>
      <c r="DW29" s="246"/>
      <c r="DX29" s="246"/>
      <c r="DY29" s="246"/>
      <c r="DZ29" s="246"/>
      <c r="EA29" s="246"/>
      <c r="EB29" s="246"/>
      <c r="EC29" s="246"/>
      <c r="ED29" s="246"/>
      <c r="EE29" s="246"/>
      <c r="EF29" s="246"/>
      <c r="EG29" s="246"/>
      <c r="EH29" s="246"/>
      <c r="EI29" s="246"/>
      <c r="EJ29" s="246"/>
      <c r="EK29" s="246"/>
      <c r="EL29" s="246"/>
      <c r="EM29" s="246"/>
      <c r="EN29" s="246"/>
      <c r="EO29" s="246"/>
      <c r="EP29" s="246"/>
      <c r="EQ29" s="246"/>
      <c r="ER29" s="246"/>
      <c r="ES29" s="246"/>
      <c r="ET29" s="246"/>
      <c r="EU29" s="246"/>
      <c r="EV29" s="246"/>
      <c r="EW29" s="246"/>
      <c r="EX29" s="246"/>
      <c r="EY29" s="246"/>
      <c r="EZ29" s="246"/>
      <c r="FA29" s="246"/>
      <c r="FB29" s="246"/>
      <c r="FC29" s="246"/>
      <c r="FD29" s="246"/>
      <c r="FE29" s="246"/>
      <c r="FF29" s="246"/>
      <c r="FG29" s="246"/>
      <c r="FH29" s="246"/>
      <c r="FI29" s="246"/>
      <c r="FJ29" s="246"/>
      <c r="FK29" s="246"/>
      <c r="FL29" s="246"/>
      <c r="FM29" s="246"/>
      <c r="FN29" s="246"/>
      <c r="FO29" s="246"/>
      <c r="FP29" s="246"/>
      <c r="FQ29" s="246"/>
      <c r="FR29" s="246"/>
      <c r="FS29" s="246"/>
      <c r="FT29" s="246"/>
      <c r="FU29" s="246"/>
      <c r="FV29" s="246"/>
      <c r="FW29" s="246"/>
      <c r="FX29" s="246"/>
      <c r="FY29" s="246"/>
      <c r="FZ29" s="246"/>
      <c r="GA29" s="246"/>
      <c r="GB29" s="246"/>
      <c r="GC29" s="246"/>
      <c r="GD29" s="246"/>
      <c r="GE29" s="246"/>
      <c r="GF29" s="246"/>
      <c r="GG29" s="246"/>
      <c r="GH29" s="246"/>
      <c r="GI29" s="246"/>
      <c r="GJ29" s="246"/>
      <c r="GK29" s="246"/>
      <c r="GL29" s="246"/>
      <c r="GM29" s="246"/>
      <c r="GN29" s="246"/>
      <c r="GO29" s="246"/>
      <c r="GP29" s="246"/>
      <c r="GQ29" s="246"/>
      <c r="GR29" s="246"/>
      <c r="GS29" s="246"/>
      <c r="GT29" s="246"/>
      <c r="GU29" s="246"/>
      <c r="GV29" s="246"/>
      <c r="GW29" s="246"/>
      <c r="GX29" s="246"/>
      <c r="GY29" s="246"/>
      <c r="GZ29" s="246"/>
      <c r="HA29" s="246"/>
      <c r="HB29" s="246"/>
      <c r="HC29" s="246"/>
      <c r="HD29" s="246"/>
      <c r="HE29" s="246"/>
      <c r="HF29" s="246"/>
      <c r="HG29" s="246"/>
      <c r="HH29" s="246"/>
      <c r="HI29" s="246"/>
      <c r="HJ29" s="246"/>
      <c r="HK29" s="246"/>
      <c r="HL29" s="246"/>
      <c r="HM29" s="246"/>
      <c r="HN29" s="246"/>
      <c r="HO29" s="246"/>
      <c r="HP29" s="246"/>
      <c r="HQ29" s="246"/>
      <c r="HR29" s="246"/>
      <c r="HS29" s="246"/>
      <c r="HT29" s="246"/>
      <c r="HU29" s="246"/>
      <c r="HV29" s="246"/>
      <c r="HW29" s="246"/>
      <c r="HX29" s="246"/>
      <c r="HY29" s="246"/>
      <c r="HZ29" s="246"/>
      <c r="IA29" s="246"/>
      <c r="IB29" s="246"/>
      <c r="IC29" s="246"/>
      <c r="ID29" s="246"/>
      <c r="IE29" s="246"/>
      <c r="IF29" s="246"/>
    </row>
    <row r="30" spans="1:240" s="329" customFormat="1" x14ac:dyDescent="0.25">
      <c r="A30" s="250">
        <v>2016</v>
      </c>
      <c r="B30" s="249" t="s">
        <v>277</v>
      </c>
      <c r="C30" s="249">
        <v>59431.317999999999</v>
      </c>
      <c r="D30" s="249" t="s">
        <v>277</v>
      </c>
      <c r="E30" s="249">
        <v>61298.277999999998</v>
      </c>
      <c r="F30" s="249" t="s">
        <v>277</v>
      </c>
      <c r="G30" s="249">
        <v>64595.464999999997</v>
      </c>
      <c r="H30" s="249" t="s">
        <v>277</v>
      </c>
      <c r="I30" s="249">
        <v>37219.504999999997</v>
      </c>
      <c r="J30" s="249" t="s">
        <v>277</v>
      </c>
      <c r="K30" s="249">
        <v>222544.56700000001</v>
      </c>
    </row>
    <row r="31" spans="1:240" s="329" customFormat="1" x14ac:dyDescent="0.25">
      <c r="A31" s="250">
        <v>2017</v>
      </c>
      <c r="B31" s="251" t="s">
        <v>277</v>
      </c>
      <c r="C31" s="249">
        <v>59731.404000000002</v>
      </c>
      <c r="D31" s="251" t="s">
        <v>277</v>
      </c>
      <c r="E31" s="249">
        <v>50543.940999999999</v>
      </c>
      <c r="F31" s="251" t="s">
        <v>277</v>
      </c>
      <c r="G31" s="249">
        <v>51996.908000000003</v>
      </c>
      <c r="H31" s="251" t="s">
        <v>277</v>
      </c>
      <c r="I31" s="249">
        <v>66842.191999999995</v>
      </c>
      <c r="J31" s="249" t="s">
        <v>277</v>
      </c>
      <c r="K31" s="249">
        <v>229114.44500000001</v>
      </c>
    </row>
    <row r="32" spans="1:240" s="329" customFormat="1" x14ac:dyDescent="0.25">
      <c r="A32" s="250">
        <v>2018</v>
      </c>
      <c r="B32" s="251" t="s">
        <v>277</v>
      </c>
      <c r="C32" s="249">
        <v>45686.756000000001</v>
      </c>
      <c r="D32" s="251" t="s">
        <v>277</v>
      </c>
      <c r="E32" s="249">
        <v>46210.13</v>
      </c>
      <c r="F32" s="251" t="s">
        <v>277</v>
      </c>
      <c r="G32" s="249">
        <v>45644.991000000002</v>
      </c>
      <c r="H32" s="251" t="s">
        <v>277</v>
      </c>
      <c r="I32" s="249">
        <v>44418.692000000003</v>
      </c>
      <c r="J32" s="249" t="s">
        <v>277</v>
      </c>
      <c r="K32" s="249">
        <v>181960.57</v>
      </c>
    </row>
    <row r="33" spans="1:240" s="329" customFormat="1" x14ac:dyDescent="0.25">
      <c r="A33" s="250">
        <v>2019</v>
      </c>
      <c r="B33" s="251" t="s">
        <v>277</v>
      </c>
      <c r="C33" s="249">
        <v>41714.432999999997</v>
      </c>
      <c r="D33" s="251" t="s">
        <v>277</v>
      </c>
      <c r="E33" s="249">
        <v>34717.436999999998</v>
      </c>
      <c r="F33" s="251" t="s">
        <v>277</v>
      </c>
      <c r="G33" s="249">
        <v>39465.245000000003</v>
      </c>
      <c r="H33" s="251" t="s">
        <v>277</v>
      </c>
      <c r="I33" s="249">
        <v>59887.582999999999</v>
      </c>
      <c r="J33" s="249" t="s">
        <v>277</v>
      </c>
      <c r="K33" s="249">
        <v>175784.69899999999</v>
      </c>
    </row>
    <row r="34" spans="1:240" s="329" customFormat="1" x14ac:dyDescent="0.25">
      <c r="A34" s="250">
        <v>2020</v>
      </c>
      <c r="B34" s="251" t="s">
        <v>277</v>
      </c>
      <c r="C34" s="249">
        <v>46286.012000000002</v>
      </c>
      <c r="D34" s="251" t="s">
        <v>277</v>
      </c>
      <c r="E34" s="249">
        <v>40450.523000000001</v>
      </c>
      <c r="F34" s="251" t="s">
        <v>277</v>
      </c>
      <c r="G34" s="249">
        <v>44633.088000000003</v>
      </c>
      <c r="H34" s="251" t="s">
        <v>277</v>
      </c>
      <c r="I34" s="249">
        <v>36061.402999999998</v>
      </c>
      <c r="J34" s="249" t="s">
        <v>277</v>
      </c>
      <c r="K34" s="249">
        <v>167431.02600000001</v>
      </c>
    </row>
    <row r="35" spans="1:240" s="329" customFormat="1" x14ac:dyDescent="0.25">
      <c r="A35" s="250">
        <v>2021</v>
      </c>
      <c r="B35" s="251" t="s">
        <v>277</v>
      </c>
      <c r="C35" s="249">
        <v>45589.735000000001</v>
      </c>
      <c r="D35" s="251" t="s">
        <v>277</v>
      </c>
      <c r="E35" s="249">
        <v>47156.012999999999</v>
      </c>
      <c r="F35" s="251" t="s">
        <v>277</v>
      </c>
      <c r="G35" s="249">
        <v>55133.758999999998</v>
      </c>
      <c r="H35" s="251" t="s">
        <v>277</v>
      </c>
      <c r="I35" s="249">
        <v>49728.584000000003</v>
      </c>
      <c r="J35" s="249" t="s">
        <v>277</v>
      </c>
      <c r="K35" s="249">
        <v>197608.092</v>
      </c>
    </row>
    <row r="36" spans="1:240" s="329" customFormat="1" x14ac:dyDescent="0.25">
      <c r="A36" s="250">
        <v>2022</v>
      </c>
      <c r="B36" s="249" t="s">
        <v>277</v>
      </c>
      <c r="C36" s="249">
        <v>51013.817999999999</v>
      </c>
      <c r="D36" s="249" t="s">
        <v>277</v>
      </c>
      <c r="E36" s="249">
        <v>34821.692999999999</v>
      </c>
      <c r="F36" s="249" t="s">
        <v>277</v>
      </c>
      <c r="G36" s="249">
        <v>41355.485000000001</v>
      </c>
      <c r="H36" s="249" t="s">
        <v>277</v>
      </c>
      <c r="I36" s="249">
        <v>27166.802</v>
      </c>
      <c r="J36" s="249" t="s">
        <v>277</v>
      </c>
      <c r="K36" s="249">
        <v>154357.79800000001</v>
      </c>
    </row>
    <row r="37" spans="1:240" s="329" customFormat="1" x14ac:dyDescent="0.25">
      <c r="A37" s="250">
        <v>2023</v>
      </c>
      <c r="B37" s="249" t="s">
        <v>277</v>
      </c>
      <c r="C37" s="249">
        <v>53714.821000000004</v>
      </c>
      <c r="D37" s="249" t="s">
        <v>277</v>
      </c>
      <c r="E37" s="249">
        <v>39658.910000000003</v>
      </c>
      <c r="F37" s="249" t="s">
        <v>277</v>
      </c>
      <c r="G37" s="249">
        <v>43806.838000000003</v>
      </c>
      <c r="H37" s="249" t="s">
        <v>277</v>
      </c>
      <c r="I37" s="249">
        <v>34662.400999999998</v>
      </c>
      <c r="J37" s="249" t="s">
        <v>277</v>
      </c>
      <c r="K37" s="249">
        <v>171842.97</v>
      </c>
    </row>
    <row r="38" spans="1:240" s="329" customFormat="1" ht="13.8" thickBot="1" x14ac:dyDescent="0.3">
      <c r="A38" s="252">
        <v>2024</v>
      </c>
      <c r="B38" s="253" t="s">
        <v>277</v>
      </c>
      <c r="C38" s="253">
        <v>27255.18</v>
      </c>
      <c r="D38" s="253" t="s">
        <v>277</v>
      </c>
      <c r="E38" s="253">
        <v>32317.434000000001</v>
      </c>
      <c r="F38" s="253" t="s">
        <v>277</v>
      </c>
      <c r="G38" s="253">
        <v>42158.277999999998</v>
      </c>
      <c r="H38" s="253" t="s">
        <v>277</v>
      </c>
      <c r="I38" s="253">
        <v>40988.451000000001</v>
      </c>
      <c r="J38" s="253" t="s">
        <v>277</v>
      </c>
      <c r="K38" s="253">
        <v>142719.34400000001</v>
      </c>
    </row>
    <row r="39" spans="1:240" x14ac:dyDescent="0.25">
      <c r="A39" s="238"/>
      <c r="B39" s="238"/>
      <c r="C39" s="238"/>
      <c r="D39" s="238"/>
      <c r="E39" s="238"/>
      <c r="F39" s="238"/>
      <c r="G39" s="238"/>
      <c r="H39" s="238"/>
      <c r="I39" s="238"/>
      <c r="J39" s="238"/>
      <c r="K39" s="238"/>
    </row>
    <row r="40" spans="1:240" ht="13.8" thickBot="1" x14ac:dyDescent="0.3">
      <c r="A40" s="252"/>
      <c r="B40" s="253"/>
      <c r="C40" s="253"/>
      <c r="D40" s="253"/>
      <c r="E40" s="253"/>
      <c r="F40" s="253"/>
      <c r="G40" s="253"/>
      <c r="H40" s="253"/>
      <c r="I40" s="253"/>
      <c r="J40" s="253"/>
      <c r="K40" s="253"/>
    </row>
    <row r="41" spans="1:240" x14ac:dyDescent="0.25">
      <c r="A41" s="485" t="s">
        <v>369</v>
      </c>
      <c r="B41" s="485"/>
      <c r="C41" s="485"/>
      <c r="D41" s="485"/>
      <c r="E41" s="485"/>
      <c r="F41" s="485"/>
      <c r="G41" s="485"/>
      <c r="H41" s="485"/>
      <c r="I41" s="485"/>
      <c r="J41" s="485"/>
      <c r="K41" s="485"/>
    </row>
    <row r="42" spans="1:240" x14ac:dyDescent="0.25">
      <c r="A42" s="255"/>
      <c r="B42" s="484" t="s">
        <v>350</v>
      </c>
      <c r="C42" s="484"/>
      <c r="D42" s="484" t="s">
        <v>351</v>
      </c>
      <c r="E42" s="484"/>
      <c r="F42" s="484" t="s">
        <v>352</v>
      </c>
      <c r="G42" s="484"/>
      <c r="H42" s="484" t="s">
        <v>353</v>
      </c>
      <c r="I42" s="484"/>
      <c r="J42" s="484" t="s">
        <v>354</v>
      </c>
      <c r="K42" s="484"/>
    </row>
    <row r="43" spans="1:240" ht="13.8" thickBot="1" x14ac:dyDescent="0.3">
      <c r="A43" s="256"/>
      <c r="B43" s="254" t="s">
        <v>355</v>
      </c>
      <c r="C43" s="254" t="s">
        <v>356</v>
      </c>
      <c r="D43" s="254" t="s">
        <v>355</v>
      </c>
      <c r="E43" s="254" t="s">
        <v>356</v>
      </c>
      <c r="F43" s="254" t="s">
        <v>355</v>
      </c>
      <c r="G43" s="254" t="s">
        <v>356</v>
      </c>
      <c r="H43" s="254" t="s">
        <v>355</v>
      </c>
      <c r="I43" s="254" t="s">
        <v>356</v>
      </c>
      <c r="J43" s="254" t="s">
        <v>355</v>
      </c>
      <c r="K43" s="254" t="s">
        <v>356</v>
      </c>
    </row>
    <row r="44" spans="1:240" s="329" customFormat="1" x14ac:dyDescent="0.25">
      <c r="A44" s="250">
        <v>2013</v>
      </c>
      <c r="B44" s="249">
        <v>1364.0630000000001</v>
      </c>
      <c r="C44" s="257">
        <v>1665.8530000000001</v>
      </c>
      <c r="D44" s="249">
        <v>1460.836</v>
      </c>
      <c r="E44" s="257">
        <v>1774.41</v>
      </c>
      <c r="F44" s="249">
        <v>1002.528</v>
      </c>
      <c r="G44" s="257">
        <v>1351.3140000000001</v>
      </c>
      <c r="H44" s="249">
        <v>1053.1189999999999</v>
      </c>
      <c r="I44" s="257">
        <v>1292.46</v>
      </c>
      <c r="J44" s="249">
        <v>4880.5450000000001</v>
      </c>
      <c r="K44" s="257">
        <v>6084.0370000000003</v>
      </c>
    </row>
    <row r="45" spans="1:240" x14ac:dyDescent="0.25">
      <c r="A45" s="250">
        <v>2014</v>
      </c>
      <c r="B45" s="249">
        <v>1152.059</v>
      </c>
      <c r="C45" s="257">
        <v>1434.5909999999999</v>
      </c>
      <c r="D45" s="249">
        <v>1215.703</v>
      </c>
      <c r="E45" s="257">
        <v>1509.3430000000001</v>
      </c>
      <c r="F45" s="249">
        <v>1132.454</v>
      </c>
      <c r="G45" s="257">
        <v>1711.67</v>
      </c>
      <c r="H45" s="249">
        <v>1031.0150000000001</v>
      </c>
      <c r="I45" s="257">
        <v>1351.87</v>
      </c>
      <c r="J45" s="249">
        <v>4531.2299999999996</v>
      </c>
      <c r="K45" s="257">
        <v>6007.4740000000002</v>
      </c>
    </row>
    <row r="46" spans="1:240" s="329" customFormat="1" x14ac:dyDescent="0.25">
      <c r="A46" s="250">
        <v>2015</v>
      </c>
      <c r="B46" s="249" t="s">
        <v>277</v>
      </c>
      <c r="C46" s="249">
        <v>2046.93</v>
      </c>
      <c r="D46" s="249" t="s">
        <v>277</v>
      </c>
      <c r="E46" s="249">
        <v>1742.3119999999999</v>
      </c>
      <c r="F46" s="249" t="s">
        <v>277</v>
      </c>
      <c r="G46" s="249">
        <v>1254.6479999999999</v>
      </c>
      <c r="H46" s="249" t="s">
        <v>277</v>
      </c>
      <c r="I46" s="249">
        <v>1187.384</v>
      </c>
      <c r="J46" s="249" t="s">
        <v>277</v>
      </c>
      <c r="K46" s="249">
        <v>6231.2730000000001</v>
      </c>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6"/>
      <c r="BQ46" s="246"/>
      <c r="BR46" s="246"/>
      <c r="BS46" s="246"/>
      <c r="BT46" s="246"/>
      <c r="BU46" s="246"/>
      <c r="BV46" s="246"/>
      <c r="BW46" s="246"/>
      <c r="BX46" s="246"/>
      <c r="BY46" s="246"/>
      <c r="BZ46" s="246"/>
      <c r="CA46" s="246"/>
      <c r="CB46" s="246"/>
      <c r="CC46" s="246"/>
      <c r="CD46" s="246"/>
      <c r="CE46" s="246"/>
      <c r="CF46" s="246"/>
      <c r="CG46" s="246"/>
      <c r="CH46" s="246"/>
      <c r="CI46" s="246"/>
      <c r="CJ46" s="246"/>
      <c r="CK46" s="246"/>
      <c r="CL46" s="246"/>
      <c r="CM46" s="246"/>
      <c r="CN46" s="246"/>
      <c r="CO46" s="246"/>
      <c r="CP46" s="246"/>
      <c r="CQ46" s="246"/>
      <c r="CR46" s="246"/>
      <c r="CS46" s="246"/>
      <c r="CT46" s="246"/>
      <c r="CU46" s="246"/>
      <c r="CV46" s="246"/>
      <c r="CW46" s="246"/>
      <c r="CX46" s="246"/>
      <c r="CY46" s="246"/>
      <c r="CZ46" s="246"/>
      <c r="DA46" s="246"/>
      <c r="DB46" s="246"/>
      <c r="DC46" s="246"/>
      <c r="DD46" s="246"/>
      <c r="DE46" s="246"/>
      <c r="DF46" s="246"/>
      <c r="DG46" s="246"/>
      <c r="DH46" s="246"/>
      <c r="DI46" s="246"/>
      <c r="DJ46" s="246"/>
      <c r="DK46" s="246"/>
      <c r="DL46" s="246"/>
      <c r="DM46" s="246"/>
      <c r="DN46" s="246"/>
      <c r="DO46" s="246"/>
      <c r="DP46" s="246"/>
      <c r="DQ46" s="246"/>
      <c r="DR46" s="246"/>
      <c r="DS46" s="246"/>
      <c r="DT46" s="246"/>
      <c r="DU46" s="246"/>
      <c r="DV46" s="246"/>
      <c r="DW46" s="246"/>
      <c r="DX46" s="246"/>
      <c r="DY46" s="246"/>
      <c r="DZ46" s="246"/>
      <c r="EA46" s="246"/>
      <c r="EB46" s="246"/>
      <c r="EC46" s="246"/>
      <c r="ED46" s="246"/>
      <c r="EE46" s="246"/>
      <c r="EF46" s="246"/>
      <c r="EG46" s="246"/>
      <c r="EH46" s="246"/>
      <c r="EI46" s="246"/>
      <c r="EJ46" s="246"/>
      <c r="EK46" s="246"/>
      <c r="EL46" s="246"/>
      <c r="EM46" s="246"/>
      <c r="EN46" s="246"/>
      <c r="EO46" s="246"/>
      <c r="EP46" s="246"/>
      <c r="EQ46" s="246"/>
      <c r="ER46" s="246"/>
      <c r="ES46" s="246"/>
      <c r="ET46" s="246"/>
      <c r="EU46" s="246"/>
      <c r="EV46" s="246"/>
      <c r="EW46" s="246"/>
      <c r="EX46" s="246"/>
      <c r="EY46" s="246"/>
      <c r="EZ46" s="246"/>
      <c r="FA46" s="246"/>
      <c r="FB46" s="246"/>
      <c r="FC46" s="246"/>
      <c r="FD46" s="246"/>
      <c r="FE46" s="246"/>
      <c r="FF46" s="246"/>
      <c r="FG46" s="246"/>
      <c r="FH46" s="246"/>
      <c r="FI46" s="246"/>
      <c r="FJ46" s="246"/>
      <c r="FK46" s="246"/>
      <c r="FL46" s="246"/>
      <c r="FM46" s="246"/>
      <c r="FN46" s="246"/>
      <c r="FO46" s="246"/>
      <c r="FP46" s="246"/>
      <c r="FQ46" s="246"/>
      <c r="FR46" s="246"/>
      <c r="FS46" s="246"/>
      <c r="FT46" s="246"/>
      <c r="FU46" s="246"/>
      <c r="FV46" s="246"/>
      <c r="FW46" s="246"/>
      <c r="FX46" s="246"/>
      <c r="FY46" s="246"/>
      <c r="FZ46" s="246"/>
      <c r="GA46" s="246"/>
      <c r="GB46" s="246"/>
      <c r="GC46" s="246"/>
      <c r="GD46" s="246"/>
      <c r="GE46" s="246"/>
      <c r="GF46" s="246"/>
      <c r="GG46" s="246"/>
      <c r="GH46" s="246"/>
      <c r="GI46" s="246"/>
      <c r="GJ46" s="246"/>
      <c r="GK46" s="246"/>
      <c r="GL46" s="246"/>
      <c r="GM46" s="246"/>
      <c r="GN46" s="246"/>
      <c r="GO46" s="246"/>
      <c r="GP46" s="246"/>
      <c r="GQ46" s="246"/>
      <c r="GR46" s="246"/>
      <c r="GS46" s="246"/>
      <c r="GT46" s="246"/>
      <c r="GU46" s="246"/>
      <c r="GV46" s="246"/>
      <c r="GW46" s="246"/>
      <c r="GX46" s="246"/>
      <c r="GY46" s="246"/>
      <c r="GZ46" s="246"/>
      <c r="HA46" s="246"/>
      <c r="HB46" s="246"/>
      <c r="HC46" s="246"/>
      <c r="HD46" s="246"/>
      <c r="HE46" s="246"/>
      <c r="HF46" s="246"/>
      <c r="HG46" s="246"/>
      <c r="HH46" s="246"/>
      <c r="HI46" s="246"/>
      <c r="HJ46" s="246"/>
      <c r="HK46" s="246"/>
      <c r="HL46" s="246"/>
      <c r="HM46" s="246"/>
      <c r="HN46" s="246"/>
      <c r="HO46" s="246"/>
      <c r="HP46" s="246"/>
      <c r="HQ46" s="246"/>
      <c r="HR46" s="246"/>
      <c r="HS46" s="246"/>
      <c r="HT46" s="246"/>
      <c r="HU46" s="246"/>
      <c r="HV46" s="246"/>
      <c r="HW46" s="246"/>
      <c r="HX46" s="246"/>
      <c r="HY46" s="246"/>
      <c r="HZ46" s="246"/>
      <c r="IA46" s="246"/>
      <c r="IB46" s="246"/>
      <c r="IC46" s="246"/>
      <c r="ID46" s="246"/>
      <c r="IE46" s="246"/>
      <c r="IF46" s="246"/>
    </row>
    <row r="47" spans="1:240" s="329" customFormat="1" x14ac:dyDescent="0.25">
      <c r="A47" s="250">
        <v>2016</v>
      </c>
      <c r="B47" s="249" t="s">
        <v>277</v>
      </c>
      <c r="C47" s="249">
        <v>1614.42</v>
      </c>
      <c r="D47" s="249" t="s">
        <v>277</v>
      </c>
      <c r="E47" s="249">
        <v>1864.2719999999999</v>
      </c>
      <c r="F47" s="249" t="s">
        <v>277</v>
      </c>
      <c r="G47" s="249">
        <v>1983.798</v>
      </c>
      <c r="H47" s="249" t="s">
        <v>277</v>
      </c>
      <c r="I47" s="249">
        <v>1110.4690000000001</v>
      </c>
      <c r="J47" s="249" t="s">
        <v>277</v>
      </c>
      <c r="K47" s="249">
        <v>6572.9589999999998</v>
      </c>
    </row>
    <row r="48" spans="1:240" s="329" customFormat="1" x14ac:dyDescent="0.25">
      <c r="A48" s="250">
        <v>2017</v>
      </c>
      <c r="B48" s="251" t="s">
        <v>277</v>
      </c>
      <c r="C48" s="249">
        <v>1468.828</v>
      </c>
      <c r="D48" s="251" t="s">
        <v>277</v>
      </c>
      <c r="E48" s="249">
        <v>1562.7339999999999</v>
      </c>
      <c r="F48" s="251" t="s">
        <v>277</v>
      </c>
      <c r="G48" s="249">
        <v>1371.704</v>
      </c>
      <c r="H48" s="251" t="s">
        <v>277</v>
      </c>
      <c r="I48" s="249">
        <v>1658.65</v>
      </c>
      <c r="J48" s="249" t="s">
        <v>277</v>
      </c>
      <c r="K48" s="249">
        <v>6061.9160000000002</v>
      </c>
    </row>
    <row r="49" spans="1:240" s="329" customFormat="1" x14ac:dyDescent="0.25">
      <c r="A49" s="250">
        <v>2018</v>
      </c>
      <c r="B49" s="251" t="s">
        <v>277</v>
      </c>
      <c r="C49" s="249">
        <v>1225.6110000000001</v>
      </c>
      <c r="D49" s="251" t="s">
        <v>277</v>
      </c>
      <c r="E49" s="249">
        <v>1103.4010000000001</v>
      </c>
      <c r="F49" s="251" t="s">
        <v>277</v>
      </c>
      <c r="G49" s="249">
        <v>1727.8009999999999</v>
      </c>
      <c r="H49" s="251" t="s">
        <v>277</v>
      </c>
      <c r="I49" s="249">
        <v>2018.771</v>
      </c>
      <c r="J49" s="249" t="s">
        <v>277</v>
      </c>
      <c r="K49" s="249">
        <v>6075.5839999999998</v>
      </c>
    </row>
    <row r="50" spans="1:240" s="329" customFormat="1" x14ac:dyDescent="0.25">
      <c r="A50" s="250">
        <v>2019</v>
      </c>
      <c r="B50" s="251" t="s">
        <v>277</v>
      </c>
      <c r="C50" s="249">
        <v>1067.9490000000001</v>
      </c>
      <c r="D50" s="251" t="s">
        <v>277</v>
      </c>
      <c r="E50" s="249">
        <v>1281.454</v>
      </c>
      <c r="F50" s="251" t="s">
        <v>277</v>
      </c>
      <c r="G50" s="249">
        <v>1107.07</v>
      </c>
      <c r="H50" s="251" t="s">
        <v>277</v>
      </c>
      <c r="I50" s="249">
        <v>1680.6</v>
      </c>
      <c r="J50" s="249" t="s">
        <v>277</v>
      </c>
      <c r="K50" s="249">
        <v>5137.0730000000003</v>
      </c>
    </row>
    <row r="51" spans="1:240" s="329" customFormat="1" x14ac:dyDescent="0.25">
      <c r="A51" s="250">
        <v>2020</v>
      </c>
      <c r="B51" s="251" t="s">
        <v>277</v>
      </c>
      <c r="C51" s="249">
        <v>1630.23</v>
      </c>
      <c r="D51" s="251" t="s">
        <v>277</v>
      </c>
      <c r="E51" s="249">
        <v>1259.873</v>
      </c>
      <c r="F51" s="251" t="s">
        <v>277</v>
      </c>
      <c r="G51" s="249">
        <v>1275.75</v>
      </c>
      <c r="H51" s="251" t="s">
        <v>277</v>
      </c>
      <c r="I51" s="249">
        <v>942.64400000000001</v>
      </c>
      <c r="J51" s="249" t="s">
        <v>277</v>
      </c>
      <c r="K51" s="249">
        <v>5108.4970000000003</v>
      </c>
    </row>
    <row r="52" spans="1:240" s="329" customFormat="1" x14ac:dyDescent="0.25">
      <c r="A52" s="250">
        <v>2021</v>
      </c>
      <c r="B52" s="251" t="s">
        <v>277</v>
      </c>
      <c r="C52" s="249">
        <v>1158.4649999999999</v>
      </c>
      <c r="D52" s="251" t="s">
        <v>277</v>
      </c>
      <c r="E52" s="249">
        <v>1256.8710000000001</v>
      </c>
      <c r="F52" s="251" t="s">
        <v>277</v>
      </c>
      <c r="G52" s="249">
        <v>1463.4480000000001</v>
      </c>
      <c r="H52" s="251" t="s">
        <v>277</v>
      </c>
      <c r="I52" s="249">
        <v>1622.511</v>
      </c>
      <c r="J52" s="249" t="s">
        <v>277</v>
      </c>
      <c r="K52" s="249">
        <v>5501.2950000000001</v>
      </c>
    </row>
    <row r="53" spans="1:240" s="329" customFormat="1" x14ac:dyDescent="0.25">
      <c r="A53" s="250">
        <v>2022</v>
      </c>
      <c r="B53" s="249" t="s">
        <v>277</v>
      </c>
      <c r="C53" s="249">
        <v>1678.2159999999999</v>
      </c>
      <c r="D53" s="249" t="s">
        <v>277</v>
      </c>
      <c r="E53" s="249">
        <v>1135.559</v>
      </c>
      <c r="F53" s="249" t="s">
        <v>277</v>
      </c>
      <c r="G53" s="249">
        <v>1747.377</v>
      </c>
      <c r="H53" s="249" t="s">
        <v>277</v>
      </c>
      <c r="I53" s="249">
        <v>843.28800000000001</v>
      </c>
      <c r="J53" s="249" t="s">
        <v>277</v>
      </c>
      <c r="K53" s="249">
        <v>5404.4409999999998</v>
      </c>
    </row>
    <row r="54" spans="1:240" s="329" customFormat="1" x14ac:dyDescent="0.25">
      <c r="A54" s="250">
        <v>2023</v>
      </c>
      <c r="B54" s="249" t="s">
        <v>277</v>
      </c>
      <c r="C54" s="249">
        <v>1298.203</v>
      </c>
      <c r="D54" s="249" t="s">
        <v>277</v>
      </c>
      <c r="E54" s="249">
        <v>920.846</v>
      </c>
      <c r="F54" s="249" t="s">
        <v>277</v>
      </c>
      <c r="G54" s="249">
        <v>1043.7070000000001</v>
      </c>
      <c r="H54" s="249" t="s">
        <v>277</v>
      </c>
      <c r="I54" s="249">
        <v>1060.0129999999999</v>
      </c>
      <c r="J54" s="249" t="s">
        <v>277</v>
      </c>
      <c r="K54" s="249">
        <v>4322.7690000000002</v>
      </c>
    </row>
    <row r="55" spans="1:240" s="329" customFormat="1" ht="13.8" thickBot="1" x14ac:dyDescent="0.3">
      <c r="A55" s="252">
        <v>2024</v>
      </c>
      <c r="B55" s="253" t="s">
        <v>277</v>
      </c>
      <c r="C55" s="253">
        <v>969.96699999999998</v>
      </c>
      <c r="D55" s="253" t="s">
        <v>277</v>
      </c>
      <c r="E55" s="253">
        <v>752.43499999999995</v>
      </c>
      <c r="F55" s="253" t="s">
        <v>277</v>
      </c>
      <c r="G55" s="253">
        <v>1231.316</v>
      </c>
      <c r="H55" s="253" t="s">
        <v>277</v>
      </c>
      <c r="I55" s="253">
        <v>913.98</v>
      </c>
      <c r="J55" s="253" t="s">
        <v>277</v>
      </c>
      <c r="K55" s="253">
        <v>3867.6970000000001</v>
      </c>
    </row>
    <row r="57" spans="1:240" ht="13.8" thickBot="1" x14ac:dyDescent="0.3">
      <c r="A57" s="252"/>
      <c r="B57" s="253"/>
      <c r="C57" s="253"/>
      <c r="D57" s="253"/>
      <c r="E57" s="253"/>
      <c r="F57" s="253"/>
      <c r="G57" s="253"/>
      <c r="H57" s="253"/>
      <c r="I57" s="253"/>
      <c r="J57" s="253"/>
      <c r="K57" s="253"/>
    </row>
    <row r="58" spans="1:240" x14ac:dyDescent="0.25">
      <c r="A58" s="485" t="s">
        <v>370</v>
      </c>
      <c r="B58" s="485"/>
      <c r="C58" s="485"/>
      <c r="D58" s="485"/>
      <c r="E58" s="485"/>
      <c r="F58" s="485"/>
      <c r="G58" s="485"/>
      <c r="H58" s="485"/>
      <c r="I58" s="485"/>
      <c r="J58" s="485"/>
      <c r="K58" s="485"/>
    </row>
    <row r="59" spans="1:240" x14ac:dyDescent="0.25">
      <c r="A59" s="255"/>
      <c r="B59" s="484" t="s">
        <v>350</v>
      </c>
      <c r="C59" s="484"/>
      <c r="D59" s="484" t="s">
        <v>351</v>
      </c>
      <c r="E59" s="484"/>
      <c r="F59" s="484" t="s">
        <v>352</v>
      </c>
      <c r="G59" s="484"/>
      <c r="H59" s="484" t="s">
        <v>353</v>
      </c>
      <c r="I59" s="484"/>
      <c r="J59" s="484" t="s">
        <v>354</v>
      </c>
      <c r="K59" s="484"/>
    </row>
    <row r="60" spans="1:240" ht="13.8" thickBot="1" x14ac:dyDescent="0.3">
      <c r="A60" s="256"/>
      <c r="B60" s="254" t="s">
        <v>355</v>
      </c>
      <c r="C60" s="254" t="s">
        <v>356</v>
      </c>
      <c r="D60" s="254" t="s">
        <v>355</v>
      </c>
      <c r="E60" s="254" t="s">
        <v>356</v>
      </c>
      <c r="F60" s="254" t="s">
        <v>355</v>
      </c>
      <c r="G60" s="254" t="s">
        <v>356</v>
      </c>
      <c r="H60" s="254" t="s">
        <v>355</v>
      </c>
      <c r="I60" s="254" t="s">
        <v>356</v>
      </c>
      <c r="J60" s="254" t="s">
        <v>355</v>
      </c>
      <c r="K60" s="254" t="s">
        <v>356</v>
      </c>
    </row>
    <row r="61" spans="1:240" s="329" customFormat="1" x14ac:dyDescent="0.25">
      <c r="A61" s="250">
        <v>2013</v>
      </c>
      <c r="B61" s="249">
        <v>753.94899999999996</v>
      </c>
      <c r="C61" s="257">
        <v>910.03399999999999</v>
      </c>
      <c r="D61" s="249">
        <v>793.76</v>
      </c>
      <c r="E61" s="257">
        <v>949.29100000000005</v>
      </c>
      <c r="F61" s="249">
        <v>637.88199999999995</v>
      </c>
      <c r="G61" s="257">
        <v>843.51700000000005</v>
      </c>
      <c r="H61" s="249">
        <v>627.95000000000005</v>
      </c>
      <c r="I61" s="257">
        <v>758.57600000000002</v>
      </c>
      <c r="J61" s="249">
        <v>2813.5410000000002</v>
      </c>
      <c r="K61" s="257">
        <v>3461.4180000000001</v>
      </c>
    </row>
    <row r="62" spans="1:240" x14ac:dyDescent="0.25">
      <c r="A62" s="250">
        <v>2014</v>
      </c>
      <c r="B62" s="249">
        <v>563.61</v>
      </c>
      <c r="C62" s="257">
        <v>693.72699999999998</v>
      </c>
      <c r="D62" s="249">
        <v>686.37599999999998</v>
      </c>
      <c r="E62" s="257">
        <v>840.37800000000004</v>
      </c>
      <c r="F62" s="249">
        <v>638.51499999999999</v>
      </c>
      <c r="G62" s="257">
        <v>926.18</v>
      </c>
      <c r="H62" s="249">
        <v>550.48099999999999</v>
      </c>
      <c r="I62" s="257">
        <v>687.76400000000001</v>
      </c>
      <c r="J62" s="249">
        <v>2438.982</v>
      </c>
      <c r="K62" s="257">
        <v>3148.0479999999998</v>
      </c>
    </row>
    <row r="63" spans="1:240" s="329" customFormat="1" x14ac:dyDescent="0.25">
      <c r="A63" s="250">
        <v>2015</v>
      </c>
      <c r="B63" s="249" t="s">
        <v>277</v>
      </c>
      <c r="C63" s="249">
        <v>838.798</v>
      </c>
      <c r="D63" s="249" t="s">
        <v>277</v>
      </c>
      <c r="E63" s="249">
        <v>1003.527</v>
      </c>
      <c r="F63" s="249" t="s">
        <v>277</v>
      </c>
      <c r="G63" s="249">
        <v>885.56</v>
      </c>
      <c r="H63" s="249" t="s">
        <v>277</v>
      </c>
      <c r="I63" s="249">
        <v>668.10799999999995</v>
      </c>
      <c r="J63" s="249" t="s">
        <v>277</v>
      </c>
      <c r="K63" s="249">
        <v>3395.9929999999999</v>
      </c>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46"/>
      <c r="AP63" s="246"/>
      <c r="AQ63" s="246"/>
      <c r="AR63" s="246"/>
      <c r="AS63" s="246"/>
      <c r="AT63" s="246"/>
      <c r="AU63" s="246"/>
      <c r="AV63" s="246"/>
      <c r="AW63" s="246"/>
      <c r="AX63" s="246"/>
      <c r="AY63" s="246"/>
      <c r="AZ63" s="246"/>
      <c r="BA63" s="246"/>
      <c r="BB63" s="246"/>
      <c r="BC63" s="246"/>
      <c r="BD63" s="246"/>
      <c r="BE63" s="246"/>
      <c r="BF63" s="246"/>
      <c r="BG63" s="246"/>
      <c r="BH63" s="246"/>
      <c r="BI63" s="246"/>
      <c r="BJ63" s="246"/>
      <c r="BK63" s="246"/>
      <c r="BL63" s="246"/>
      <c r="BM63" s="246"/>
      <c r="BN63" s="246"/>
      <c r="BO63" s="246"/>
      <c r="BP63" s="246"/>
      <c r="BQ63" s="246"/>
      <c r="BR63" s="246"/>
      <c r="BS63" s="246"/>
      <c r="BT63" s="246"/>
      <c r="BU63" s="246"/>
      <c r="BV63" s="246"/>
      <c r="BW63" s="246"/>
      <c r="BX63" s="246"/>
      <c r="BY63" s="246"/>
      <c r="BZ63" s="246"/>
      <c r="CA63" s="246"/>
      <c r="CB63" s="246"/>
      <c r="CC63" s="246"/>
      <c r="CD63" s="246"/>
      <c r="CE63" s="246"/>
      <c r="CF63" s="246"/>
      <c r="CG63" s="246"/>
      <c r="CH63" s="246"/>
      <c r="CI63" s="246"/>
      <c r="CJ63" s="246"/>
      <c r="CK63" s="246"/>
      <c r="CL63" s="246"/>
      <c r="CM63" s="246"/>
      <c r="CN63" s="246"/>
      <c r="CO63" s="246"/>
      <c r="CP63" s="246"/>
      <c r="CQ63" s="246"/>
      <c r="CR63" s="246"/>
      <c r="CS63" s="246"/>
      <c r="CT63" s="246"/>
      <c r="CU63" s="246"/>
      <c r="CV63" s="246"/>
      <c r="CW63" s="246"/>
      <c r="CX63" s="246"/>
      <c r="CY63" s="246"/>
      <c r="CZ63" s="246"/>
      <c r="DA63" s="246"/>
      <c r="DB63" s="246"/>
      <c r="DC63" s="246"/>
      <c r="DD63" s="246"/>
      <c r="DE63" s="246"/>
      <c r="DF63" s="246"/>
      <c r="DG63" s="246"/>
      <c r="DH63" s="246"/>
      <c r="DI63" s="246"/>
      <c r="DJ63" s="246"/>
      <c r="DK63" s="246"/>
      <c r="DL63" s="246"/>
      <c r="DM63" s="246"/>
      <c r="DN63" s="246"/>
      <c r="DO63" s="246"/>
      <c r="DP63" s="246"/>
      <c r="DQ63" s="246"/>
      <c r="DR63" s="246"/>
      <c r="DS63" s="246"/>
      <c r="DT63" s="246"/>
      <c r="DU63" s="246"/>
      <c r="DV63" s="246"/>
      <c r="DW63" s="246"/>
      <c r="DX63" s="246"/>
      <c r="DY63" s="246"/>
      <c r="DZ63" s="246"/>
      <c r="EA63" s="246"/>
      <c r="EB63" s="246"/>
      <c r="EC63" s="246"/>
      <c r="ED63" s="246"/>
      <c r="EE63" s="246"/>
      <c r="EF63" s="246"/>
      <c r="EG63" s="246"/>
      <c r="EH63" s="246"/>
      <c r="EI63" s="246"/>
      <c r="EJ63" s="246"/>
      <c r="EK63" s="246"/>
      <c r="EL63" s="246"/>
      <c r="EM63" s="246"/>
      <c r="EN63" s="246"/>
      <c r="EO63" s="246"/>
      <c r="EP63" s="246"/>
      <c r="EQ63" s="246"/>
      <c r="ER63" s="246"/>
      <c r="ES63" s="246"/>
      <c r="ET63" s="246"/>
      <c r="EU63" s="246"/>
      <c r="EV63" s="246"/>
      <c r="EW63" s="246"/>
      <c r="EX63" s="246"/>
      <c r="EY63" s="246"/>
      <c r="EZ63" s="246"/>
      <c r="FA63" s="246"/>
      <c r="FB63" s="246"/>
      <c r="FC63" s="246"/>
      <c r="FD63" s="246"/>
      <c r="FE63" s="246"/>
      <c r="FF63" s="246"/>
      <c r="FG63" s="246"/>
      <c r="FH63" s="246"/>
      <c r="FI63" s="246"/>
      <c r="FJ63" s="246"/>
      <c r="FK63" s="246"/>
      <c r="FL63" s="246"/>
      <c r="FM63" s="246"/>
      <c r="FN63" s="246"/>
      <c r="FO63" s="246"/>
      <c r="FP63" s="246"/>
      <c r="FQ63" s="246"/>
      <c r="FR63" s="246"/>
      <c r="FS63" s="246"/>
      <c r="FT63" s="246"/>
      <c r="FU63" s="246"/>
      <c r="FV63" s="246"/>
      <c r="FW63" s="246"/>
      <c r="FX63" s="246"/>
      <c r="FY63" s="246"/>
      <c r="FZ63" s="246"/>
      <c r="GA63" s="246"/>
      <c r="GB63" s="246"/>
      <c r="GC63" s="246"/>
      <c r="GD63" s="246"/>
      <c r="GE63" s="246"/>
      <c r="GF63" s="246"/>
      <c r="GG63" s="246"/>
      <c r="GH63" s="246"/>
      <c r="GI63" s="246"/>
      <c r="GJ63" s="246"/>
      <c r="GK63" s="246"/>
      <c r="GL63" s="246"/>
      <c r="GM63" s="246"/>
      <c r="GN63" s="246"/>
      <c r="GO63" s="246"/>
      <c r="GP63" s="246"/>
      <c r="GQ63" s="246"/>
      <c r="GR63" s="246"/>
      <c r="GS63" s="246"/>
      <c r="GT63" s="246"/>
      <c r="GU63" s="246"/>
      <c r="GV63" s="246"/>
      <c r="GW63" s="246"/>
      <c r="GX63" s="246"/>
      <c r="GY63" s="246"/>
      <c r="GZ63" s="246"/>
      <c r="HA63" s="246"/>
      <c r="HB63" s="246"/>
      <c r="HC63" s="246"/>
      <c r="HD63" s="246"/>
      <c r="HE63" s="246"/>
      <c r="HF63" s="246"/>
      <c r="HG63" s="246"/>
      <c r="HH63" s="246"/>
      <c r="HI63" s="246"/>
      <c r="HJ63" s="246"/>
      <c r="HK63" s="246"/>
      <c r="HL63" s="246"/>
      <c r="HM63" s="246"/>
      <c r="HN63" s="246"/>
      <c r="HO63" s="246"/>
      <c r="HP63" s="246"/>
      <c r="HQ63" s="246"/>
      <c r="HR63" s="246"/>
      <c r="HS63" s="246"/>
      <c r="HT63" s="246"/>
      <c r="HU63" s="246"/>
      <c r="HV63" s="246"/>
      <c r="HW63" s="246"/>
      <c r="HX63" s="246"/>
      <c r="HY63" s="246"/>
      <c r="HZ63" s="246"/>
      <c r="IA63" s="246"/>
      <c r="IB63" s="246"/>
      <c r="IC63" s="246"/>
      <c r="ID63" s="246"/>
      <c r="IE63" s="246"/>
      <c r="IF63" s="246"/>
    </row>
    <row r="64" spans="1:240" s="329" customFormat="1" x14ac:dyDescent="0.25">
      <c r="A64" s="250">
        <v>2016</v>
      </c>
      <c r="B64" s="249" t="s">
        <v>277</v>
      </c>
      <c r="C64" s="249">
        <v>975.43399999999997</v>
      </c>
      <c r="D64" s="249" t="s">
        <v>277</v>
      </c>
      <c r="E64" s="249">
        <v>845.92</v>
      </c>
      <c r="F64" s="249" t="s">
        <v>277</v>
      </c>
      <c r="G64" s="249">
        <v>990.851</v>
      </c>
      <c r="H64" s="249" t="s">
        <v>277</v>
      </c>
      <c r="I64" s="249">
        <v>600.37099999999998</v>
      </c>
      <c r="J64" s="249" t="s">
        <v>277</v>
      </c>
      <c r="K64" s="249">
        <v>3412.576</v>
      </c>
    </row>
    <row r="65" spans="1:11" s="329" customFormat="1" x14ac:dyDescent="0.25">
      <c r="A65" s="250">
        <v>2017</v>
      </c>
      <c r="B65" s="251" t="s">
        <v>277</v>
      </c>
      <c r="C65" s="249">
        <v>791.38699999999994</v>
      </c>
      <c r="D65" s="251" t="s">
        <v>277</v>
      </c>
      <c r="E65" s="249">
        <v>828.04300000000001</v>
      </c>
      <c r="F65" s="251" t="s">
        <v>277</v>
      </c>
      <c r="G65" s="249">
        <v>710.21</v>
      </c>
      <c r="H65" s="251" t="s">
        <v>277</v>
      </c>
      <c r="I65" s="249">
        <v>965.41600000000005</v>
      </c>
      <c r="J65" s="249" t="s">
        <v>277</v>
      </c>
      <c r="K65" s="249">
        <v>3295.056</v>
      </c>
    </row>
    <row r="66" spans="1:11" s="329" customFormat="1" x14ac:dyDescent="0.25">
      <c r="A66" s="250">
        <v>2018</v>
      </c>
      <c r="B66" s="251" t="s">
        <v>277</v>
      </c>
      <c r="C66" s="249">
        <v>735.44399999999996</v>
      </c>
      <c r="D66" s="251" t="s">
        <v>277</v>
      </c>
      <c r="E66" s="249">
        <v>564.89</v>
      </c>
      <c r="F66" s="251" t="s">
        <v>277</v>
      </c>
      <c r="G66" s="249">
        <v>862.40300000000002</v>
      </c>
      <c r="H66" s="251" t="s">
        <v>277</v>
      </c>
      <c r="I66" s="249">
        <v>652.95600000000002</v>
      </c>
      <c r="J66" s="249" t="s">
        <v>277</v>
      </c>
      <c r="K66" s="249">
        <v>2815.6930000000002</v>
      </c>
    </row>
    <row r="67" spans="1:11" s="329" customFormat="1" x14ac:dyDescent="0.25">
      <c r="A67" s="250">
        <v>2019</v>
      </c>
      <c r="B67" s="251" t="s">
        <v>277</v>
      </c>
      <c r="C67" s="249">
        <v>577.59799999999996</v>
      </c>
      <c r="D67" s="251" t="s">
        <v>277</v>
      </c>
      <c r="E67" s="249">
        <v>522.58600000000001</v>
      </c>
      <c r="F67" s="251" t="s">
        <v>277</v>
      </c>
      <c r="G67" s="249">
        <v>512.34500000000003</v>
      </c>
      <c r="H67" s="251" t="s">
        <v>277</v>
      </c>
      <c r="I67" s="249">
        <v>879.85199999999998</v>
      </c>
      <c r="J67" s="249" t="s">
        <v>277</v>
      </c>
      <c r="K67" s="249">
        <v>2492.3809999999999</v>
      </c>
    </row>
    <row r="68" spans="1:11" s="329" customFormat="1" x14ac:dyDescent="0.25">
      <c r="A68" s="250">
        <v>2020</v>
      </c>
      <c r="B68" s="251" t="s">
        <v>277</v>
      </c>
      <c r="C68" s="249">
        <v>665.80499999999995</v>
      </c>
      <c r="D68" s="251" t="s">
        <v>277</v>
      </c>
      <c r="E68" s="249">
        <v>594.32399999999996</v>
      </c>
      <c r="F68" s="251" t="s">
        <v>277</v>
      </c>
      <c r="G68" s="249">
        <v>698.45500000000004</v>
      </c>
      <c r="H68" s="251" t="s">
        <v>277</v>
      </c>
      <c r="I68" s="249">
        <v>514.40499999999997</v>
      </c>
      <c r="J68" s="249" t="s">
        <v>277</v>
      </c>
      <c r="K68" s="249">
        <v>2472.989</v>
      </c>
    </row>
    <row r="69" spans="1:11" s="329" customFormat="1" x14ac:dyDescent="0.25">
      <c r="A69" s="250">
        <v>2021</v>
      </c>
      <c r="B69" s="251" t="s">
        <v>277</v>
      </c>
      <c r="C69" s="249">
        <v>601.29</v>
      </c>
      <c r="D69" s="251" t="s">
        <v>277</v>
      </c>
      <c r="E69" s="249">
        <v>616.76599999999996</v>
      </c>
      <c r="F69" s="251" t="s">
        <v>277</v>
      </c>
      <c r="G69" s="249">
        <v>744.61199999999997</v>
      </c>
      <c r="H69" s="251" t="s">
        <v>277</v>
      </c>
      <c r="I69" s="249">
        <v>745.67899999999997</v>
      </c>
      <c r="J69" s="249" t="s">
        <v>277</v>
      </c>
      <c r="K69" s="249">
        <v>2708.346</v>
      </c>
    </row>
    <row r="70" spans="1:11" s="329" customFormat="1" x14ac:dyDescent="0.25">
      <c r="A70" s="250">
        <v>2022</v>
      </c>
      <c r="B70" s="249" t="s">
        <v>277</v>
      </c>
      <c r="C70" s="249">
        <v>643.74800000000005</v>
      </c>
      <c r="D70" s="249" t="s">
        <v>277</v>
      </c>
      <c r="E70" s="249">
        <v>534.67899999999997</v>
      </c>
      <c r="F70" s="249" t="s">
        <v>277</v>
      </c>
      <c r="G70" s="249">
        <v>581.10299999999995</v>
      </c>
      <c r="H70" s="249" t="s">
        <v>277</v>
      </c>
      <c r="I70" s="249">
        <v>346.71</v>
      </c>
      <c r="J70" s="249" t="s">
        <v>277</v>
      </c>
      <c r="K70" s="249">
        <v>2106.241</v>
      </c>
    </row>
    <row r="71" spans="1:11" s="329" customFormat="1" x14ac:dyDescent="0.25">
      <c r="A71" s="250">
        <v>2023</v>
      </c>
      <c r="B71" s="249" t="s">
        <v>277</v>
      </c>
      <c r="C71" s="249">
        <v>590.17600000000004</v>
      </c>
      <c r="D71" s="249" t="s">
        <v>277</v>
      </c>
      <c r="E71" s="249">
        <v>492.49400000000003</v>
      </c>
      <c r="F71" s="249" t="s">
        <v>277</v>
      </c>
      <c r="G71" s="249">
        <v>545.58799999999997</v>
      </c>
      <c r="H71" s="249" t="s">
        <v>277</v>
      </c>
      <c r="I71" s="249">
        <v>474.75900000000001</v>
      </c>
      <c r="J71" s="249" t="s">
        <v>277</v>
      </c>
      <c r="K71" s="249">
        <v>2103.0169999999998</v>
      </c>
    </row>
    <row r="72" spans="1:11" s="329" customFormat="1" ht="13.8" thickBot="1" x14ac:dyDescent="0.3">
      <c r="A72" s="252">
        <v>2024</v>
      </c>
      <c r="B72" s="329" t="s">
        <v>277</v>
      </c>
      <c r="C72" s="249">
        <v>357.053</v>
      </c>
      <c r="D72" s="249" t="s">
        <v>277</v>
      </c>
      <c r="E72" s="249">
        <v>381.71499999999997</v>
      </c>
      <c r="F72" s="249" t="s">
        <v>277</v>
      </c>
      <c r="G72" s="249">
        <v>590.38099999999997</v>
      </c>
      <c r="H72" s="249" t="s">
        <v>277</v>
      </c>
      <c r="I72" s="249">
        <v>570.37099999999998</v>
      </c>
      <c r="J72" s="249" t="s">
        <v>277</v>
      </c>
      <c r="K72" s="249">
        <v>1899.521</v>
      </c>
    </row>
    <row r="73" spans="1:11" ht="11.25" customHeight="1" x14ac:dyDescent="0.25">
      <c r="A73" s="489" t="s">
        <v>426</v>
      </c>
      <c r="B73" s="489"/>
      <c r="C73" s="489"/>
      <c r="D73" s="489"/>
      <c r="E73" s="489"/>
      <c r="F73" s="489"/>
      <c r="G73" s="489"/>
      <c r="H73" s="489"/>
      <c r="I73" s="489"/>
      <c r="J73" s="489"/>
      <c r="K73" s="489"/>
    </row>
    <row r="74" spans="1:11" ht="11.25" customHeight="1" x14ac:dyDescent="0.25">
      <c r="A74" s="483"/>
      <c r="B74" s="483"/>
      <c r="C74" s="483"/>
      <c r="D74" s="483"/>
      <c r="E74" s="483"/>
      <c r="F74" s="483"/>
      <c r="G74" s="483"/>
      <c r="H74" s="483"/>
      <c r="I74" s="483"/>
      <c r="J74" s="483"/>
      <c r="K74" s="483"/>
    </row>
    <row r="75" spans="1:11" ht="11.25" customHeight="1" x14ac:dyDescent="0.25">
      <c r="A75" s="483"/>
      <c r="B75" s="483"/>
      <c r="C75" s="483"/>
      <c r="D75" s="483"/>
      <c r="E75" s="483"/>
      <c r="F75" s="483"/>
      <c r="G75" s="483"/>
      <c r="H75" s="483"/>
      <c r="I75" s="483"/>
      <c r="J75" s="483"/>
      <c r="K75" s="483"/>
    </row>
    <row r="76" spans="1:11" ht="11.25" customHeight="1" x14ac:dyDescent="0.25">
      <c r="A76" s="483"/>
      <c r="B76" s="483"/>
      <c r="C76" s="483"/>
      <c r="D76" s="483"/>
      <c r="E76" s="483"/>
      <c r="F76" s="483"/>
      <c r="G76" s="483"/>
      <c r="H76" s="483"/>
      <c r="I76" s="483"/>
      <c r="J76" s="483"/>
      <c r="K76" s="483"/>
    </row>
    <row r="77" spans="1:11" x14ac:dyDescent="0.25">
      <c r="A77" s="247"/>
      <c r="B77" s="247"/>
      <c r="C77" s="247"/>
      <c r="D77" s="247"/>
      <c r="E77" s="247"/>
      <c r="F77" s="247"/>
      <c r="G77" s="247"/>
      <c r="H77" s="247"/>
      <c r="I77" s="247"/>
      <c r="J77" s="247"/>
      <c r="K77" s="247"/>
    </row>
  </sheetData>
  <mergeCells count="27">
    <mergeCell ref="H25:I25"/>
    <mergeCell ref="J7:K7"/>
    <mergeCell ref="B42:C42"/>
    <mergeCell ref="A24:K24"/>
    <mergeCell ref="J25:K25"/>
    <mergeCell ref="F42:G42"/>
    <mergeCell ref="D59:E59"/>
    <mergeCell ref="F59:G59"/>
    <mergeCell ref="B25:C25"/>
    <mergeCell ref="D25:E25"/>
    <mergeCell ref="F25:G25"/>
    <mergeCell ref="A2:K2"/>
    <mergeCell ref="A4:K4"/>
    <mergeCell ref="A73:K76"/>
    <mergeCell ref="A6:K6"/>
    <mergeCell ref="A41:K41"/>
    <mergeCell ref="B7:C7"/>
    <mergeCell ref="D7:E7"/>
    <mergeCell ref="F7:G7"/>
    <mergeCell ref="H7:I7"/>
    <mergeCell ref="D42:E42"/>
    <mergeCell ref="H59:I59"/>
    <mergeCell ref="J59:K59"/>
    <mergeCell ref="H42:I42"/>
    <mergeCell ref="J42:K42"/>
    <mergeCell ref="A58:K58"/>
    <mergeCell ref="B59:C59"/>
  </mergeCells>
  <pageMargins left="0.70866141732283472" right="0.70866141732283472" top="0.59055118110236227" bottom="0.59055118110236227" header="0.31496062992125984" footer="0.31496062992125984"/>
  <pageSetup paperSize="9" scale="82" orientation="portrait" r:id="rId1"/>
  <headerFooter>
    <oddFooter>&amp;L&amp;G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DCE72-EEB5-4614-B807-1AC321DD8235}">
  <dimension ref="A1:DB116"/>
  <sheetViews>
    <sheetView zoomScaleNormal="100" zoomScaleSheetLayoutView="95" workbookViewId="0">
      <selection sqref="A1:M1"/>
    </sheetView>
  </sheetViews>
  <sheetFormatPr defaultColWidth="9.21875" defaultRowHeight="13.2" x14ac:dyDescent="0.25"/>
  <cols>
    <col min="1" max="8" width="9.21875" style="332"/>
    <col min="9" max="9" width="10.44140625" style="332" customWidth="1"/>
    <col min="10" max="106" width="9.21875" style="332"/>
    <col min="107" max="16384" width="9.21875" style="331"/>
  </cols>
  <sheetData>
    <row r="1" spans="1:13" ht="30.75" customHeight="1" x14ac:dyDescent="0.25">
      <c r="A1" s="433" t="s">
        <v>459</v>
      </c>
      <c r="B1" s="433"/>
      <c r="C1" s="433"/>
      <c r="D1" s="433"/>
      <c r="E1" s="433"/>
      <c r="F1" s="433"/>
      <c r="G1" s="433"/>
      <c r="H1" s="433"/>
      <c r="I1" s="433"/>
      <c r="J1" s="433"/>
      <c r="K1" s="433"/>
      <c r="L1" s="433"/>
      <c r="M1" s="433"/>
    </row>
    <row r="2" spans="1:13" ht="6" customHeight="1" x14ac:dyDescent="0.25"/>
    <row r="3" spans="1:13" ht="12.75" customHeight="1" x14ac:dyDescent="0.25">
      <c r="A3" s="408" t="s">
        <v>301</v>
      </c>
      <c r="B3" s="408"/>
      <c r="C3" s="408"/>
      <c r="D3" s="408"/>
      <c r="E3" s="408"/>
      <c r="F3" s="408"/>
      <c r="G3" s="408"/>
      <c r="H3" s="408"/>
      <c r="I3" s="408"/>
      <c r="J3" s="408"/>
      <c r="K3" s="408"/>
      <c r="L3" s="408"/>
      <c r="M3" s="408"/>
    </row>
    <row r="4" spans="1:13" ht="12.75" customHeight="1" x14ac:dyDescent="0.25">
      <c r="A4" s="424" t="s">
        <v>302</v>
      </c>
      <c r="B4" s="424"/>
      <c r="C4" s="424"/>
      <c r="D4" s="424"/>
      <c r="E4" s="424"/>
      <c r="F4" s="424"/>
      <c r="G4" s="424"/>
      <c r="H4" s="424"/>
      <c r="I4" s="424"/>
      <c r="J4" s="424"/>
      <c r="K4" s="424"/>
      <c r="L4" s="424"/>
      <c r="M4" s="424"/>
    </row>
    <row r="5" spans="1:13" ht="12.75" customHeight="1" x14ac:dyDescent="0.25">
      <c r="A5" s="425"/>
      <c r="B5" s="425"/>
      <c r="C5" s="425"/>
      <c r="D5" s="425"/>
      <c r="E5" s="425"/>
      <c r="F5" s="425"/>
      <c r="G5" s="425"/>
      <c r="H5" s="425"/>
      <c r="I5" s="425"/>
      <c r="J5" s="425"/>
      <c r="K5" s="425"/>
      <c r="L5" s="425"/>
      <c r="M5" s="425"/>
    </row>
    <row r="6" spans="1:13" ht="25.5" customHeight="1" x14ac:dyDescent="0.25">
      <c r="A6" s="408" t="s">
        <v>303</v>
      </c>
      <c r="B6" s="408"/>
      <c r="C6" s="408"/>
      <c r="D6" s="408"/>
      <c r="E6" s="408"/>
      <c r="F6" s="408"/>
      <c r="G6" s="408"/>
      <c r="H6" s="408"/>
      <c r="I6" s="408"/>
      <c r="J6" s="408"/>
      <c r="K6" s="408"/>
      <c r="L6" s="408"/>
      <c r="M6" s="408"/>
    </row>
    <row r="7" spans="1:13" ht="38.25" customHeight="1" x14ac:dyDescent="0.25">
      <c r="A7" s="424" t="s">
        <v>304</v>
      </c>
      <c r="B7" s="424"/>
      <c r="C7" s="424"/>
      <c r="D7" s="424"/>
      <c r="E7" s="424"/>
      <c r="F7" s="424"/>
      <c r="G7" s="424"/>
      <c r="H7" s="424"/>
      <c r="I7" s="424"/>
      <c r="J7" s="424"/>
      <c r="K7" s="424"/>
      <c r="L7" s="424"/>
      <c r="M7" s="424"/>
    </row>
    <row r="8" spans="1:13" ht="12.75" customHeight="1" x14ac:dyDescent="0.25">
      <c r="A8" s="408"/>
      <c r="B8" s="408"/>
      <c r="C8" s="408"/>
      <c r="D8" s="408"/>
      <c r="E8" s="408"/>
      <c r="F8" s="408"/>
      <c r="G8" s="408"/>
      <c r="H8" s="408"/>
      <c r="I8" s="408"/>
      <c r="J8" s="408"/>
      <c r="K8" s="408"/>
      <c r="L8" s="408"/>
      <c r="M8" s="408"/>
    </row>
    <row r="9" spans="1:13" ht="12.75" customHeight="1" x14ac:dyDescent="0.25">
      <c r="A9" s="408" t="s">
        <v>305</v>
      </c>
      <c r="B9" s="408"/>
      <c r="C9" s="408"/>
      <c r="D9" s="408"/>
      <c r="E9" s="408"/>
      <c r="F9" s="408"/>
      <c r="G9" s="408"/>
      <c r="H9" s="408"/>
      <c r="I9" s="408"/>
      <c r="J9" s="408"/>
      <c r="K9" s="408"/>
      <c r="L9" s="408"/>
      <c r="M9" s="408"/>
    </row>
    <row r="10" spans="1:13" ht="12.75" customHeight="1" x14ac:dyDescent="0.25">
      <c r="A10" s="424" t="s">
        <v>306</v>
      </c>
      <c r="B10" s="424"/>
      <c r="C10" s="424"/>
      <c r="D10" s="424"/>
      <c r="E10" s="424"/>
      <c r="F10" s="424"/>
      <c r="G10" s="424"/>
      <c r="H10" s="424"/>
      <c r="I10" s="424"/>
      <c r="J10" s="424"/>
      <c r="K10" s="424"/>
      <c r="L10" s="424"/>
      <c r="M10" s="424"/>
    </row>
    <row r="11" spans="1:13" ht="12.75" customHeight="1" x14ac:dyDescent="0.25">
      <c r="A11" s="408"/>
      <c r="B11" s="408"/>
      <c r="C11" s="408"/>
      <c r="D11" s="408"/>
      <c r="E11" s="408"/>
      <c r="F11" s="408"/>
      <c r="G11" s="408"/>
      <c r="H11" s="408"/>
      <c r="I11" s="408"/>
      <c r="J11" s="408"/>
      <c r="K11" s="408"/>
      <c r="L11" s="408"/>
      <c r="M11" s="408"/>
    </row>
    <row r="12" spans="1:13" ht="12.75" customHeight="1" x14ac:dyDescent="0.25">
      <c r="A12" s="408" t="s">
        <v>307</v>
      </c>
      <c r="B12" s="408"/>
      <c r="C12" s="408"/>
      <c r="D12" s="408"/>
      <c r="E12" s="408"/>
      <c r="F12" s="408"/>
      <c r="G12" s="408"/>
      <c r="H12" s="408"/>
      <c r="I12" s="408"/>
      <c r="J12" s="408"/>
      <c r="K12" s="408"/>
      <c r="L12" s="408"/>
      <c r="M12" s="408"/>
    </row>
    <row r="13" spans="1:13" ht="12.75" customHeight="1" x14ac:dyDescent="0.25">
      <c r="A13" s="424" t="s">
        <v>308</v>
      </c>
      <c r="B13" s="424"/>
      <c r="C13" s="424"/>
      <c r="D13" s="424"/>
      <c r="E13" s="424"/>
      <c r="F13" s="424"/>
      <c r="G13" s="424"/>
      <c r="H13" s="424"/>
      <c r="I13" s="424"/>
      <c r="J13" s="424"/>
      <c r="K13" s="424"/>
      <c r="L13" s="424"/>
      <c r="M13" s="424"/>
    </row>
    <row r="14" spans="1:13" ht="12.75" customHeight="1" x14ac:dyDescent="0.25">
      <c r="A14" s="408"/>
      <c r="B14" s="408"/>
      <c r="C14" s="408"/>
      <c r="D14" s="408"/>
      <c r="E14" s="408"/>
      <c r="F14" s="408"/>
      <c r="G14" s="408"/>
      <c r="H14" s="408"/>
      <c r="I14" s="408"/>
      <c r="J14" s="408"/>
      <c r="K14" s="408"/>
      <c r="L14" s="408"/>
      <c r="M14" s="408"/>
    </row>
    <row r="15" spans="1:13" ht="12.75" customHeight="1" x14ac:dyDescent="0.25">
      <c r="A15" s="408" t="s">
        <v>309</v>
      </c>
      <c r="B15" s="408"/>
      <c r="C15" s="408"/>
      <c r="D15" s="408"/>
      <c r="E15" s="408"/>
      <c r="F15" s="408"/>
      <c r="G15" s="408"/>
      <c r="H15" s="408"/>
      <c r="I15" s="408"/>
      <c r="J15" s="408"/>
      <c r="K15" s="408"/>
      <c r="L15" s="408"/>
      <c r="M15" s="408"/>
    </row>
    <row r="16" spans="1:13" ht="12.75" customHeight="1" x14ac:dyDescent="0.25">
      <c r="A16" s="425" t="s">
        <v>310</v>
      </c>
      <c r="B16" s="425"/>
      <c r="C16" s="425"/>
      <c r="D16" s="425"/>
      <c r="E16" s="425"/>
      <c r="F16" s="425"/>
      <c r="G16" s="425"/>
      <c r="H16" s="425"/>
      <c r="I16" s="425"/>
      <c r="J16" s="425"/>
      <c r="K16" s="425"/>
      <c r="L16" s="425"/>
      <c r="M16" s="425"/>
    </row>
    <row r="17" spans="1:13" ht="12.75" customHeight="1" x14ac:dyDescent="0.25">
      <c r="A17" s="424"/>
      <c r="B17" s="424"/>
      <c r="C17" s="424"/>
      <c r="D17" s="424"/>
      <c r="E17" s="424"/>
      <c r="F17" s="424"/>
      <c r="G17" s="424"/>
      <c r="H17" s="424"/>
      <c r="I17" s="424"/>
      <c r="J17" s="424"/>
      <c r="K17" s="424"/>
      <c r="L17" s="424"/>
      <c r="M17" s="424"/>
    </row>
    <row r="18" spans="1:13" ht="15" customHeight="1" x14ac:dyDescent="0.25">
      <c r="A18" s="434" t="s">
        <v>521</v>
      </c>
      <c r="B18" s="435"/>
      <c r="C18" s="435"/>
      <c r="D18" s="435"/>
      <c r="E18" s="435"/>
      <c r="F18" s="435"/>
      <c r="G18" s="435"/>
      <c r="H18" s="435"/>
      <c r="I18" s="435"/>
      <c r="J18" s="435"/>
      <c r="K18" s="435"/>
      <c r="L18" s="435"/>
      <c r="M18" s="435"/>
    </row>
    <row r="19" spans="1:13" ht="28.5" customHeight="1" x14ac:dyDescent="0.25">
      <c r="A19" s="434" t="s">
        <v>522</v>
      </c>
      <c r="B19" s="434"/>
      <c r="C19" s="434"/>
      <c r="D19" s="434"/>
      <c r="E19" s="434"/>
      <c r="F19" s="434"/>
      <c r="G19" s="434"/>
      <c r="H19" s="434"/>
      <c r="I19" s="434"/>
      <c r="J19" s="434"/>
      <c r="K19" s="434"/>
      <c r="L19" s="434"/>
      <c r="M19" s="434"/>
    </row>
    <row r="20" spans="1:13" ht="12.75" customHeight="1" x14ac:dyDescent="0.25">
      <c r="A20" s="429"/>
      <c r="B20" s="429"/>
      <c r="C20" s="429"/>
      <c r="D20" s="429"/>
      <c r="E20" s="429"/>
      <c r="F20" s="429"/>
      <c r="G20" s="429"/>
      <c r="H20" s="429"/>
      <c r="I20" s="429"/>
      <c r="J20" s="429"/>
      <c r="K20" s="429"/>
      <c r="L20" s="429"/>
      <c r="M20" s="429"/>
    </row>
    <row r="21" spans="1:13" ht="27.75" customHeight="1" x14ac:dyDescent="0.25">
      <c r="A21" s="431" t="s">
        <v>523</v>
      </c>
      <c r="B21" s="431"/>
      <c r="C21" s="431"/>
      <c r="D21" s="431"/>
      <c r="E21" s="431"/>
      <c r="F21" s="431"/>
      <c r="G21" s="431"/>
      <c r="H21" s="431"/>
      <c r="I21" s="431"/>
      <c r="J21" s="431"/>
      <c r="K21" s="431"/>
      <c r="L21" s="431"/>
      <c r="M21" s="431"/>
    </row>
    <row r="22" spans="1:13" ht="24.75" customHeight="1" x14ac:dyDescent="0.25">
      <c r="A22" s="432" t="s">
        <v>524</v>
      </c>
      <c r="B22" s="432"/>
      <c r="C22" s="432"/>
      <c r="D22" s="432"/>
      <c r="E22" s="432"/>
      <c r="F22" s="432"/>
      <c r="G22" s="432"/>
      <c r="H22" s="432"/>
      <c r="I22" s="432"/>
      <c r="J22" s="432"/>
      <c r="K22" s="432"/>
      <c r="L22" s="432"/>
      <c r="M22" s="432"/>
    </row>
    <row r="23" spans="1:13" x14ac:dyDescent="0.25">
      <c r="A23" s="428"/>
      <c r="B23" s="428"/>
      <c r="C23" s="428"/>
      <c r="D23" s="428"/>
      <c r="E23" s="428"/>
      <c r="F23" s="428"/>
      <c r="G23" s="428"/>
      <c r="H23" s="428"/>
      <c r="I23" s="428"/>
      <c r="J23" s="428"/>
      <c r="K23" s="428"/>
      <c r="L23" s="428"/>
      <c r="M23" s="428"/>
    </row>
    <row r="24" spans="1:13" x14ac:dyDescent="0.25">
      <c r="A24" s="428" t="s">
        <v>534</v>
      </c>
      <c r="B24" s="428"/>
      <c r="C24" s="428"/>
      <c r="D24" s="428"/>
      <c r="E24" s="428"/>
      <c r="F24" s="428"/>
      <c r="G24" s="428"/>
      <c r="H24" s="428"/>
      <c r="I24" s="428"/>
      <c r="J24" s="428"/>
      <c r="K24" s="428"/>
      <c r="L24" s="428"/>
      <c r="M24" s="428"/>
    </row>
    <row r="25" spans="1:13" ht="38.25" customHeight="1" x14ac:dyDescent="0.25">
      <c r="A25" s="429" t="s">
        <v>533</v>
      </c>
      <c r="B25" s="429"/>
      <c r="C25" s="429"/>
      <c r="D25" s="429"/>
      <c r="E25" s="429"/>
      <c r="F25" s="429"/>
      <c r="G25" s="429"/>
      <c r="H25" s="429"/>
      <c r="I25" s="429"/>
      <c r="J25" s="429"/>
      <c r="K25" s="429"/>
      <c r="L25" s="429"/>
      <c r="M25" s="429"/>
    </row>
    <row r="26" spans="1:13" ht="12.75" customHeight="1" x14ac:dyDescent="0.25">
      <c r="A26" s="430"/>
      <c r="B26" s="430"/>
      <c r="C26" s="430"/>
      <c r="D26" s="430"/>
      <c r="E26" s="430"/>
      <c r="F26" s="430"/>
      <c r="G26" s="430"/>
      <c r="H26" s="430"/>
      <c r="I26" s="430"/>
      <c r="J26" s="430"/>
      <c r="K26" s="430"/>
      <c r="L26" s="430"/>
      <c r="M26" s="430"/>
    </row>
    <row r="27" spans="1:13" ht="12.75" customHeight="1" x14ac:dyDescent="0.25">
      <c r="A27" s="430" t="s">
        <v>311</v>
      </c>
      <c r="B27" s="430"/>
      <c r="C27" s="430"/>
      <c r="D27" s="430"/>
      <c r="E27" s="430"/>
      <c r="F27" s="430"/>
      <c r="G27" s="430"/>
      <c r="H27" s="430"/>
      <c r="I27" s="430"/>
      <c r="J27" s="430"/>
      <c r="K27" s="430"/>
      <c r="L27" s="430"/>
      <c r="M27" s="430"/>
    </row>
    <row r="28" spans="1:13" ht="24" customHeight="1" x14ac:dyDescent="0.25">
      <c r="A28" s="424" t="s">
        <v>312</v>
      </c>
      <c r="B28" s="424"/>
      <c r="C28" s="424"/>
      <c r="D28" s="424"/>
      <c r="E28" s="424"/>
      <c r="F28" s="424"/>
      <c r="G28" s="424"/>
      <c r="H28" s="424"/>
      <c r="I28" s="424"/>
      <c r="J28" s="424"/>
      <c r="K28" s="424"/>
      <c r="L28" s="424"/>
      <c r="M28" s="424"/>
    </row>
    <row r="29" spans="1:13" ht="16.2" customHeight="1" x14ac:dyDescent="0.25">
      <c r="A29" s="382"/>
      <c r="B29" s="382"/>
      <c r="C29" s="382"/>
      <c r="D29" s="382"/>
      <c r="E29" s="382"/>
      <c r="F29" s="382"/>
      <c r="G29" s="382"/>
      <c r="H29" s="382"/>
      <c r="I29" s="382"/>
      <c r="J29" s="382"/>
      <c r="K29" s="382"/>
      <c r="L29" s="382"/>
      <c r="M29" s="382"/>
    </row>
    <row r="30" spans="1:13" x14ac:dyDescent="0.25">
      <c r="A30" s="430" t="s">
        <v>541</v>
      </c>
      <c r="B30" s="430"/>
      <c r="C30" s="430"/>
      <c r="D30" s="430"/>
      <c r="E30" s="430"/>
      <c r="F30" s="430"/>
      <c r="G30" s="430"/>
      <c r="H30" s="430"/>
      <c r="I30" s="430"/>
      <c r="J30" s="430"/>
      <c r="K30" s="430"/>
      <c r="L30" s="430"/>
      <c r="M30" s="430"/>
    </row>
    <row r="31" spans="1:13" x14ac:dyDescent="0.25">
      <c r="A31" s="424" t="s">
        <v>540</v>
      </c>
      <c r="B31" s="424"/>
      <c r="C31" s="424"/>
      <c r="D31" s="424"/>
      <c r="E31" s="424"/>
      <c r="F31" s="424"/>
      <c r="G31" s="424"/>
      <c r="H31" s="424"/>
      <c r="I31" s="424"/>
      <c r="J31" s="424"/>
      <c r="K31" s="424"/>
      <c r="L31" s="424"/>
      <c r="M31" s="424"/>
    </row>
    <row r="32" spans="1:13" ht="12.75" customHeight="1" x14ac:dyDescent="0.25">
      <c r="A32" s="430"/>
      <c r="B32" s="430"/>
      <c r="C32" s="430"/>
      <c r="D32" s="430"/>
      <c r="E32" s="430"/>
      <c r="F32" s="430"/>
      <c r="G32" s="430"/>
      <c r="H32" s="430"/>
      <c r="I32" s="430"/>
      <c r="J32" s="430"/>
      <c r="K32" s="430"/>
      <c r="L32" s="430"/>
      <c r="M32" s="430"/>
    </row>
    <row r="33" spans="1:13" ht="12.75" customHeight="1" x14ac:dyDescent="0.25">
      <c r="A33" s="430" t="s">
        <v>532</v>
      </c>
      <c r="B33" s="430"/>
      <c r="C33" s="430"/>
      <c r="D33" s="430"/>
      <c r="E33" s="430"/>
      <c r="F33" s="430"/>
      <c r="G33" s="430"/>
      <c r="H33" s="430"/>
      <c r="I33" s="430"/>
      <c r="J33" s="430"/>
      <c r="K33" s="430"/>
      <c r="L33" s="430"/>
      <c r="M33" s="430"/>
    </row>
    <row r="34" spans="1:13" ht="12.75" customHeight="1" x14ac:dyDescent="0.25">
      <c r="A34" s="425" t="s">
        <v>531</v>
      </c>
      <c r="B34" s="425"/>
      <c r="C34" s="425"/>
      <c r="D34" s="425"/>
      <c r="E34" s="425"/>
      <c r="F34" s="425"/>
      <c r="G34" s="425"/>
      <c r="H34" s="425"/>
      <c r="I34" s="425"/>
      <c r="J34" s="425"/>
      <c r="K34" s="425"/>
      <c r="L34" s="425"/>
      <c r="M34" s="425"/>
    </row>
    <row r="35" spans="1:13" ht="12.75" customHeight="1" x14ac:dyDescent="0.25">
      <c r="A35" s="408"/>
      <c r="B35" s="408"/>
      <c r="C35" s="408"/>
      <c r="D35" s="408"/>
      <c r="E35" s="408"/>
      <c r="F35" s="408"/>
      <c r="G35" s="408"/>
      <c r="H35" s="408"/>
      <c r="I35" s="408"/>
      <c r="J35" s="408"/>
      <c r="K35" s="408"/>
      <c r="L35" s="408"/>
      <c r="M35" s="408"/>
    </row>
    <row r="36" spans="1:13" ht="54" customHeight="1" x14ac:dyDescent="0.25">
      <c r="A36" s="424" t="s">
        <v>530</v>
      </c>
      <c r="B36" s="424"/>
      <c r="C36" s="424"/>
      <c r="D36" s="424"/>
      <c r="E36" s="424"/>
      <c r="F36" s="424"/>
      <c r="G36" s="424"/>
      <c r="H36" s="424"/>
      <c r="I36" s="424"/>
      <c r="J36" s="424"/>
      <c r="K36" s="424"/>
      <c r="L36" s="424"/>
      <c r="M36" s="424"/>
    </row>
    <row r="37" spans="1:13" ht="47.25" customHeight="1" x14ac:dyDescent="0.25">
      <c r="A37" s="424" t="s">
        <v>529</v>
      </c>
      <c r="B37" s="424"/>
      <c r="C37" s="424"/>
      <c r="D37" s="424"/>
      <c r="E37" s="424"/>
      <c r="F37" s="424"/>
      <c r="G37" s="424"/>
      <c r="H37" s="424"/>
      <c r="I37" s="424"/>
      <c r="J37" s="424"/>
      <c r="K37" s="424"/>
      <c r="L37" s="424"/>
      <c r="M37" s="424"/>
    </row>
    <row r="38" spans="1:13" ht="12.75" customHeight="1" x14ac:dyDescent="0.25">
      <c r="A38" s="424"/>
      <c r="B38" s="424"/>
      <c r="C38" s="424"/>
      <c r="D38" s="424"/>
      <c r="E38" s="424"/>
      <c r="F38" s="424"/>
      <c r="G38" s="424"/>
      <c r="H38" s="424"/>
      <c r="I38" s="424"/>
      <c r="J38" s="424"/>
      <c r="K38" s="424"/>
      <c r="L38" s="424"/>
      <c r="M38" s="424"/>
    </row>
    <row r="39" spans="1:13" ht="12.75" customHeight="1" x14ac:dyDescent="0.25">
      <c r="A39" s="424" t="s">
        <v>279</v>
      </c>
      <c r="B39" s="424"/>
      <c r="C39" s="424"/>
      <c r="D39" s="424"/>
      <c r="E39" s="424"/>
      <c r="F39" s="424"/>
      <c r="G39" s="424"/>
      <c r="H39" s="424"/>
      <c r="I39" s="424"/>
      <c r="J39" s="424"/>
      <c r="K39" s="424"/>
      <c r="L39" s="424"/>
      <c r="M39" s="424"/>
    </row>
    <row r="40" spans="1:13" ht="25.5" customHeight="1" x14ac:dyDescent="0.25">
      <c r="A40" s="424" t="s">
        <v>313</v>
      </c>
      <c r="B40" s="424"/>
      <c r="C40" s="424"/>
      <c r="D40" s="424"/>
      <c r="E40" s="424"/>
      <c r="F40" s="424"/>
      <c r="G40" s="424"/>
      <c r="H40" s="424"/>
      <c r="I40" s="424"/>
      <c r="J40" s="424"/>
      <c r="K40" s="424"/>
      <c r="L40" s="424"/>
      <c r="M40" s="424"/>
    </row>
    <row r="41" spans="1:13" ht="12.75" customHeight="1" x14ac:dyDescent="0.25">
      <c r="A41" s="425"/>
      <c r="B41" s="425"/>
      <c r="C41" s="425"/>
      <c r="D41" s="425"/>
      <c r="E41" s="425"/>
      <c r="F41" s="425"/>
      <c r="G41" s="425"/>
      <c r="H41" s="425"/>
      <c r="I41" s="425"/>
      <c r="J41" s="425"/>
      <c r="K41" s="425"/>
      <c r="L41" s="425"/>
      <c r="M41" s="425"/>
    </row>
    <row r="42" spans="1:13" ht="12.75" customHeight="1" x14ac:dyDescent="0.25">
      <c r="A42" s="426" t="s">
        <v>314</v>
      </c>
      <c r="B42" s="426"/>
      <c r="C42" s="426"/>
      <c r="D42" s="426"/>
      <c r="E42" s="426"/>
      <c r="F42" s="426"/>
      <c r="G42" s="426"/>
      <c r="H42" s="426"/>
      <c r="I42" s="426"/>
      <c r="J42" s="426"/>
      <c r="K42" s="426"/>
      <c r="L42" s="426"/>
      <c r="M42" s="426"/>
    </row>
    <row r="43" spans="1:13" ht="25.5" customHeight="1" x14ac:dyDescent="0.25">
      <c r="A43" s="425" t="s">
        <v>315</v>
      </c>
      <c r="B43" s="425"/>
      <c r="C43" s="425"/>
      <c r="D43" s="425"/>
      <c r="E43" s="425"/>
      <c r="F43" s="425"/>
      <c r="G43" s="425"/>
      <c r="H43" s="425"/>
      <c r="I43" s="425"/>
      <c r="J43" s="425"/>
      <c r="K43" s="425"/>
      <c r="L43" s="425"/>
      <c r="M43" s="425"/>
    </row>
    <row r="44" spans="1:13" ht="12.75" customHeight="1" x14ac:dyDescent="0.25">
      <c r="A44" s="427"/>
      <c r="B44" s="427"/>
      <c r="C44" s="427"/>
      <c r="D44" s="427"/>
      <c r="E44" s="427"/>
      <c r="F44" s="427"/>
      <c r="G44" s="427"/>
      <c r="H44" s="427"/>
      <c r="I44" s="427"/>
      <c r="J44" s="427"/>
      <c r="K44" s="427"/>
      <c r="L44" s="427"/>
      <c r="M44" s="427"/>
    </row>
    <row r="45" spans="1:13" ht="12.75" customHeight="1" x14ac:dyDescent="0.25">
      <c r="A45" s="417" t="s">
        <v>316</v>
      </c>
      <c r="B45" s="417"/>
      <c r="C45" s="417"/>
      <c r="D45" s="417"/>
      <c r="E45" s="417"/>
      <c r="F45" s="417"/>
      <c r="G45" s="417"/>
      <c r="H45" s="417"/>
      <c r="I45" s="417"/>
      <c r="J45" s="417"/>
      <c r="K45" s="417"/>
      <c r="L45" s="417"/>
      <c r="M45" s="417"/>
    </row>
    <row r="46" spans="1:13" ht="12.75" customHeight="1" x14ac:dyDescent="0.25">
      <c r="A46" s="421" t="s">
        <v>317</v>
      </c>
      <c r="B46" s="421"/>
      <c r="C46" s="421"/>
      <c r="D46" s="421"/>
      <c r="E46" s="421"/>
      <c r="F46" s="421"/>
      <c r="G46" s="421"/>
      <c r="H46" s="421"/>
      <c r="I46" s="421"/>
      <c r="J46" s="421"/>
      <c r="K46" s="421"/>
      <c r="L46" s="421"/>
      <c r="M46" s="421"/>
    </row>
    <row r="47" spans="1:13" ht="12.75" customHeight="1" x14ac:dyDescent="0.25">
      <c r="A47" s="371"/>
      <c r="I47" s="370"/>
    </row>
    <row r="48" spans="1:13" ht="11.25" customHeight="1" x14ac:dyDescent="0.25">
      <c r="A48" s="369"/>
      <c r="B48" s="368"/>
      <c r="C48" s="368"/>
    </row>
    <row r="49" spans="1:10" ht="12.75" customHeight="1" x14ac:dyDescent="0.25">
      <c r="A49" s="346" t="s">
        <v>374</v>
      </c>
    </row>
    <row r="50" spans="1:10" ht="12.75" customHeight="1" thickBot="1" x14ac:dyDescent="0.3">
      <c r="A50" s="367"/>
      <c r="B50" s="422"/>
      <c r="C50" s="422"/>
      <c r="D50" s="366"/>
      <c r="E50" s="366"/>
      <c r="F50" s="366"/>
      <c r="G50" s="366"/>
    </row>
    <row r="51" spans="1:10" ht="12.75" customHeight="1" x14ac:dyDescent="0.25">
      <c r="A51" s="423" t="s">
        <v>318</v>
      </c>
      <c r="B51" s="423"/>
      <c r="C51" s="423"/>
      <c r="D51" s="365"/>
      <c r="E51" s="416" t="s">
        <v>318</v>
      </c>
      <c r="F51" s="416"/>
      <c r="G51" s="416"/>
    </row>
    <row r="52" spans="1:10" ht="12.75" customHeight="1" x14ac:dyDescent="0.25">
      <c r="A52" s="351"/>
      <c r="B52" s="351"/>
      <c r="C52" s="351"/>
      <c r="D52" s="409"/>
      <c r="E52" s="409"/>
      <c r="F52" s="409"/>
      <c r="G52" s="409"/>
    </row>
    <row r="53" spans="1:10" ht="12.75" customHeight="1" thickBot="1" x14ac:dyDescent="0.3">
      <c r="A53" s="364" t="s">
        <v>375</v>
      </c>
      <c r="B53" s="351"/>
      <c r="C53" s="351"/>
      <c r="D53" s="409"/>
      <c r="E53" s="409"/>
      <c r="F53" s="409"/>
      <c r="G53" s="409"/>
    </row>
    <row r="54" spans="1:10" ht="12.75" customHeight="1" x14ac:dyDescent="0.25">
      <c r="A54" s="359">
        <v>1</v>
      </c>
      <c r="B54" s="415" t="s">
        <v>116</v>
      </c>
      <c r="C54" s="415"/>
      <c r="D54" s="415"/>
      <c r="E54" s="415"/>
      <c r="F54" s="416"/>
      <c r="G54" s="416"/>
    </row>
    <row r="55" spans="1:10" ht="12.75" customHeight="1" x14ac:dyDescent="0.25">
      <c r="A55" s="336"/>
      <c r="B55" s="358"/>
      <c r="C55" s="358"/>
      <c r="D55" s="358"/>
      <c r="E55" s="358"/>
      <c r="F55" s="358"/>
      <c r="G55" s="358"/>
    </row>
    <row r="56" spans="1:10" ht="12.75" customHeight="1" thickBot="1" x14ac:dyDescent="0.3">
      <c r="A56" s="362" t="s">
        <v>381</v>
      </c>
      <c r="B56" s="355"/>
      <c r="C56" s="355"/>
      <c r="D56" s="353"/>
      <c r="E56" s="353"/>
      <c r="F56" s="353"/>
      <c r="G56" s="353"/>
    </row>
    <row r="57" spans="1:10" ht="12.75" customHeight="1" x14ac:dyDescent="0.25">
      <c r="A57" s="336">
        <v>3</v>
      </c>
      <c r="B57" s="417" t="s">
        <v>32</v>
      </c>
      <c r="C57" s="417"/>
      <c r="E57" s="336">
        <v>18</v>
      </c>
      <c r="F57" s="338" t="s">
        <v>44</v>
      </c>
      <c r="G57" s="338"/>
      <c r="J57" s="361"/>
    </row>
    <row r="58" spans="1:10" ht="12.75" customHeight="1" x14ac:dyDescent="0.25">
      <c r="A58" s="336">
        <v>4</v>
      </c>
      <c r="B58" s="417" t="s">
        <v>382</v>
      </c>
      <c r="C58" s="418"/>
      <c r="E58" s="363">
        <v>19</v>
      </c>
      <c r="F58" s="358" t="s">
        <v>384</v>
      </c>
      <c r="G58" s="358"/>
    </row>
    <row r="59" spans="1:10" ht="12.75" customHeight="1" thickBot="1" x14ac:dyDescent="0.3">
      <c r="A59" s="353">
        <v>5</v>
      </c>
      <c r="B59" s="419" t="s">
        <v>383</v>
      </c>
      <c r="C59" s="420"/>
      <c r="D59" s="353"/>
      <c r="E59" s="353"/>
      <c r="F59" s="413"/>
      <c r="G59" s="413"/>
    </row>
    <row r="60" spans="1:10" ht="12.75" customHeight="1" x14ac:dyDescent="0.25">
      <c r="A60" s="338"/>
      <c r="B60" s="402"/>
      <c r="C60" s="402"/>
      <c r="D60" s="338"/>
      <c r="E60" s="338"/>
      <c r="F60" s="338"/>
      <c r="G60" s="338"/>
    </row>
    <row r="61" spans="1:10" ht="12.75" customHeight="1" thickBot="1" x14ac:dyDescent="0.3">
      <c r="A61" s="362" t="s">
        <v>385</v>
      </c>
      <c r="B61" s="362"/>
      <c r="C61" s="360"/>
      <c r="D61" s="360"/>
      <c r="E61" s="360"/>
      <c r="F61" s="360"/>
      <c r="G61" s="360"/>
    </row>
    <row r="62" spans="1:10" ht="12.75" customHeight="1" x14ac:dyDescent="0.25">
      <c r="A62" s="336">
        <v>6</v>
      </c>
      <c r="B62" s="417" t="s">
        <v>386</v>
      </c>
      <c r="C62" s="417"/>
      <c r="E62" s="336">
        <v>8</v>
      </c>
      <c r="F62" s="338" t="s">
        <v>37</v>
      </c>
      <c r="G62" s="338"/>
      <c r="J62" s="361"/>
    </row>
    <row r="63" spans="1:10" ht="12.75" customHeight="1" thickBot="1" x14ac:dyDescent="0.3">
      <c r="A63" s="353">
        <v>7</v>
      </c>
      <c r="B63" s="413" t="s">
        <v>387</v>
      </c>
      <c r="C63" s="413"/>
      <c r="D63" s="354"/>
      <c r="E63" s="353">
        <v>9</v>
      </c>
      <c r="F63" s="413" t="s">
        <v>388</v>
      </c>
      <c r="G63" s="413"/>
    </row>
    <row r="64" spans="1:10" s="332" customFormat="1" ht="12.75" customHeight="1" x14ac:dyDescent="0.25">
      <c r="A64" s="338"/>
      <c r="B64" s="402"/>
      <c r="C64" s="402"/>
      <c r="D64" s="338"/>
      <c r="E64" s="338"/>
      <c r="F64" s="338"/>
      <c r="G64" s="338"/>
    </row>
    <row r="65" spans="1:7" s="332" customFormat="1" ht="12.75" customHeight="1" thickBot="1" x14ac:dyDescent="0.3">
      <c r="A65" s="407" t="s">
        <v>389</v>
      </c>
      <c r="B65" s="407"/>
      <c r="C65" s="414"/>
      <c r="D65" s="414"/>
      <c r="E65" s="414"/>
      <c r="F65" s="414"/>
      <c r="G65" s="414"/>
    </row>
    <row r="66" spans="1:7" s="332" customFormat="1" ht="12.75" customHeight="1" x14ac:dyDescent="0.25">
      <c r="A66" s="349">
        <v>10</v>
      </c>
      <c r="B66" s="415" t="s">
        <v>39</v>
      </c>
      <c r="C66" s="415"/>
      <c r="D66" s="350"/>
      <c r="E66" s="359">
        <v>12</v>
      </c>
      <c r="F66" s="349" t="s">
        <v>40</v>
      </c>
      <c r="G66" s="349"/>
    </row>
    <row r="67" spans="1:7" s="332" customFormat="1" ht="12.75" customHeight="1" x14ac:dyDescent="0.25">
      <c r="A67" s="336"/>
      <c r="B67" s="358"/>
      <c r="C67" s="358"/>
      <c r="E67" s="336"/>
      <c r="F67" s="338"/>
      <c r="G67" s="338"/>
    </row>
    <row r="68" spans="1:7" s="332" customFormat="1" ht="12.75" customHeight="1" thickBot="1" x14ac:dyDescent="0.3">
      <c r="A68" s="407" t="s">
        <v>390</v>
      </c>
      <c r="B68" s="407"/>
      <c r="C68" s="357"/>
      <c r="D68" s="354"/>
      <c r="E68" s="356"/>
      <c r="F68" s="353"/>
      <c r="G68" s="338"/>
    </row>
    <row r="69" spans="1:7" s="332" customFormat="1" ht="12.75" customHeight="1" x14ac:dyDescent="0.25">
      <c r="A69" s="349">
        <v>13</v>
      </c>
      <c r="B69" s="410" t="s">
        <v>391</v>
      </c>
      <c r="C69" s="410"/>
      <c r="D69" s="350"/>
      <c r="E69" s="349">
        <v>14</v>
      </c>
      <c r="F69" s="410" t="s">
        <v>392</v>
      </c>
      <c r="G69" s="410"/>
    </row>
    <row r="70" spans="1:7" s="332" customFormat="1" ht="12.75" customHeight="1" x14ac:dyDescent="0.25">
      <c r="A70" s="338"/>
      <c r="B70" s="347"/>
      <c r="C70" s="347"/>
      <c r="E70" s="338"/>
      <c r="F70" s="347"/>
      <c r="G70" s="347"/>
    </row>
    <row r="71" spans="1:7" s="332" customFormat="1" ht="12.75" customHeight="1" thickBot="1" x14ac:dyDescent="0.3">
      <c r="A71" s="407" t="s">
        <v>393</v>
      </c>
      <c r="B71" s="407"/>
      <c r="C71" s="407"/>
      <c r="D71" s="354"/>
      <c r="E71" s="353"/>
      <c r="F71" s="352"/>
      <c r="G71" s="352"/>
    </row>
    <row r="72" spans="1:7" s="332" customFormat="1" ht="12.75" customHeight="1" x14ac:dyDescent="0.25">
      <c r="A72" s="338">
        <v>17</v>
      </c>
      <c r="B72" s="408" t="s">
        <v>394</v>
      </c>
      <c r="C72" s="408"/>
      <c r="E72" s="338">
        <v>21</v>
      </c>
      <c r="F72" s="408" t="s">
        <v>396</v>
      </c>
      <c r="G72" s="408"/>
    </row>
    <row r="73" spans="1:7" s="332" customFormat="1" ht="12.75" customHeight="1" thickBot="1" x14ac:dyDescent="0.3">
      <c r="A73" s="353">
        <v>20</v>
      </c>
      <c r="B73" s="352" t="s">
        <v>395</v>
      </c>
      <c r="C73" s="352"/>
      <c r="D73" s="354"/>
      <c r="E73" s="353"/>
      <c r="F73" s="352"/>
      <c r="G73" s="352"/>
    </row>
    <row r="74" spans="1:7" s="332" customFormat="1" ht="12.75" customHeight="1" x14ac:dyDescent="0.25">
      <c r="A74" s="338"/>
      <c r="B74" s="347"/>
      <c r="C74" s="347"/>
      <c r="E74" s="338"/>
      <c r="F74" s="347"/>
      <c r="G74" s="347"/>
    </row>
    <row r="75" spans="1:7" s="332" customFormat="1" ht="12.75" customHeight="1" thickBot="1" x14ac:dyDescent="0.3">
      <c r="A75" s="409" t="s">
        <v>397</v>
      </c>
      <c r="B75" s="409"/>
      <c r="C75" s="409"/>
      <c r="E75" s="338"/>
      <c r="F75" s="347"/>
      <c r="G75" s="347"/>
    </row>
    <row r="76" spans="1:7" s="332" customFormat="1" ht="12.75" customHeight="1" x14ac:dyDescent="0.25">
      <c r="A76" s="349">
        <v>22</v>
      </c>
      <c r="B76" s="410" t="s">
        <v>399</v>
      </c>
      <c r="C76" s="411"/>
      <c r="D76" s="350"/>
      <c r="E76" s="349">
        <v>23</v>
      </c>
      <c r="F76" s="348" t="s">
        <v>400</v>
      </c>
      <c r="G76" s="348"/>
    </row>
    <row r="77" spans="1:7" s="332" customFormat="1" ht="12.75" customHeight="1" x14ac:dyDescent="0.25">
      <c r="A77" s="338"/>
      <c r="B77" s="347"/>
      <c r="C77" s="347"/>
      <c r="E77" s="338"/>
      <c r="F77" s="347"/>
      <c r="G77" s="347"/>
    </row>
    <row r="78" spans="1:7" s="332" customFormat="1" ht="12.75" customHeight="1" thickBot="1" x14ac:dyDescent="0.3">
      <c r="A78" s="409" t="s">
        <v>398</v>
      </c>
      <c r="B78" s="409"/>
      <c r="C78" s="409"/>
      <c r="E78" s="338"/>
      <c r="F78" s="347"/>
      <c r="G78" s="347"/>
    </row>
    <row r="79" spans="1:7" s="332" customFormat="1" ht="12.75" customHeight="1" x14ac:dyDescent="0.25">
      <c r="A79" s="349">
        <v>24</v>
      </c>
      <c r="B79" s="410" t="s">
        <v>401</v>
      </c>
      <c r="C79" s="411"/>
      <c r="D79" s="350"/>
      <c r="E79" s="349">
        <v>25</v>
      </c>
      <c r="F79" s="410" t="s">
        <v>402</v>
      </c>
      <c r="G79" s="411"/>
    </row>
    <row r="80" spans="1:7" s="332" customFormat="1" ht="12.75" customHeight="1" x14ac:dyDescent="0.25">
      <c r="A80" s="338"/>
      <c r="B80" s="347"/>
      <c r="C80" s="347"/>
      <c r="E80" s="338"/>
      <c r="F80" s="347"/>
      <c r="G80" s="347"/>
    </row>
    <row r="81" spans="1:9" s="332" customFormat="1" ht="12.75" customHeight="1" x14ac:dyDescent="0.25">
      <c r="A81" s="338"/>
      <c r="B81" s="347"/>
      <c r="C81" s="347"/>
      <c r="E81" s="338"/>
      <c r="F81" s="347"/>
      <c r="G81" s="347"/>
    </row>
    <row r="82" spans="1:9" s="332" customFormat="1" ht="29.25" customHeight="1" thickBot="1" x14ac:dyDescent="0.3">
      <c r="A82" s="341"/>
      <c r="B82" s="412"/>
      <c r="C82" s="412"/>
      <c r="D82" s="341"/>
      <c r="E82" s="341"/>
      <c r="F82" s="341"/>
      <c r="G82" s="341"/>
    </row>
    <row r="83" spans="1:9" s="332" customFormat="1" ht="12.75" customHeight="1" thickTop="1" x14ac:dyDescent="0.25">
      <c r="A83" s="338"/>
      <c r="B83" s="338"/>
      <c r="C83" s="338"/>
      <c r="D83" s="338"/>
      <c r="E83" s="338"/>
      <c r="F83" s="338"/>
      <c r="G83" s="338"/>
      <c r="H83" s="340"/>
    </row>
    <row r="84" spans="1:9" s="332" customFormat="1" ht="12.75" customHeight="1" x14ac:dyDescent="0.25">
      <c r="A84" s="346" t="s">
        <v>319</v>
      </c>
    </row>
    <row r="85" spans="1:9" s="332" customFormat="1" ht="12.75" customHeight="1" thickBot="1" x14ac:dyDescent="0.3">
      <c r="A85" s="345"/>
      <c r="B85" s="345"/>
      <c r="C85" s="345"/>
      <c r="D85" s="345"/>
      <c r="E85" s="345"/>
      <c r="F85" s="345"/>
      <c r="G85" s="345"/>
      <c r="H85" s="345"/>
    </row>
    <row r="86" spans="1:9" s="332" customFormat="1" ht="25.5" customHeight="1" thickTop="1" x14ac:dyDescent="0.25">
      <c r="A86" s="406" t="s">
        <v>320</v>
      </c>
      <c r="B86" s="406"/>
      <c r="C86" s="406"/>
      <c r="D86" s="406"/>
      <c r="E86" s="406" t="s">
        <v>321</v>
      </c>
      <c r="F86" s="406"/>
      <c r="G86" s="406"/>
      <c r="H86" s="406"/>
      <c r="I86" s="338"/>
    </row>
    <row r="87" spans="1:9" s="332" customFormat="1" ht="12.75" customHeight="1" thickBot="1" x14ac:dyDescent="0.3">
      <c r="A87" s="344"/>
      <c r="B87" s="344"/>
      <c r="C87" s="344"/>
      <c r="D87" s="344"/>
      <c r="E87" s="344"/>
      <c r="F87" s="344"/>
      <c r="G87" s="344"/>
      <c r="H87" s="344"/>
    </row>
    <row r="88" spans="1:9" s="332" customFormat="1" ht="25.5" customHeight="1" thickTop="1" thickBot="1" x14ac:dyDescent="0.3">
      <c r="A88" s="399" t="s">
        <v>348</v>
      </c>
      <c r="B88" s="399"/>
      <c r="C88" s="399"/>
      <c r="D88" s="342"/>
      <c r="E88" s="399"/>
      <c r="F88" s="399"/>
      <c r="G88" s="399"/>
      <c r="H88" s="399"/>
    </row>
    <row r="89" spans="1:9" s="332" customFormat="1" ht="14.4" thickTop="1" thickBot="1" x14ac:dyDescent="0.3">
      <c r="A89" s="341" t="s">
        <v>29</v>
      </c>
      <c r="B89" s="404" t="s">
        <v>322</v>
      </c>
      <c r="C89" s="404"/>
      <c r="D89" s="341"/>
      <c r="E89" s="341" t="s">
        <v>29</v>
      </c>
      <c r="F89" s="404" t="s">
        <v>322</v>
      </c>
      <c r="G89" s="404"/>
      <c r="H89" s="404"/>
    </row>
    <row r="90" spans="1:9" ht="13.8" thickTop="1" x14ac:dyDescent="0.25">
      <c r="A90" s="339">
        <v>14</v>
      </c>
      <c r="B90" s="343">
        <v>40</v>
      </c>
      <c r="C90" s="405" t="s">
        <v>323</v>
      </c>
      <c r="D90" s="405"/>
      <c r="E90" s="339">
        <v>14</v>
      </c>
      <c r="F90" s="338">
        <v>62</v>
      </c>
      <c r="G90" s="405" t="s">
        <v>324</v>
      </c>
      <c r="H90" s="405"/>
    </row>
    <row r="91" spans="1:9" ht="12.75" customHeight="1" x14ac:dyDescent="0.25">
      <c r="A91" s="339">
        <v>14</v>
      </c>
      <c r="B91" s="343">
        <v>89</v>
      </c>
      <c r="C91" s="402" t="s">
        <v>325</v>
      </c>
      <c r="D91" s="402"/>
      <c r="E91" s="339">
        <v>14</v>
      </c>
      <c r="F91" s="338">
        <v>81</v>
      </c>
      <c r="G91" s="402" t="s">
        <v>326</v>
      </c>
      <c r="H91" s="402"/>
    </row>
    <row r="92" spans="1:9" ht="12.75" customHeight="1" x14ac:dyDescent="0.25">
      <c r="A92" s="339">
        <v>14</v>
      </c>
      <c r="B92" s="343">
        <v>80</v>
      </c>
      <c r="C92" s="402" t="s">
        <v>327</v>
      </c>
      <c r="D92" s="402"/>
      <c r="E92" s="339">
        <v>14</v>
      </c>
      <c r="F92" s="338">
        <v>2</v>
      </c>
      <c r="G92" s="402" t="s">
        <v>328</v>
      </c>
      <c r="H92" s="402"/>
    </row>
    <row r="93" spans="1:9" ht="12.75" customHeight="1" x14ac:dyDescent="0.25">
      <c r="A93" s="339">
        <v>14</v>
      </c>
      <c r="B93" s="343">
        <v>1</v>
      </c>
      <c r="C93" s="402" t="s">
        <v>329</v>
      </c>
      <c r="D93" s="402"/>
      <c r="E93" s="339">
        <v>14</v>
      </c>
      <c r="F93" s="338">
        <v>15</v>
      </c>
      <c r="G93" s="402" t="s">
        <v>330</v>
      </c>
      <c r="H93" s="402"/>
    </row>
    <row r="94" spans="1:9" ht="12.75" customHeight="1" x14ac:dyDescent="0.25">
      <c r="A94" s="339">
        <v>13</v>
      </c>
      <c r="B94" s="343">
        <v>84</v>
      </c>
      <c r="C94" s="402" t="s">
        <v>331</v>
      </c>
      <c r="D94" s="402"/>
      <c r="E94" s="339">
        <v>14</v>
      </c>
      <c r="F94" s="338">
        <v>19</v>
      </c>
      <c r="G94" s="402" t="s">
        <v>332</v>
      </c>
      <c r="H94" s="402"/>
    </row>
    <row r="95" spans="1:9" ht="12.75" customHeight="1" x14ac:dyDescent="0.25">
      <c r="A95" s="339">
        <v>14</v>
      </c>
      <c r="B95" s="343">
        <v>82</v>
      </c>
      <c r="C95" s="402" t="s">
        <v>333</v>
      </c>
      <c r="D95" s="402"/>
      <c r="E95" s="339">
        <v>14</v>
      </c>
      <c r="F95" s="338">
        <v>7</v>
      </c>
      <c r="G95" s="402" t="s">
        <v>334</v>
      </c>
      <c r="H95" s="402"/>
    </row>
    <row r="96" spans="1:9" ht="12.75" customHeight="1" x14ac:dyDescent="0.25">
      <c r="A96" s="339">
        <v>14</v>
      </c>
      <c r="B96" s="343">
        <v>41</v>
      </c>
      <c r="C96" s="402" t="s">
        <v>335</v>
      </c>
      <c r="D96" s="402"/>
      <c r="E96" s="338"/>
      <c r="F96" s="338"/>
      <c r="G96" s="402"/>
      <c r="H96" s="402"/>
    </row>
    <row r="97" spans="1:8" ht="7.5" customHeight="1" thickBot="1" x14ac:dyDescent="0.3">
      <c r="A97" s="341"/>
      <c r="B97" s="398"/>
      <c r="C97" s="398"/>
      <c r="D97" s="341"/>
      <c r="E97" s="341"/>
      <c r="F97" s="341"/>
      <c r="G97" s="398"/>
      <c r="H97" s="398"/>
    </row>
    <row r="98" spans="1:8" ht="14.4" thickTop="1" thickBot="1" x14ac:dyDescent="0.3">
      <c r="A98" s="341"/>
      <c r="B98" s="398"/>
      <c r="C98" s="398"/>
      <c r="D98" s="341"/>
      <c r="E98" s="341"/>
      <c r="F98" s="341"/>
      <c r="G98" s="398"/>
      <c r="H98" s="398"/>
    </row>
    <row r="99" spans="1:8" ht="25.5" customHeight="1" thickTop="1" thickBot="1" x14ac:dyDescent="0.3">
      <c r="A99" s="399" t="s">
        <v>349</v>
      </c>
      <c r="B99" s="399"/>
      <c r="C99" s="399"/>
      <c r="D99" s="399"/>
      <c r="E99" s="399"/>
      <c r="F99" s="399"/>
      <c r="G99" s="399"/>
      <c r="H99" s="399"/>
    </row>
    <row r="100" spans="1:8" ht="14.4" thickTop="1" thickBot="1" x14ac:dyDescent="0.3">
      <c r="A100" s="341" t="s">
        <v>29</v>
      </c>
      <c r="B100" s="404" t="s">
        <v>322</v>
      </c>
      <c r="C100" s="404"/>
      <c r="D100" s="341"/>
      <c r="E100" s="341" t="s">
        <v>29</v>
      </c>
      <c r="F100" s="404" t="s">
        <v>322</v>
      </c>
      <c r="G100" s="404"/>
      <c r="H100" s="341"/>
    </row>
    <row r="101" spans="1:8" ht="13.8" thickTop="1" x14ac:dyDescent="0.25">
      <c r="A101" s="339">
        <v>12</v>
      </c>
      <c r="B101" s="338">
        <v>31</v>
      </c>
      <c r="C101" s="405" t="s">
        <v>336</v>
      </c>
      <c r="D101" s="405"/>
      <c r="E101" s="339">
        <v>12</v>
      </c>
      <c r="F101" s="338">
        <v>80</v>
      </c>
      <c r="G101" s="405" t="s">
        <v>337</v>
      </c>
      <c r="H101" s="405"/>
    </row>
    <row r="102" spans="1:8" ht="12.75" customHeight="1" x14ac:dyDescent="0.25">
      <c r="A102" s="339">
        <v>12</v>
      </c>
      <c r="B102" s="338">
        <v>85</v>
      </c>
      <c r="C102" s="402" t="s">
        <v>338</v>
      </c>
      <c r="D102" s="402"/>
      <c r="E102" s="339">
        <v>12</v>
      </c>
      <c r="F102" s="338">
        <v>64</v>
      </c>
      <c r="G102" s="402" t="s">
        <v>339</v>
      </c>
      <c r="H102" s="402"/>
    </row>
    <row r="103" spans="1:8" ht="12.75" customHeight="1" x14ac:dyDescent="0.25">
      <c r="A103" s="339">
        <v>12</v>
      </c>
      <c r="B103" s="338">
        <v>67</v>
      </c>
      <c r="C103" s="402" t="s">
        <v>340</v>
      </c>
      <c r="D103" s="402"/>
      <c r="E103" s="339">
        <v>12</v>
      </c>
      <c r="F103" s="338">
        <v>30</v>
      </c>
      <c r="G103" s="402" t="s">
        <v>341</v>
      </c>
      <c r="H103" s="402"/>
    </row>
    <row r="104" spans="1:8" ht="12.75" customHeight="1" x14ac:dyDescent="0.25">
      <c r="A104" s="339">
        <v>12</v>
      </c>
      <c r="B104" s="338">
        <v>61</v>
      </c>
      <c r="C104" s="402" t="s">
        <v>342</v>
      </c>
      <c r="D104" s="402"/>
      <c r="E104" s="339">
        <v>12</v>
      </c>
      <c r="F104" s="338">
        <v>63</v>
      </c>
      <c r="G104" s="402" t="s">
        <v>343</v>
      </c>
      <c r="H104" s="402"/>
    </row>
    <row r="105" spans="1:8" ht="12.75" customHeight="1" x14ac:dyDescent="0.25">
      <c r="A105" s="339">
        <v>12</v>
      </c>
      <c r="B105" s="338">
        <v>62</v>
      </c>
      <c r="C105" s="402" t="s">
        <v>344</v>
      </c>
      <c r="D105" s="402"/>
      <c r="E105" s="339">
        <v>12</v>
      </c>
      <c r="F105" s="338">
        <v>87</v>
      </c>
      <c r="G105" s="402" t="s">
        <v>345</v>
      </c>
      <c r="H105" s="402"/>
    </row>
    <row r="106" spans="1:8" ht="12.75" customHeight="1" x14ac:dyDescent="0.25">
      <c r="A106" s="339">
        <v>12</v>
      </c>
      <c r="B106" s="338">
        <v>81</v>
      </c>
      <c r="C106" s="402" t="s">
        <v>346</v>
      </c>
      <c r="D106" s="402"/>
      <c r="E106" s="339">
        <v>12</v>
      </c>
      <c r="F106" s="338">
        <v>33</v>
      </c>
      <c r="G106" s="402" t="s">
        <v>347</v>
      </c>
      <c r="H106" s="402"/>
    </row>
    <row r="107" spans="1:8" ht="13.8" thickBot="1" x14ac:dyDescent="0.3">
      <c r="A107" s="403"/>
      <c r="B107" s="403"/>
      <c r="C107" s="337"/>
      <c r="D107" s="337"/>
      <c r="E107" s="337"/>
      <c r="F107" s="403"/>
      <c r="G107" s="403"/>
      <c r="H107" s="337"/>
    </row>
    <row r="108" spans="1:8" ht="13.8" thickTop="1" x14ac:dyDescent="0.25">
      <c r="A108" s="336"/>
    </row>
    <row r="110" spans="1:8" x14ac:dyDescent="0.25">
      <c r="A110" s="335" t="s">
        <v>507</v>
      </c>
    </row>
    <row r="111" spans="1:8" x14ac:dyDescent="0.25">
      <c r="A111" s="334" t="s">
        <v>508</v>
      </c>
      <c r="B111" s="333"/>
      <c r="C111" s="333"/>
      <c r="D111" s="334" t="s">
        <v>509</v>
      </c>
      <c r="E111" s="333"/>
      <c r="F111" s="333"/>
    </row>
    <row r="112" spans="1:8" x14ac:dyDescent="0.25">
      <c r="A112" s="332" t="s">
        <v>174</v>
      </c>
      <c r="D112" s="332" t="s">
        <v>510</v>
      </c>
    </row>
    <row r="113" spans="1:6" ht="13.5" customHeight="1" x14ac:dyDescent="0.25">
      <c r="A113" s="332" t="s">
        <v>175</v>
      </c>
      <c r="D113" s="332" t="s">
        <v>510</v>
      </c>
    </row>
    <row r="114" spans="1:6" ht="41.25" customHeight="1" x14ac:dyDescent="0.25">
      <c r="A114" s="400" t="s">
        <v>236</v>
      </c>
      <c r="B114" s="400"/>
      <c r="C114" s="400"/>
      <c r="D114" s="401" t="s">
        <v>512</v>
      </c>
      <c r="E114" s="401"/>
      <c r="F114" s="401"/>
    </row>
    <row r="115" spans="1:6" ht="13.5" customHeight="1" x14ac:dyDescent="0.25">
      <c r="A115" s="332" t="s">
        <v>176</v>
      </c>
      <c r="D115" s="332" t="s">
        <v>176</v>
      </c>
    </row>
    <row r="116" spans="1:6" ht="13.5" customHeight="1" x14ac:dyDescent="0.25">
      <c r="A116" s="332" t="s">
        <v>177</v>
      </c>
      <c r="D116" s="332" t="s">
        <v>511</v>
      </c>
    </row>
  </sheetData>
  <mergeCells count="122">
    <mergeCell ref="A20:M20"/>
    <mergeCell ref="A21:M21"/>
    <mergeCell ref="A22:M22"/>
    <mergeCell ref="A23:M23"/>
    <mergeCell ref="A1:M1"/>
    <mergeCell ref="A3:M3"/>
    <mergeCell ref="A4:M4"/>
    <mergeCell ref="A5:M5"/>
    <mergeCell ref="A6:M6"/>
    <mergeCell ref="A7:M7"/>
    <mergeCell ref="A17:M17"/>
    <mergeCell ref="A18:M18"/>
    <mergeCell ref="A19:M19"/>
    <mergeCell ref="A8:M8"/>
    <mergeCell ref="A9:M9"/>
    <mergeCell ref="A10:M10"/>
    <mergeCell ref="A11:M11"/>
    <mergeCell ref="A12:M12"/>
    <mergeCell ref="A13:M13"/>
    <mergeCell ref="A14:M14"/>
    <mergeCell ref="A15:M15"/>
    <mergeCell ref="A16:M16"/>
    <mergeCell ref="A24:M24"/>
    <mergeCell ref="A25:M25"/>
    <mergeCell ref="A26:M26"/>
    <mergeCell ref="A27:M27"/>
    <mergeCell ref="A28:M28"/>
    <mergeCell ref="A32:M32"/>
    <mergeCell ref="A33:M33"/>
    <mergeCell ref="A34:M34"/>
    <mergeCell ref="A35:M35"/>
    <mergeCell ref="A30:M30"/>
    <mergeCell ref="A31:M31"/>
    <mergeCell ref="A36:M36"/>
    <mergeCell ref="A37:M37"/>
    <mergeCell ref="A38:M38"/>
    <mergeCell ref="A39:M39"/>
    <mergeCell ref="A40:M40"/>
    <mergeCell ref="A41:M41"/>
    <mergeCell ref="A42:M42"/>
    <mergeCell ref="A43:M43"/>
    <mergeCell ref="A44:M44"/>
    <mergeCell ref="A45:M45"/>
    <mergeCell ref="A46:M46"/>
    <mergeCell ref="B50:C50"/>
    <mergeCell ref="A51:C51"/>
    <mergeCell ref="E51:G51"/>
    <mergeCell ref="D52:D53"/>
    <mergeCell ref="E52:E53"/>
    <mergeCell ref="F52:F53"/>
    <mergeCell ref="G52:G53"/>
    <mergeCell ref="B54:C54"/>
    <mergeCell ref="D54:E54"/>
    <mergeCell ref="F54:G54"/>
    <mergeCell ref="B57:C57"/>
    <mergeCell ref="B58:C58"/>
    <mergeCell ref="B59:C59"/>
    <mergeCell ref="F59:G59"/>
    <mergeCell ref="B60:C60"/>
    <mergeCell ref="B62:C62"/>
    <mergeCell ref="B63:C63"/>
    <mergeCell ref="F63:G63"/>
    <mergeCell ref="B64:C64"/>
    <mergeCell ref="A65:B65"/>
    <mergeCell ref="C65:G65"/>
    <mergeCell ref="B66:C66"/>
    <mergeCell ref="A68:B68"/>
    <mergeCell ref="B69:C69"/>
    <mergeCell ref="F69:G69"/>
    <mergeCell ref="A71:C71"/>
    <mergeCell ref="B72:C72"/>
    <mergeCell ref="F72:G72"/>
    <mergeCell ref="A75:C75"/>
    <mergeCell ref="B76:C76"/>
    <mergeCell ref="A78:C78"/>
    <mergeCell ref="B79:C79"/>
    <mergeCell ref="F79:G79"/>
    <mergeCell ref="B82:C82"/>
    <mergeCell ref="A86:D86"/>
    <mergeCell ref="E86:H86"/>
    <mergeCell ref="A88:C88"/>
    <mergeCell ref="E88:H88"/>
    <mergeCell ref="B89:C89"/>
    <mergeCell ref="F89:H89"/>
    <mergeCell ref="C90:D90"/>
    <mergeCell ref="G90:H90"/>
    <mergeCell ref="C91:D91"/>
    <mergeCell ref="G91:H91"/>
    <mergeCell ref="C92:D92"/>
    <mergeCell ref="G92:H92"/>
    <mergeCell ref="C93:D93"/>
    <mergeCell ref="G93:H93"/>
    <mergeCell ref="C94:D94"/>
    <mergeCell ref="G94:H94"/>
    <mergeCell ref="C95:D95"/>
    <mergeCell ref="G95:H95"/>
    <mergeCell ref="C96:D96"/>
    <mergeCell ref="G96:H96"/>
    <mergeCell ref="B97:C97"/>
    <mergeCell ref="G97:H97"/>
    <mergeCell ref="B98:C98"/>
    <mergeCell ref="G98:H98"/>
    <mergeCell ref="A99:D99"/>
    <mergeCell ref="E99:H99"/>
    <mergeCell ref="A114:C114"/>
    <mergeCell ref="D114:F114"/>
    <mergeCell ref="C105:D105"/>
    <mergeCell ref="G105:H105"/>
    <mergeCell ref="C106:D106"/>
    <mergeCell ref="G106:H106"/>
    <mergeCell ref="A107:B107"/>
    <mergeCell ref="F107:G107"/>
    <mergeCell ref="B100:C100"/>
    <mergeCell ref="F100:G100"/>
    <mergeCell ref="C101:D101"/>
    <mergeCell ref="G101:H101"/>
    <mergeCell ref="C102:D102"/>
    <mergeCell ref="G102:H102"/>
    <mergeCell ref="C103:D103"/>
    <mergeCell ref="G103:H103"/>
    <mergeCell ref="C104:D104"/>
    <mergeCell ref="G104:H104"/>
  </mergeCells>
  <pageMargins left="0.75" right="0.75" top="1" bottom="1" header="0.5" footer="0.5"/>
  <pageSetup paperSize="9" scale="62" orientation="portrait" r:id="rId1"/>
  <headerFooter alignWithMargins="0"/>
  <rowBreaks count="1" manualBreakCount="1">
    <brk id="47" max="16383" man="1"/>
  </rowBreaks>
  <colBreaks count="1" manualBreakCount="1">
    <brk id="15" max="10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90CF7-65B9-4A70-ABB8-C40A0A23C811}">
  <sheetPr>
    <pageSetUpPr fitToPage="1"/>
  </sheetPr>
  <dimension ref="A1:C23"/>
  <sheetViews>
    <sheetView workbookViewId="0">
      <selection sqref="A1:C1"/>
    </sheetView>
  </sheetViews>
  <sheetFormatPr defaultColWidth="9.21875" defaultRowHeight="13.2" x14ac:dyDescent="0.25"/>
  <cols>
    <col min="1" max="1" width="4.44140625" style="234" bestFit="1" customWidth="1"/>
    <col min="2" max="2" width="68.77734375" style="234" customWidth="1"/>
    <col min="3" max="3" width="82" style="234" customWidth="1"/>
    <col min="4" max="16384" width="9.21875" style="234"/>
  </cols>
  <sheetData>
    <row r="1" spans="1:3" ht="30.75" customHeight="1" x14ac:dyDescent="0.25">
      <c r="A1" s="436" t="s">
        <v>460</v>
      </c>
      <c r="B1" s="436"/>
      <c r="C1" s="436"/>
    </row>
    <row r="3" spans="1:3" x14ac:dyDescent="0.25">
      <c r="A3" s="266" t="s">
        <v>432</v>
      </c>
      <c r="B3" s="267" t="s">
        <v>433</v>
      </c>
      <c r="C3" s="269" t="s">
        <v>454</v>
      </c>
    </row>
    <row r="4" spans="1:3" x14ac:dyDescent="0.25">
      <c r="A4" s="268" t="s">
        <v>185</v>
      </c>
      <c r="B4" s="271" t="s">
        <v>112</v>
      </c>
      <c r="C4" s="270" t="s">
        <v>435</v>
      </c>
    </row>
    <row r="5" spans="1:3" x14ac:dyDescent="0.25">
      <c r="A5" s="268" t="s">
        <v>186</v>
      </c>
      <c r="B5" s="271" t="s">
        <v>96</v>
      </c>
      <c r="C5" s="270" t="s">
        <v>436</v>
      </c>
    </row>
    <row r="6" spans="1:3" x14ac:dyDescent="0.25">
      <c r="A6" s="268" t="s">
        <v>187</v>
      </c>
      <c r="B6" s="271" t="s">
        <v>139</v>
      </c>
      <c r="C6" s="270" t="s">
        <v>437</v>
      </c>
    </row>
    <row r="7" spans="1:3" x14ac:dyDescent="0.25">
      <c r="A7" s="268" t="s">
        <v>188</v>
      </c>
      <c r="B7" s="271" t="s">
        <v>98</v>
      </c>
      <c r="C7" s="270" t="s">
        <v>438</v>
      </c>
    </row>
    <row r="8" spans="1:3" x14ac:dyDescent="0.25">
      <c r="A8" s="268" t="s">
        <v>189</v>
      </c>
      <c r="B8" s="271" t="s">
        <v>140</v>
      </c>
      <c r="C8" s="270" t="s">
        <v>439</v>
      </c>
    </row>
    <row r="9" spans="1:3" ht="22.8" x14ac:dyDescent="0.25">
      <c r="A9" s="268" t="s">
        <v>190</v>
      </c>
      <c r="B9" s="271" t="s">
        <v>141</v>
      </c>
      <c r="C9" s="270" t="s">
        <v>440</v>
      </c>
    </row>
    <row r="10" spans="1:3" x14ac:dyDescent="0.25">
      <c r="A10" s="268" t="s">
        <v>191</v>
      </c>
      <c r="B10" s="271" t="s">
        <v>142</v>
      </c>
      <c r="C10" s="270" t="s">
        <v>441</v>
      </c>
    </row>
    <row r="11" spans="1:3" x14ac:dyDescent="0.25">
      <c r="A11" s="268" t="s">
        <v>192</v>
      </c>
      <c r="B11" s="271" t="s">
        <v>113</v>
      </c>
      <c r="C11" s="270" t="s">
        <v>442</v>
      </c>
    </row>
    <row r="12" spans="1:3" x14ac:dyDescent="0.25">
      <c r="A12" s="268" t="s">
        <v>193</v>
      </c>
      <c r="B12" s="271" t="s">
        <v>103</v>
      </c>
      <c r="C12" s="270" t="s">
        <v>443</v>
      </c>
    </row>
    <row r="13" spans="1:3" x14ac:dyDescent="0.25">
      <c r="A13" s="266">
        <v>10</v>
      </c>
      <c r="B13" s="271" t="s">
        <v>104</v>
      </c>
      <c r="C13" s="270" t="s">
        <v>444</v>
      </c>
    </row>
    <row r="14" spans="1:3" x14ac:dyDescent="0.25">
      <c r="A14" s="266">
        <v>11</v>
      </c>
      <c r="B14" s="271" t="s">
        <v>105</v>
      </c>
      <c r="C14" s="270" t="s">
        <v>455</v>
      </c>
    </row>
    <row r="15" spans="1:3" x14ac:dyDescent="0.25">
      <c r="A15" s="266">
        <v>12</v>
      </c>
      <c r="B15" s="271" t="s">
        <v>106</v>
      </c>
      <c r="C15" s="270" t="s">
        <v>445</v>
      </c>
    </row>
    <row r="16" spans="1:3" x14ac:dyDescent="0.25">
      <c r="A16" s="266">
        <v>13</v>
      </c>
      <c r="B16" s="271" t="s">
        <v>107</v>
      </c>
      <c r="C16" s="270" t="s">
        <v>446</v>
      </c>
    </row>
    <row r="17" spans="1:3" x14ac:dyDescent="0.25">
      <c r="A17" s="266">
        <v>14</v>
      </c>
      <c r="B17" s="271" t="s">
        <v>143</v>
      </c>
      <c r="C17" s="270" t="s">
        <v>447</v>
      </c>
    </row>
    <row r="18" spans="1:3" x14ac:dyDescent="0.25">
      <c r="A18" s="266">
        <v>15</v>
      </c>
      <c r="B18" s="271" t="s">
        <v>108</v>
      </c>
      <c r="C18" s="270" t="s">
        <v>448</v>
      </c>
    </row>
    <row r="19" spans="1:3" x14ac:dyDescent="0.25">
      <c r="A19" s="266">
        <v>16</v>
      </c>
      <c r="B19" s="271" t="s">
        <v>434</v>
      </c>
      <c r="C19" s="270" t="s">
        <v>449</v>
      </c>
    </row>
    <row r="20" spans="1:3" ht="22.8" x14ac:dyDescent="0.25">
      <c r="A20" s="266">
        <v>17</v>
      </c>
      <c r="B20" s="271" t="s">
        <v>109</v>
      </c>
      <c r="C20" s="270" t="s">
        <v>450</v>
      </c>
    </row>
    <row r="21" spans="1:3" x14ac:dyDescent="0.25">
      <c r="A21" s="266">
        <v>18</v>
      </c>
      <c r="B21" s="271" t="s">
        <v>110</v>
      </c>
      <c r="C21" s="270" t="s">
        <v>451</v>
      </c>
    </row>
    <row r="22" spans="1:3" ht="22.8" x14ac:dyDescent="0.25">
      <c r="A22" s="266">
        <v>19</v>
      </c>
      <c r="B22" s="271" t="s">
        <v>114</v>
      </c>
      <c r="C22" s="270" t="s">
        <v>452</v>
      </c>
    </row>
    <row r="23" spans="1:3" x14ac:dyDescent="0.25">
      <c r="A23" s="266">
        <v>20</v>
      </c>
      <c r="B23" s="271" t="s">
        <v>111</v>
      </c>
      <c r="C23" s="270" t="s">
        <v>453</v>
      </c>
    </row>
  </sheetData>
  <mergeCells count="1">
    <mergeCell ref="A1:C1"/>
  </mergeCells>
  <pageMargins left="0.70866141732283472" right="0.70866141732283472" top="0.74803149606299213" bottom="0.74803149606299213" header="0.31496062992125984" footer="0.31496062992125984"/>
  <pageSetup paperSize="9"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AD610-BF16-4BA4-8AAB-D3AED9CF38A3}">
  <dimension ref="A1:C11"/>
  <sheetViews>
    <sheetView zoomScaleNormal="100" zoomScaleSheetLayoutView="93" workbookViewId="0">
      <selection sqref="A1:C1"/>
    </sheetView>
  </sheetViews>
  <sheetFormatPr defaultColWidth="9.21875" defaultRowHeight="13.2" x14ac:dyDescent="0.25"/>
  <cols>
    <col min="1" max="1" width="4.44140625" style="282" bestFit="1" customWidth="1"/>
    <col min="2" max="2" width="47.5546875" style="282" customWidth="1"/>
    <col min="3" max="3" width="49.77734375" style="282" customWidth="1"/>
    <col min="4" max="16384" width="9.21875" style="282"/>
  </cols>
  <sheetData>
    <row r="1" spans="1:3" ht="30.75" customHeight="1" x14ac:dyDescent="0.25">
      <c r="A1" s="394" t="s">
        <v>465</v>
      </c>
      <c r="B1" s="394"/>
      <c r="C1" s="394"/>
    </row>
    <row r="3" spans="1:3" x14ac:dyDescent="0.25">
      <c r="A3" s="283" t="s">
        <v>466</v>
      </c>
      <c r="C3" s="284" t="s">
        <v>467</v>
      </c>
    </row>
    <row r="4" spans="1:3" x14ac:dyDescent="0.25">
      <c r="A4" s="285"/>
    </row>
    <row r="5" spans="1:3" x14ac:dyDescent="0.25">
      <c r="A5" s="286" t="s">
        <v>468</v>
      </c>
      <c r="B5" s="282" t="s">
        <v>469</v>
      </c>
      <c r="C5" s="282" t="s">
        <v>470</v>
      </c>
    </row>
    <row r="6" spans="1:3" x14ac:dyDescent="0.25">
      <c r="A6" s="286" t="s">
        <v>471</v>
      </c>
      <c r="B6" s="282" t="s">
        <v>472</v>
      </c>
      <c r="C6" s="282" t="s">
        <v>473</v>
      </c>
    </row>
    <row r="7" spans="1:3" ht="13.8" x14ac:dyDescent="0.3">
      <c r="A7" s="287" t="s">
        <v>21</v>
      </c>
      <c r="B7" s="288" t="s">
        <v>474</v>
      </c>
      <c r="C7" s="282" t="s">
        <v>475</v>
      </c>
    </row>
    <row r="8" spans="1:3" x14ac:dyDescent="0.25">
      <c r="A8" s="289">
        <v>0</v>
      </c>
      <c r="B8" s="282" t="s">
        <v>476</v>
      </c>
      <c r="C8" s="282" t="s">
        <v>477</v>
      </c>
    </row>
    <row r="9" spans="1:3" x14ac:dyDescent="0.25">
      <c r="A9" s="286" t="s">
        <v>478</v>
      </c>
      <c r="B9" s="288" t="s">
        <v>479</v>
      </c>
      <c r="C9" s="282" t="s">
        <v>480</v>
      </c>
    </row>
    <row r="10" spans="1:3" x14ac:dyDescent="0.25">
      <c r="A10" s="286" t="s">
        <v>481</v>
      </c>
      <c r="B10" s="288" t="s">
        <v>482</v>
      </c>
      <c r="C10" s="282" t="s">
        <v>483</v>
      </c>
    </row>
    <row r="11" spans="1:3" ht="26.4" x14ac:dyDescent="0.25">
      <c r="A11" s="372" t="s">
        <v>484</v>
      </c>
      <c r="B11" s="290" t="s">
        <v>485</v>
      </c>
      <c r="C11" s="291" t="s">
        <v>486</v>
      </c>
    </row>
  </sheetData>
  <mergeCells count="1">
    <mergeCell ref="A1:C1"/>
  </mergeCells>
  <pageMargins left="0.7" right="0.7" top="0.75" bottom="0.75" header="0.3" footer="0.3"/>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
  <dimension ref="A1:N101"/>
  <sheetViews>
    <sheetView zoomScaleNormal="100" workbookViewId="0"/>
  </sheetViews>
  <sheetFormatPr defaultColWidth="9.21875" defaultRowHeight="13.2" x14ac:dyDescent="0.25"/>
  <cols>
    <col min="1" max="1" width="1.5546875" style="1" customWidth="1"/>
    <col min="2" max="2" width="35.77734375" style="8" customWidth="1"/>
    <col min="3" max="4" width="30.5546875" style="8" hidden="1" customWidth="1"/>
    <col min="5" max="5" width="9.21875" style="8" customWidth="1"/>
    <col min="6" max="6" width="1.21875" style="1" customWidth="1"/>
    <col min="7" max="7" width="1.77734375" style="1" bestFit="1" customWidth="1"/>
    <col min="8" max="8" width="7.21875" style="33" customWidth="1"/>
    <col min="9" max="9" width="9.21875" style="1"/>
    <col min="10" max="10" width="2.21875" style="1" customWidth="1"/>
    <col min="11" max="11" width="7.21875" style="1" customWidth="1"/>
    <col min="12" max="16384" width="9.21875" style="1"/>
  </cols>
  <sheetData>
    <row r="1" spans="1:14" ht="6.75" customHeight="1" x14ac:dyDescent="0.3">
      <c r="B1" s="2"/>
      <c r="C1" s="2"/>
      <c r="D1" s="2"/>
      <c r="E1" s="2"/>
    </row>
    <row r="2" spans="1:14" s="139" customFormat="1" ht="12.75" customHeight="1" x14ac:dyDescent="0.25">
      <c r="A2" s="24" t="s">
        <v>551</v>
      </c>
      <c r="B2" s="147"/>
      <c r="C2" s="147"/>
      <c r="D2" s="147"/>
      <c r="E2" s="147"/>
      <c r="H2" s="143"/>
      <c r="L2" s="148"/>
      <c r="N2" s="273" t="s">
        <v>277</v>
      </c>
    </row>
    <row r="3" spans="1:14" s="139" customFormat="1" ht="12.75" hidden="1" customHeight="1" x14ac:dyDescent="0.25">
      <c r="A3" s="77"/>
      <c r="B3" s="147"/>
      <c r="C3" s="147"/>
      <c r="D3" s="147"/>
      <c r="E3" s="147"/>
      <c r="H3" s="143"/>
    </row>
    <row r="4" spans="1:14" ht="13.8" thickBot="1" x14ac:dyDescent="0.3">
      <c r="A4" s="181" t="s">
        <v>552</v>
      </c>
      <c r="B4" s="34"/>
      <c r="C4" s="34"/>
      <c r="D4" s="34"/>
      <c r="E4" s="34"/>
      <c r="F4" s="182"/>
      <c r="G4" s="182"/>
      <c r="H4" s="37"/>
      <c r="I4" s="108"/>
      <c r="J4" s="108"/>
      <c r="K4" s="35"/>
    </row>
    <row r="5" spans="1:14" ht="14.4" hidden="1" thickBot="1" x14ac:dyDescent="0.3">
      <c r="A5" s="36"/>
      <c r="B5" s="34"/>
      <c r="C5" s="34"/>
      <c r="D5" s="34"/>
      <c r="E5" s="34"/>
      <c r="F5" s="182"/>
      <c r="G5" s="182"/>
      <c r="H5" s="37"/>
      <c r="I5" s="108"/>
      <c r="J5" s="108"/>
      <c r="K5" s="35"/>
    </row>
    <row r="6" spans="1:14" ht="13.8" thickBot="1" x14ac:dyDescent="0.3">
      <c r="A6" s="34"/>
      <c r="B6" s="34"/>
      <c r="C6" s="34"/>
      <c r="D6" s="34"/>
      <c r="E6" s="20">
        <v>2024</v>
      </c>
      <c r="F6" s="20"/>
      <c r="G6" s="3"/>
      <c r="H6" s="119" t="s">
        <v>124</v>
      </c>
      <c r="I6" s="20">
        <v>2023</v>
      </c>
      <c r="J6" s="3"/>
      <c r="K6" s="119" t="s">
        <v>124</v>
      </c>
    </row>
    <row r="7" spans="1:14" hidden="1" x14ac:dyDescent="0.25">
      <c r="A7" s="304"/>
      <c r="B7" s="304"/>
      <c r="C7" s="304"/>
      <c r="D7" s="304"/>
      <c r="E7" s="196"/>
      <c r="F7" s="196"/>
      <c r="G7" s="98"/>
      <c r="H7" s="98"/>
      <c r="I7" s="196"/>
      <c r="J7" s="98"/>
      <c r="K7" s="98"/>
    </row>
    <row r="8" spans="1:14" ht="6.75" customHeight="1" x14ac:dyDescent="0.25">
      <c r="B8" s="4"/>
      <c r="C8" s="4"/>
      <c r="D8" s="4"/>
      <c r="E8" s="1"/>
      <c r="G8" s="183"/>
      <c r="J8" s="183"/>
      <c r="K8" s="33"/>
    </row>
    <row r="9" spans="1:14" ht="6.75" hidden="1" customHeight="1" x14ac:dyDescent="0.25">
      <c r="B9" s="4"/>
      <c r="C9" s="4"/>
      <c r="D9" s="4"/>
      <c r="E9" s="1"/>
      <c r="G9" s="183"/>
      <c r="J9" s="183"/>
      <c r="K9" s="33"/>
    </row>
    <row r="10" spans="1:14" ht="6.75" hidden="1" customHeight="1" x14ac:dyDescent="0.25">
      <c r="B10" s="4"/>
      <c r="C10" s="4"/>
      <c r="D10" s="4"/>
      <c r="E10" s="1"/>
      <c r="G10" s="183"/>
      <c r="J10" s="183"/>
      <c r="K10" s="33"/>
    </row>
    <row r="11" spans="1:14" ht="11.25" customHeight="1" x14ac:dyDescent="0.25">
      <c r="A11" s="7" t="s">
        <v>586</v>
      </c>
      <c r="E11" s="9">
        <v>66108</v>
      </c>
      <c r="F11" s="9"/>
      <c r="G11" s="117"/>
      <c r="H11" s="9"/>
      <c r="I11" s="9">
        <v>66966</v>
      </c>
      <c r="J11" s="117"/>
      <c r="K11" s="9"/>
    </row>
    <row r="12" spans="1:14" ht="10.5" customHeight="1" x14ac:dyDescent="0.25">
      <c r="A12" s="274" t="s">
        <v>5</v>
      </c>
      <c r="B12" s="13"/>
      <c r="C12" s="13"/>
      <c r="D12" s="13"/>
      <c r="E12" s="9"/>
      <c r="F12" s="9"/>
      <c r="G12" s="117"/>
      <c r="H12" s="22"/>
      <c r="I12" s="9"/>
      <c r="J12" s="117"/>
      <c r="K12" s="22"/>
    </row>
    <row r="13" spans="1:14" ht="10.5" customHeight="1" x14ac:dyDescent="0.25">
      <c r="B13" s="13" t="s">
        <v>0</v>
      </c>
      <c r="C13" s="13"/>
      <c r="D13" s="13"/>
      <c r="E13" s="305">
        <v>52254</v>
      </c>
      <c r="F13" s="305"/>
      <c r="G13" s="305"/>
      <c r="H13" s="306"/>
      <c r="I13" s="305">
        <v>52302</v>
      </c>
      <c r="J13" s="305"/>
      <c r="K13" s="306"/>
      <c r="L13" s="184"/>
    </row>
    <row r="14" spans="1:14" ht="10.5" customHeight="1" x14ac:dyDescent="0.25">
      <c r="B14" s="13" t="s">
        <v>1</v>
      </c>
      <c r="C14" s="13"/>
      <c r="D14" s="13"/>
      <c r="E14" s="305">
        <v>13854</v>
      </c>
      <c r="F14" s="305"/>
      <c r="G14" s="305"/>
      <c r="H14" s="306"/>
      <c r="I14" s="305">
        <v>14664</v>
      </c>
      <c r="J14" s="305"/>
      <c r="K14" s="306"/>
    </row>
    <row r="15" spans="1:14" ht="5.25" customHeight="1" x14ac:dyDescent="0.25">
      <c r="A15" s="15"/>
      <c r="B15" s="15"/>
      <c r="C15" s="15"/>
      <c r="D15" s="15"/>
      <c r="E15" s="23"/>
      <c r="F15" s="23"/>
      <c r="G15" s="114"/>
      <c r="H15" s="23"/>
      <c r="I15" s="23"/>
      <c r="J15" s="114"/>
      <c r="K15" s="23"/>
    </row>
    <row r="16" spans="1:14" ht="6" customHeight="1" x14ac:dyDescent="0.25">
      <c r="B16" s="7"/>
      <c r="C16" s="7"/>
      <c r="D16" s="7"/>
      <c r="E16" s="22"/>
      <c r="F16" s="22"/>
      <c r="G16" s="117"/>
      <c r="H16" s="22"/>
      <c r="I16" s="22"/>
      <c r="J16" s="117"/>
      <c r="K16" s="22"/>
    </row>
    <row r="17" spans="1:11" ht="11.25" customHeight="1" x14ac:dyDescent="0.25">
      <c r="A17" s="7" t="s">
        <v>17</v>
      </c>
      <c r="E17" s="307">
        <v>40430.023000000001</v>
      </c>
      <c r="F17" s="307" t="s">
        <v>277</v>
      </c>
      <c r="G17" s="185" t="s">
        <v>4</v>
      </c>
      <c r="H17" s="308">
        <v>1819.414</v>
      </c>
      <c r="I17" s="307">
        <v>40569.218000000001</v>
      </c>
      <c r="J17" s="185" t="s">
        <v>4</v>
      </c>
      <c r="K17" s="308">
        <v>1990.046</v>
      </c>
    </row>
    <row r="18" spans="1:11" ht="11.25" customHeight="1" x14ac:dyDescent="0.25">
      <c r="B18" s="325" t="s">
        <v>514</v>
      </c>
      <c r="C18" s="324"/>
      <c r="D18" s="324"/>
      <c r="E18" s="305">
        <v>455.17099999999999</v>
      </c>
      <c r="F18" s="305" t="s">
        <v>277</v>
      </c>
      <c r="G18" s="185" t="s">
        <v>4</v>
      </c>
      <c r="H18" s="306">
        <v>221.608</v>
      </c>
      <c r="I18" s="305">
        <v>381.66199999999998</v>
      </c>
      <c r="J18" s="185"/>
      <c r="K18" s="306">
        <v>501.60899999999998</v>
      </c>
    </row>
    <row r="19" spans="1:11" ht="6" customHeight="1" x14ac:dyDescent="0.25">
      <c r="B19" s="13"/>
      <c r="C19" s="13"/>
      <c r="D19" s="13"/>
      <c r="E19" s="22"/>
      <c r="F19" s="22"/>
      <c r="G19" s="117"/>
      <c r="H19" s="22"/>
      <c r="I19" s="22"/>
      <c r="J19" s="117"/>
      <c r="K19" s="22"/>
    </row>
    <row r="20" spans="1:11" ht="11.25" customHeight="1" x14ac:dyDescent="0.25">
      <c r="A20" s="7" t="s">
        <v>3</v>
      </c>
      <c r="E20" s="307">
        <v>40108.978999999999</v>
      </c>
      <c r="F20" s="307" t="s">
        <v>277</v>
      </c>
      <c r="G20" s="185" t="s">
        <v>4</v>
      </c>
      <c r="H20" s="308">
        <v>1821.0889999999999</v>
      </c>
      <c r="I20" s="307">
        <v>40194.021999999997</v>
      </c>
      <c r="J20" s="185" t="s">
        <v>4</v>
      </c>
      <c r="K20" s="308">
        <v>1991.933</v>
      </c>
    </row>
    <row r="21" spans="1:11" ht="10.5" customHeight="1" x14ac:dyDescent="0.25">
      <c r="A21" s="274" t="s">
        <v>5</v>
      </c>
      <c r="B21" s="13"/>
      <c r="C21" s="13"/>
      <c r="D21" s="13"/>
      <c r="E21" s="22"/>
      <c r="F21" s="22"/>
      <c r="G21" s="117"/>
      <c r="H21" s="22"/>
      <c r="I21" s="22"/>
      <c r="J21" s="117"/>
      <c r="K21" s="22"/>
    </row>
    <row r="22" spans="1:11" ht="10.5" customHeight="1" x14ac:dyDescent="0.25">
      <c r="B22" s="13" t="s">
        <v>13</v>
      </c>
      <c r="C22" s="13"/>
      <c r="D22" s="13"/>
      <c r="E22" s="305">
        <v>25788.374</v>
      </c>
      <c r="F22" s="305" t="s">
        <v>277</v>
      </c>
      <c r="G22" s="185" t="s">
        <v>4</v>
      </c>
      <c r="H22" s="306">
        <v>1262.2539999999999</v>
      </c>
      <c r="I22" s="305">
        <v>25894.394</v>
      </c>
      <c r="J22" s="185" t="s">
        <v>4</v>
      </c>
      <c r="K22" s="306">
        <v>1415.7139999999999</v>
      </c>
    </row>
    <row r="23" spans="1:11" ht="10.5" customHeight="1" x14ac:dyDescent="0.25">
      <c r="B23" s="13" t="s">
        <v>14</v>
      </c>
      <c r="C23" s="13"/>
      <c r="D23" s="13"/>
      <c r="E23" s="305">
        <v>9587.2530000000006</v>
      </c>
      <c r="F23" s="305" t="s">
        <v>277</v>
      </c>
      <c r="G23" s="185" t="s">
        <v>4</v>
      </c>
      <c r="H23" s="306">
        <v>753.46500000000003</v>
      </c>
      <c r="I23" s="305">
        <v>9225.3870000000006</v>
      </c>
      <c r="J23" s="185" t="s">
        <v>4</v>
      </c>
      <c r="K23" s="306">
        <v>781.23699999999997</v>
      </c>
    </row>
    <row r="24" spans="1:11" ht="10.5" customHeight="1" x14ac:dyDescent="0.25">
      <c r="B24" s="13" t="s">
        <v>15</v>
      </c>
      <c r="C24" s="13"/>
      <c r="D24" s="13"/>
      <c r="E24" s="305">
        <v>3613.172</v>
      </c>
      <c r="F24" s="305" t="s">
        <v>277</v>
      </c>
      <c r="G24" s="185" t="s">
        <v>4</v>
      </c>
      <c r="H24" s="306">
        <v>565.202</v>
      </c>
      <c r="I24" s="305">
        <v>4003.5729999999999</v>
      </c>
      <c r="J24" s="185" t="s">
        <v>4</v>
      </c>
      <c r="K24" s="306">
        <v>681.82500000000005</v>
      </c>
    </row>
    <row r="25" spans="1:11" ht="10.5" customHeight="1" x14ac:dyDescent="0.25">
      <c r="B25" s="13" t="s">
        <v>16</v>
      </c>
      <c r="C25" s="13"/>
      <c r="D25" s="13"/>
      <c r="E25" s="305">
        <v>1120.181</v>
      </c>
      <c r="F25" s="381" t="s">
        <v>277</v>
      </c>
      <c r="G25" s="185" t="s">
        <v>4</v>
      </c>
      <c r="H25" s="306">
        <v>226.24</v>
      </c>
      <c r="I25" s="305">
        <v>1070.6679999999999</v>
      </c>
      <c r="J25" s="185" t="s">
        <v>4</v>
      </c>
      <c r="K25" s="306">
        <v>235.386</v>
      </c>
    </row>
    <row r="26" spans="1:11" ht="6" customHeight="1" x14ac:dyDescent="0.25">
      <c r="B26" s="7"/>
      <c r="C26" s="7"/>
      <c r="D26" s="7"/>
      <c r="E26" s="22"/>
      <c r="F26" s="22"/>
      <c r="G26" s="117"/>
      <c r="H26" s="22"/>
      <c r="I26" s="22"/>
      <c r="J26" s="117"/>
      <c r="K26" s="22"/>
    </row>
    <row r="27" spans="1:11" ht="11.25" customHeight="1" x14ac:dyDescent="0.25">
      <c r="A27" s="7" t="s">
        <v>6</v>
      </c>
      <c r="E27" s="307">
        <v>321.04399999999998</v>
      </c>
      <c r="F27" s="307" t="s">
        <v>277</v>
      </c>
      <c r="G27" s="185" t="s">
        <v>4</v>
      </c>
      <c r="H27" s="308">
        <v>62.423999999999999</v>
      </c>
      <c r="I27" s="307">
        <v>375.197</v>
      </c>
      <c r="J27" s="185" t="s">
        <v>4</v>
      </c>
      <c r="K27" s="308">
        <v>78.022000000000006</v>
      </c>
    </row>
    <row r="28" spans="1:11" ht="11.25" customHeight="1" x14ac:dyDescent="0.25">
      <c r="A28" s="274" t="s">
        <v>5</v>
      </c>
      <c r="B28" s="13"/>
      <c r="C28" s="13"/>
      <c r="D28" s="13"/>
      <c r="E28" s="22"/>
      <c r="F28" s="22"/>
      <c r="G28" s="117"/>
      <c r="H28" s="22"/>
      <c r="I28" s="22"/>
      <c r="J28" s="117"/>
      <c r="K28" s="22"/>
    </row>
    <row r="29" spans="1:11" ht="11.25" customHeight="1" x14ac:dyDescent="0.25">
      <c r="B29" s="13" t="s">
        <v>121</v>
      </c>
      <c r="C29" s="13"/>
      <c r="D29" s="13"/>
      <c r="E29" s="305">
        <v>232.386</v>
      </c>
      <c r="F29" s="305" t="s">
        <v>277</v>
      </c>
      <c r="G29" s="185" t="s">
        <v>4</v>
      </c>
      <c r="H29" s="306">
        <v>46.253999999999998</v>
      </c>
      <c r="I29" s="305">
        <v>270.91000000000003</v>
      </c>
      <c r="J29" s="185" t="s">
        <v>4</v>
      </c>
      <c r="K29" s="306">
        <v>57.329000000000001</v>
      </c>
    </row>
    <row r="30" spans="1:11" ht="11.25" customHeight="1" x14ac:dyDescent="0.25">
      <c r="B30" s="13" t="s">
        <v>122</v>
      </c>
      <c r="C30" s="13"/>
      <c r="D30" s="13"/>
      <c r="E30" s="305">
        <v>88.656999999999996</v>
      </c>
      <c r="F30" s="305" t="s">
        <v>277</v>
      </c>
      <c r="G30" s="185" t="s">
        <v>4</v>
      </c>
      <c r="H30" s="306">
        <v>22.145</v>
      </c>
      <c r="I30" s="305">
        <v>104.28700000000001</v>
      </c>
      <c r="J30" s="185" t="s">
        <v>4</v>
      </c>
      <c r="K30" s="306">
        <v>28.416</v>
      </c>
    </row>
    <row r="31" spans="1:11" ht="11.25" customHeight="1" x14ac:dyDescent="0.25">
      <c r="A31" s="300" t="s">
        <v>5</v>
      </c>
      <c r="B31" s="309"/>
      <c r="C31" s="13"/>
      <c r="D31" s="13"/>
      <c r="E31" s="305"/>
      <c r="F31" s="305"/>
      <c r="G31" s="185"/>
      <c r="H31" s="306"/>
      <c r="I31" s="305"/>
      <c r="J31" s="185"/>
      <c r="K31" s="306"/>
    </row>
    <row r="32" spans="1:11" s="234" customFormat="1" ht="11.25" customHeight="1" x14ac:dyDescent="0.25">
      <c r="A32" s="300"/>
      <c r="B32" s="309" t="s">
        <v>7</v>
      </c>
      <c r="C32" s="276"/>
      <c r="D32" s="276"/>
      <c r="E32" s="310">
        <v>126.59699999999999</v>
      </c>
      <c r="F32" s="310" t="s">
        <v>277</v>
      </c>
      <c r="G32" s="278" t="s">
        <v>4</v>
      </c>
      <c r="H32" s="311">
        <v>26.231999999999999</v>
      </c>
      <c r="I32" s="310">
        <v>158.22499999999999</v>
      </c>
      <c r="J32" s="278" t="s">
        <v>4</v>
      </c>
      <c r="K32" s="311">
        <v>36.405000000000001</v>
      </c>
    </row>
    <row r="33" spans="1:14" s="234" customFormat="1" ht="11.25" customHeight="1" x14ac:dyDescent="0.25">
      <c r="A33" s="300"/>
      <c r="B33" s="309" t="s">
        <v>8</v>
      </c>
      <c r="C33" s="276"/>
      <c r="D33" s="276"/>
      <c r="E33" s="310">
        <v>124.241</v>
      </c>
      <c r="F33" s="310" t="s">
        <v>277</v>
      </c>
      <c r="G33" s="278" t="s">
        <v>4</v>
      </c>
      <c r="H33" s="311">
        <v>25.802</v>
      </c>
      <c r="I33" s="310">
        <v>155.65799999999999</v>
      </c>
      <c r="J33" s="278" t="s">
        <v>4</v>
      </c>
      <c r="K33" s="311">
        <v>36.374000000000002</v>
      </c>
    </row>
    <row r="34" spans="1:14" s="234" customFormat="1" ht="11.25" customHeight="1" x14ac:dyDescent="0.25">
      <c r="A34" s="298"/>
      <c r="B34" s="309" t="s">
        <v>9</v>
      </c>
      <c r="C34" s="276"/>
      <c r="D34" s="276"/>
      <c r="E34" s="310">
        <v>58.5</v>
      </c>
      <c r="F34" s="310" t="s">
        <v>277</v>
      </c>
      <c r="G34" s="278" t="s">
        <v>4</v>
      </c>
      <c r="H34" s="311">
        <v>24.263000000000002</v>
      </c>
      <c r="I34" s="310">
        <v>49.008000000000003</v>
      </c>
      <c r="J34" s="278" t="s">
        <v>4</v>
      </c>
      <c r="K34" s="311">
        <v>16.777000000000001</v>
      </c>
    </row>
    <row r="35" spans="1:14" s="234" customFormat="1" ht="11.25" customHeight="1" x14ac:dyDescent="0.25">
      <c r="A35" s="298"/>
      <c r="B35" s="309" t="s">
        <v>10</v>
      </c>
      <c r="C35" s="276"/>
      <c r="D35" s="276"/>
      <c r="E35" s="310">
        <v>11.706</v>
      </c>
      <c r="F35" s="310" t="s">
        <v>277</v>
      </c>
      <c r="G35" s="278" t="s">
        <v>4</v>
      </c>
      <c r="H35" s="311">
        <v>5.282</v>
      </c>
      <c r="I35" s="310">
        <v>12.305999999999999</v>
      </c>
      <c r="J35" s="278" t="s">
        <v>4</v>
      </c>
      <c r="K35" s="311">
        <v>6.1529999999999996</v>
      </c>
    </row>
    <row r="36" spans="1:14" ht="5.25" customHeight="1" x14ac:dyDescent="0.25">
      <c r="A36" s="15"/>
      <c r="B36" s="15"/>
      <c r="C36" s="15"/>
      <c r="D36" s="15"/>
      <c r="E36" s="16"/>
      <c r="F36" s="16"/>
      <c r="G36" s="186"/>
      <c r="H36" s="16"/>
      <c r="I36" s="16"/>
      <c r="J36" s="186"/>
      <c r="K36" s="16"/>
    </row>
    <row r="37" spans="1:14" ht="6.75" customHeight="1" x14ac:dyDescent="0.25">
      <c r="B37" s="7"/>
      <c r="C37" s="7"/>
      <c r="D37" s="7"/>
      <c r="E37" s="22"/>
      <c r="F37" s="22"/>
      <c r="G37" s="117"/>
      <c r="H37" s="22"/>
      <c r="I37" s="22"/>
      <c r="J37" s="117"/>
      <c r="K37" s="22"/>
    </row>
    <row r="38" spans="1:14" ht="11.25" customHeight="1" x14ac:dyDescent="0.25">
      <c r="A38" s="7" t="s">
        <v>12</v>
      </c>
      <c r="E38" s="307">
        <v>3200574.389</v>
      </c>
      <c r="F38" s="381" t="s">
        <v>277</v>
      </c>
      <c r="G38" s="185" t="s">
        <v>4</v>
      </c>
      <c r="H38" s="308">
        <v>100671.568</v>
      </c>
      <c r="I38" s="307">
        <v>3282326.034</v>
      </c>
      <c r="J38" s="185" t="s">
        <v>4</v>
      </c>
      <c r="K38" s="308">
        <v>109593.45699999999</v>
      </c>
      <c r="N38" s="387"/>
    </row>
    <row r="39" spans="1:14" ht="11.25" customHeight="1" x14ac:dyDescent="0.25">
      <c r="B39" s="325" t="s">
        <v>514</v>
      </c>
      <c r="C39" s="324"/>
      <c r="D39" s="324"/>
      <c r="E39" s="305">
        <v>14498.058000000001</v>
      </c>
      <c r="F39" s="305" t="s">
        <v>277</v>
      </c>
      <c r="G39" s="185" t="s">
        <v>4</v>
      </c>
      <c r="H39" s="306">
        <v>9649.1219999999994</v>
      </c>
      <c r="I39" s="305">
        <v>6075.2719999999999</v>
      </c>
      <c r="J39" s="185"/>
      <c r="K39" s="306">
        <v>4619.9089999999997</v>
      </c>
    </row>
    <row r="40" spans="1:14" ht="6" customHeight="1" x14ac:dyDescent="0.25">
      <c r="B40" s="7"/>
      <c r="C40" s="7"/>
      <c r="D40" s="7"/>
      <c r="E40" s="22"/>
      <c r="F40" s="22"/>
      <c r="G40" s="117"/>
      <c r="H40" s="22"/>
      <c r="I40" s="22"/>
      <c r="J40" s="117"/>
      <c r="K40" s="22"/>
    </row>
    <row r="41" spans="1:14" ht="11.25" customHeight="1" x14ac:dyDescent="0.25">
      <c r="A41" s="7" t="s">
        <v>3</v>
      </c>
      <c r="E41" s="307">
        <v>3057855.0449999999</v>
      </c>
      <c r="F41" s="381" t="s">
        <v>277</v>
      </c>
      <c r="G41" s="185" t="s">
        <v>4</v>
      </c>
      <c r="H41" s="308">
        <v>99447.476999999999</v>
      </c>
      <c r="I41" s="307">
        <v>3110483.0639999998</v>
      </c>
      <c r="J41" s="185" t="s">
        <v>4</v>
      </c>
      <c r="K41" s="308">
        <v>107251.495</v>
      </c>
    </row>
    <row r="42" spans="1:14" ht="10.5" customHeight="1" x14ac:dyDescent="0.25">
      <c r="A42" s="274" t="s">
        <v>5</v>
      </c>
      <c r="B42" s="13"/>
      <c r="C42" s="13"/>
      <c r="D42" s="13"/>
      <c r="E42" s="22"/>
      <c r="F42" s="22"/>
      <c r="G42" s="117"/>
      <c r="H42" s="22"/>
      <c r="I42" s="22"/>
      <c r="J42" s="117"/>
      <c r="K42" s="22"/>
    </row>
    <row r="43" spans="1:14" ht="10.5" customHeight="1" x14ac:dyDescent="0.25">
      <c r="B43" s="13" t="s">
        <v>13</v>
      </c>
      <c r="C43" s="13"/>
      <c r="D43" s="13"/>
      <c r="E43" s="305">
        <v>2297342.1979999999</v>
      </c>
      <c r="F43" s="381" t="s">
        <v>277</v>
      </c>
      <c r="G43" s="185" t="s">
        <v>4</v>
      </c>
      <c r="H43" s="306">
        <v>85651.942999999999</v>
      </c>
      <c r="I43" s="305">
        <v>2347695.324</v>
      </c>
      <c r="J43" s="185" t="s">
        <v>4</v>
      </c>
      <c r="K43" s="306">
        <v>94027.218999999997</v>
      </c>
      <c r="M43" s="187"/>
    </row>
    <row r="44" spans="1:14" ht="10.5" customHeight="1" x14ac:dyDescent="0.25">
      <c r="B44" s="13" t="s">
        <v>14</v>
      </c>
      <c r="C44" s="13"/>
      <c r="D44" s="13"/>
      <c r="E44" s="305">
        <v>490551.39500000002</v>
      </c>
      <c r="F44" s="381" t="s">
        <v>277</v>
      </c>
      <c r="G44" s="185" t="s">
        <v>4</v>
      </c>
      <c r="H44" s="306">
        <v>30814.647000000001</v>
      </c>
      <c r="I44" s="305">
        <v>466306.772</v>
      </c>
      <c r="J44" s="185" t="s">
        <v>4</v>
      </c>
      <c r="K44" s="306">
        <v>30489.846000000001</v>
      </c>
    </row>
    <row r="45" spans="1:14" ht="10.5" customHeight="1" x14ac:dyDescent="0.25">
      <c r="B45" s="13" t="s">
        <v>15</v>
      </c>
      <c r="C45" s="13"/>
      <c r="D45" s="13"/>
      <c r="E45" s="305">
        <v>216914.49100000001</v>
      </c>
      <c r="F45" s="305" t="s">
        <v>277</v>
      </c>
      <c r="G45" s="185" t="s">
        <v>4</v>
      </c>
      <c r="H45" s="306">
        <v>31513.460999999999</v>
      </c>
      <c r="I45" s="305">
        <v>244745.76199999999</v>
      </c>
      <c r="J45" s="185" t="s">
        <v>4</v>
      </c>
      <c r="K45" s="306">
        <v>34800.347999999998</v>
      </c>
    </row>
    <row r="46" spans="1:14" ht="10.5" customHeight="1" x14ac:dyDescent="0.25">
      <c r="B46" s="13" t="s">
        <v>16</v>
      </c>
      <c r="C46" s="13"/>
      <c r="D46" s="13"/>
      <c r="E46" s="305">
        <v>53046.962</v>
      </c>
      <c r="F46" s="381" t="s">
        <v>277</v>
      </c>
      <c r="G46" s="185" t="s">
        <v>4</v>
      </c>
      <c r="H46" s="306">
        <v>10481.724</v>
      </c>
      <c r="I46" s="305">
        <v>51735.205999999998</v>
      </c>
      <c r="J46" s="185" t="s">
        <v>4</v>
      </c>
      <c r="K46" s="306">
        <v>10901.278</v>
      </c>
    </row>
    <row r="47" spans="1:14" ht="6" customHeight="1" x14ac:dyDescent="0.25">
      <c r="B47" s="13"/>
      <c r="C47" s="13"/>
      <c r="D47" s="13"/>
      <c r="E47" s="22"/>
      <c r="F47" s="22"/>
      <c r="G47" s="117"/>
      <c r="H47" s="22"/>
      <c r="I47" s="22"/>
      <c r="J47" s="117"/>
      <c r="K47" s="22"/>
    </row>
    <row r="48" spans="1:14" ht="11.25" customHeight="1" x14ac:dyDescent="0.25">
      <c r="A48" s="7" t="s">
        <v>6</v>
      </c>
      <c r="E48" s="307">
        <v>142719.34400000001</v>
      </c>
      <c r="F48" s="307" t="s">
        <v>277</v>
      </c>
      <c r="G48" s="185" t="s">
        <v>4</v>
      </c>
      <c r="H48" s="308">
        <v>27505.867999999999</v>
      </c>
      <c r="I48" s="307">
        <v>171842.97</v>
      </c>
      <c r="J48" s="185" t="s">
        <v>4</v>
      </c>
      <c r="K48" s="308">
        <v>33944.161999999997</v>
      </c>
    </row>
    <row r="49" spans="1:12" ht="11.25" customHeight="1" x14ac:dyDescent="0.25">
      <c r="A49" s="274" t="s">
        <v>5</v>
      </c>
      <c r="B49" s="13"/>
      <c r="C49" s="13"/>
      <c r="D49" s="13"/>
      <c r="E49" s="25"/>
      <c r="F49" s="25"/>
      <c r="G49" s="117"/>
      <c r="H49" s="25"/>
      <c r="I49" s="25"/>
      <c r="J49" s="117"/>
      <c r="K49" s="25"/>
    </row>
    <row r="50" spans="1:12" ht="11.25" customHeight="1" x14ac:dyDescent="0.25">
      <c r="B50" s="13" t="s">
        <v>121</v>
      </c>
      <c r="C50" s="13"/>
      <c r="D50" s="13"/>
      <c r="E50" s="312">
        <v>117335.08</v>
      </c>
      <c r="F50" s="312" t="s">
        <v>277</v>
      </c>
      <c r="G50" s="185" t="s">
        <v>4</v>
      </c>
      <c r="H50" s="221">
        <v>22733.345000000001</v>
      </c>
      <c r="I50" s="312">
        <v>137274.77799999999</v>
      </c>
      <c r="J50" s="185" t="s">
        <v>4</v>
      </c>
      <c r="K50" s="221">
        <v>28157.041000000001</v>
      </c>
      <c r="L50" s="187"/>
    </row>
    <row r="51" spans="1:12" ht="11.25" customHeight="1" x14ac:dyDescent="0.25">
      <c r="B51" s="13" t="s">
        <v>122</v>
      </c>
      <c r="C51" s="13"/>
      <c r="D51" s="13"/>
      <c r="E51" s="312">
        <v>25384.262999999999</v>
      </c>
      <c r="F51" s="312" t="s">
        <v>277</v>
      </c>
      <c r="G51" s="185" t="s">
        <v>4</v>
      </c>
      <c r="H51" s="221">
        <v>8650.2960000000003</v>
      </c>
      <c r="I51" s="312">
        <v>34568.192000000003</v>
      </c>
      <c r="J51" s="185" t="s">
        <v>4</v>
      </c>
      <c r="K51" s="221">
        <v>10589.366</v>
      </c>
      <c r="L51" s="187"/>
    </row>
    <row r="52" spans="1:12" s="234" customFormat="1" ht="11.25" customHeight="1" x14ac:dyDescent="0.25">
      <c r="A52" s="275" t="s">
        <v>5</v>
      </c>
      <c r="B52" s="276"/>
      <c r="C52" s="276"/>
      <c r="D52" s="276"/>
      <c r="E52" s="313"/>
      <c r="F52" s="313"/>
      <c r="G52" s="278"/>
      <c r="H52" s="314"/>
      <c r="I52" s="313"/>
      <c r="J52" s="278"/>
      <c r="K52" s="314"/>
      <c r="L52" s="277"/>
    </row>
    <row r="53" spans="1:12" ht="11.25" customHeight="1" x14ac:dyDescent="0.25">
      <c r="B53" s="13" t="s">
        <v>7</v>
      </c>
      <c r="C53" s="13"/>
      <c r="D53" s="13"/>
      <c r="E53" s="305">
        <v>60849.368000000002</v>
      </c>
      <c r="F53" s="305" t="s">
        <v>277</v>
      </c>
      <c r="G53" s="185" t="s">
        <v>4</v>
      </c>
      <c r="H53" s="306">
        <v>13222.834000000001</v>
      </c>
      <c r="I53" s="305">
        <v>80533.45</v>
      </c>
      <c r="J53" s="185" t="s">
        <v>4</v>
      </c>
      <c r="K53" s="306">
        <v>19066.574000000001</v>
      </c>
      <c r="L53" s="187"/>
    </row>
    <row r="54" spans="1:12" ht="11.25" customHeight="1" x14ac:dyDescent="0.25">
      <c r="B54" s="13" t="s">
        <v>8</v>
      </c>
      <c r="C54" s="13"/>
      <c r="D54" s="13"/>
      <c r="E54" s="312">
        <v>62335.428999999996</v>
      </c>
      <c r="F54" s="312" t="s">
        <v>277</v>
      </c>
      <c r="G54" s="185" t="s">
        <v>4</v>
      </c>
      <c r="H54" s="221">
        <v>13957.06</v>
      </c>
      <c r="I54" s="312">
        <v>71676.210000000006</v>
      </c>
      <c r="J54" s="185" t="s">
        <v>4</v>
      </c>
      <c r="K54" s="221">
        <v>16643.560000000001</v>
      </c>
      <c r="L54" s="187"/>
    </row>
    <row r="55" spans="1:12" ht="11.25" customHeight="1" x14ac:dyDescent="0.25">
      <c r="B55" s="13" t="s">
        <v>9</v>
      </c>
      <c r="C55" s="13"/>
      <c r="D55" s="13"/>
      <c r="E55" s="312">
        <v>11662.482</v>
      </c>
      <c r="F55" s="312" t="s">
        <v>277</v>
      </c>
      <c r="G55" s="185" t="s">
        <v>4</v>
      </c>
      <c r="H55" s="221">
        <v>4993.3130000000001</v>
      </c>
      <c r="I55" s="312">
        <v>10906.548000000001</v>
      </c>
      <c r="J55" s="185" t="s">
        <v>4</v>
      </c>
      <c r="K55" s="221">
        <v>4508.1080000000002</v>
      </c>
      <c r="L55" s="187"/>
    </row>
    <row r="56" spans="1:12" ht="11.25" customHeight="1" x14ac:dyDescent="0.25">
      <c r="B56" s="13" t="s">
        <v>10</v>
      </c>
      <c r="C56" s="13"/>
      <c r="D56" s="13"/>
      <c r="E56" s="305">
        <v>7872.0649999999996</v>
      </c>
      <c r="F56" s="305" t="s">
        <v>277</v>
      </c>
      <c r="G56" s="185" t="s">
        <v>4</v>
      </c>
      <c r="H56" s="306">
        <v>4167.5060000000003</v>
      </c>
      <c r="I56" s="305">
        <v>8726.7620000000006</v>
      </c>
      <c r="J56" s="185" t="s">
        <v>4</v>
      </c>
      <c r="K56" s="306">
        <v>5191.5680000000002</v>
      </c>
    </row>
    <row r="57" spans="1:12" ht="5.25" customHeight="1" x14ac:dyDescent="0.25">
      <c r="A57" s="15"/>
      <c r="B57" s="15"/>
      <c r="C57" s="15"/>
      <c r="D57" s="15"/>
      <c r="E57" s="23"/>
      <c r="F57" s="23"/>
      <c r="G57" s="186"/>
      <c r="H57" s="23"/>
      <c r="I57" s="23"/>
      <c r="J57" s="186"/>
      <c r="K57" s="23"/>
    </row>
    <row r="58" spans="1:12" ht="6" customHeight="1" x14ac:dyDescent="0.25">
      <c r="B58" s="13"/>
      <c r="C58" s="13"/>
      <c r="D58" s="13"/>
      <c r="E58" s="22"/>
      <c r="F58" s="22"/>
      <c r="G58" s="117"/>
      <c r="H58" s="22"/>
      <c r="I58" s="22"/>
      <c r="J58" s="117"/>
      <c r="K58" s="22"/>
    </row>
    <row r="59" spans="1:12" ht="11.25" customHeight="1" x14ac:dyDescent="0.25">
      <c r="A59" s="7" t="s">
        <v>2</v>
      </c>
      <c r="E59" s="307">
        <v>425490.054</v>
      </c>
      <c r="F59" s="307" t="s">
        <v>277</v>
      </c>
      <c r="G59" s="185" t="s">
        <v>4</v>
      </c>
      <c r="H59" s="308">
        <v>21378.620999999999</v>
      </c>
      <c r="I59" s="307">
        <v>446500.71799999999</v>
      </c>
      <c r="J59" s="185" t="s">
        <v>4</v>
      </c>
      <c r="K59" s="308">
        <v>23438.577000000001</v>
      </c>
    </row>
    <row r="60" spans="1:12" ht="11.25" customHeight="1" x14ac:dyDescent="0.25">
      <c r="B60" s="325" t="s">
        <v>514</v>
      </c>
      <c r="C60" s="324"/>
      <c r="D60" s="324"/>
      <c r="E60" s="305">
        <v>5293.3639999999996</v>
      </c>
      <c r="F60" s="305" t="s">
        <v>277</v>
      </c>
      <c r="G60" s="185" t="s">
        <v>4</v>
      </c>
      <c r="H60" s="306">
        <v>2997.2579999999998</v>
      </c>
      <c r="I60" s="305">
        <v>4947.9350000000004</v>
      </c>
      <c r="J60" s="185"/>
      <c r="K60" s="306">
        <v>7386.6869999999999</v>
      </c>
    </row>
    <row r="61" spans="1:12" ht="6" customHeight="1" x14ac:dyDescent="0.25">
      <c r="B61" s="17"/>
      <c r="C61" s="17"/>
      <c r="D61" s="17"/>
      <c r="E61" s="22"/>
      <c r="F61" s="22"/>
      <c r="G61" s="117"/>
      <c r="H61" s="22"/>
      <c r="I61" s="22"/>
      <c r="J61" s="117"/>
      <c r="K61" s="22"/>
    </row>
    <row r="62" spans="1:12" ht="11.25" customHeight="1" x14ac:dyDescent="0.25">
      <c r="A62" s="7" t="s">
        <v>3</v>
      </c>
      <c r="E62" s="307">
        <v>421622.35700000002</v>
      </c>
      <c r="F62" s="307" t="s">
        <v>277</v>
      </c>
      <c r="G62" s="185" t="s">
        <v>4</v>
      </c>
      <c r="H62" s="308">
        <v>21399.702000000001</v>
      </c>
      <c r="I62" s="307">
        <v>442177.94900000002</v>
      </c>
      <c r="J62" s="185" t="s">
        <v>4</v>
      </c>
      <c r="K62" s="308">
        <v>23459.252</v>
      </c>
      <c r="L62" s="245"/>
    </row>
    <row r="63" spans="1:12" ht="10.5" customHeight="1" x14ac:dyDescent="0.25">
      <c r="A63" s="274" t="s">
        <v>5</v>
      </c>
      <c r="B63" s="13"/>
      <c r="C63" s="13"/>
      <c r="D63" s="13"/>
      <c r="E63" s="22"/>
      <c r="F63" s="22"/>
      <c r="G63" s="117"/>
      <c r="H63" s="22"/>
      <c r="I63" s="22"/>
      <c r="J63" s="117"/>
      <c r="K63" s="22"/>
    </row>
    <row r="64" spans="1:12" ht="10.5" customHeight="1" x14ac:dyDescent="0.25">
      <c r="B64" s="13" t="s">
        <v>0</v>
      </c>
      <c r="C64" s="13"/>
      <c r="D64" s="13"/>
      <c r="E64" s="305">
        <v>388545.185</v>
      </c>
      <c r="F64" s="305" t="s">
        <v>277</v>
      </c>
      <c r="G64" s="185" t="s">
        <v>4</v>
      </c>
      <c r="H64" s="306">
        <v>20947.830000000002</v>
      </c>
      <c r="I64" s="305">
        <v>402097.98499999999</v>
      </c>
      <c r="J64" s="185" t="s">
        <v>4</v>
      </c>
      <c r="K64" s="306">
        <v>22664.866999999998</v>
      </c>
    </row>
    <row r="65" spans="1:12" ht="10.5" customHeight="1" x14ac:dyDescent="0.25">
      <c r="B65" s="13" t="s">
        <v>1</v>
      </c>
      <c r="C65" s="13"/>
      <c r="D65" s="13"/>
      <c r="E65" s="305">
        <v>33077.171999999999</v>
      </c>
      <c r="F65" s="305" t="s">
        <v>277</v>
      </c>
      <c r="G65" s="185" t="s">
        <v>4</v>
      </c>
      <c r="H65" s="306">
        <v>5932.83</v>
      </c>
      <c r="I65" s="305">
        <v>40079.964</v>
      </c>
      <c r="J65" s="185" t="s">
        <v>4</v>
      </c>
      <c r="K65" s="306">
        <v>7517.76</v>
      </c>
    </row>
    <row r="66" spans="1:12" ht="6" customHeight="1" x14ac:dyDescent="0.25">
      <c r="B66" s="7"/>
      <c r="C66" s="7"/>
      <c r="D66" s="7"/>
      <c r="E66" s="22"/>
      <c r="F66" s="22"/>
      <c r="G66" s="117"/>
      <c r="H66" s="22"/>
      <c r="I66" s="22"/>
      <c r="J66" s="117"/>
      <c r="K66" s="22"/>
    </row>
    <row r="67" spans="1:12" ht="11.25" customHeight="1" x14ac:dyDescent="0.25">
      <c r="A67" s="7" t="s">
        <v>6</v>
      </c>
      <c r="E67" s="307">
        <v>3867.6970000000001</v>
      </c>
      <c r="F67" s="307" t="s">
        <v>277</v>
      </c>
      <c r="G67" s="185" t="s">
        <v>4</v>
      </c>
      <c r="H67" s="308">
        <v>809.14800000000002</v>
      </c>
      <c r="I67" s="307">
        <v>4322.7690000000002</v>
      </c>
      <c r="J67" s="185" t="s">
        <v>4</v>
      </c>
      <c r="K67" s="308">
        <v>911.18200000000002</v>
      </c>
    </row>
    <row r="68" spans="1:12" ht="10.5" customHeight="1" x14ac:dyDescent="0.25">
      <c r="A68" s="274" t="s">
        <v>5</v>
      </c>
      <c r="B68" s="13"/>
      <c r="C68" s="13"/>
      <c r="D68" s="13"/>
      <c r="E68" s="22"/>
      <c r="F68" s="22"/>
      <c r="G68" s="117"/>
      <c r="H68" s="22"/>
      <c r="I68" s="22"/>
      <c r="J68" s="117"/>
      <c r="K68" s="22"/>
    </row>
    <row r="69" spans="1:12" ht="10.5" customHeight="1" x14ac:dyDescent="0.25">
      <c r="B69" s="13" t="s">
        <v>7</v>
      </c>
      <c r="C69" s="13"/>
      <c r="D69" s="13"/>
      <c r="E69" s="305">
        <v>2090.732</v>
      </c>
      <c r="F69" s="305" t="s">
        <v>277</v>
      </c>
      <c r="G69" s="185" t="s">
        <v>4</v>
      </c>
      <c r="H69" s="306">
        <v>524.99400000000003</v>
      </c>
      <c r="I69" s="305">
        <v>2343.9670000000001</v>
      </c>
      <c r="J69" s="185" t="s">
        <v>4</v>
      </c>
      <c r="K69" s="306">
        <v>614.30899999999997</v>
      </c>
    </row>
    <row r="70" spans="1:12" ht="10.5" customHeight="1" x14ac:dyDescent="0.25">
      <c r="B70" s="13" t="s">
        <v>8</v>
      </c>
      <c r="C70" s="13"/>
      <c r="D70" s="13"/>
      <c r="E70" s="312">
        <v>1280.5619999999999</v>
      </c>
      <c r="F70" s="312" t="s">
        <v>277</v>
      </c>
      <c r="G70" s="185" t="s">
        <v>4</v>
      </c>
      <c r="H70" s="221">
        <v>341.94900000000001</v>
      </c>
      <c r="I70" s="312">
        <v>1404.473</v>
      </c>
      <c r="J70" s="185" t="s">
        <v>4</v>
      </c>
      <c r="K70" s="221">
        <v>391.70100000000002</v>
      </c>
    </row>
    <row r="71" spans="1:12" ht="10.5" customHeight="1" x14ac:dyDescent="0.25">
      <c r="B71" s="13" t="s">
        <v>9</v>
      </c>
      <c r="C71" s="13"/>
      <c r="D71" s="13"/>
      <c r="E71" s="312">
        <v>384.596</v>
      </c>
      <c r="F71" s="312" t="s">
        <v>277</v>
      </c>
      <c r="G71" s="185" t="s">
        <v>4</v>
      </c>
      <c r="H71" s="221">
        <v>200.96600000000001</v>
      </c>
      <c r="I71" s="312">
        <v>378.42700000000002</v>
      </c>
      <c r="J71" s="185" t="s">
        <v>4</v>
      </c>
      <c r="K71" s="221">
        <v>181.47300000000001</v>
      </c>
    </row>
    <row r="72" spans="1:12" ht="10.5" customHeight="1" x14ac:dyDescent="0.25">
      <c r="B72" s="13" t="s">
        <v>10</v>
      </c>
      <c r="C72" s="13"/>
      <c r="D72" s="13"/>
      <c r="E72" s="312">
        <v>111.807</v>
      </c>
      <c r="F72" s="312" t="s">
        <v>277</v>
      </c>
      <c r="G72" s="185" t="s">
        <v>4</v>
      </c>
      <c r="H72" s="221">
        <v>66.572999999999993</v>
      </c>
      <c r="I72" s="312">
        <v>195.90199999999999</v>
      </c>
      <c r="J72" s="185" t="s">
        <v>4</v>
      </c>
      <c r="K72" s="221">
        <v>131.476</v>
      </c>
    </row>
    <row r="73" spans="1:12" ht="5.25" customHeight="1" x14ac:dyDescent="0.25">
      <c r="A73" s="15"/>
      <c r="B73" s="15"/>
      <c r="C73" s="15"/>
      <c r="D73" s="15"/>
      <c r="E73" s="16"/>
      <c r="F73" s="16"/>
      <c r="G73" s="186"/>
      <c r="H73" s="16"/>
      <c r="I73" s="16"/>
      <c r="J73" s="186"/>
      <c r="K73" s="16"/>
    </row>
    <row r="74" spans="1:12" ht="6" customHeight="1" x14ac:dyDescent="0.25">
      <c r="B74" s="7"/>
      <c r="C74" s="7"/>
      <c r="D74" s="7"/>
      <c r="E74" s="10"/>
      <c r="F74" s="10"/>
      <c r="G74" s="117"/>
      <c r="H74" s="10"/>
      <c r="I74" s="10"/>
      <c r="J74" s="117"/>
      <c r="K74" s="10"/>
    </row>
    <row r="75" spans="1:12" ht="11.25" customHeight="1" x14ac:dyDescent="0.25">
      <c r="A75" s="7" t="s">
        <v>123</v>
      </c>
      <c r="E75" s="315">
        <v>40942.379999999997</v>
      </c>
      <c r="F75" s="381" t="s">
        <v>277</v>
      </c>
      <c r="G75" s="185" t="s">
        <v>4</v>
      </c>
      <c r="H75" s="316">
        <v>1748.934</v>
      </c>
      <c r="I75" s="315">
        <v>42373.4</v>
      </c>
      <c r="J75" s="185" t="s">
        <v>4</v>
      </c>
      <c r="K75" s="316">
        <v>1862.0630000000001</v>
      </c>
    </row>
    <row r="76" spans="1:12" ht="11.25" customHeight="1" x14ac:dyDescent="0.25">
      <c r="B76" s="325" t="s">
        <v>514</v>
      </c>
      <c r="C76" s="324"/>
      <c r="D76" s="324"/>
      <c r="E76" s="305">
        <v>167.309</v>
      </c>
      <c r="F76" s="305" t="s">
        <v>277</v>
      </c>
      <c r="G76" s="185" t="s">
        <v>4</v>
      </c>
      <c r="H76" s="306">
        <v>139.50399999999999</v>
      </c>
      <c r="I76" s="305">
        <v>55.768000000000001</v>
      </c>
      <c r="J76" s="185"/>
      <c r="K76" s="306">
        <v>55.36</v>
      </c>
    </row>
    <row r="77" spans="1:12" ht="6" customHeight="1" x14ac:dyDescent="0.25">
      <c r="B77" s="7"/>
      <c r="C77" s="7"/>
      <c r="D77" s="7"/>
      <c r="E77" s="10"/>
      <c r="F77" s="10"/>
      <c r="G77" s="117"/>
      <c r="H77" s="10"/>
      <c r="I77" s="10"/>
      <c r="J77" s="117"/>
      <c r="K77" s="10"/>
    </row>
    <row r="78" spans="1:12" ht="11.25" customHeight="1" x14ac:dyDescent="0.25">
      <c r="A78" s="7" t="s">
        <v>3</v>
      </c>
      <c r="E78" s="315">
        <v>39042.858999999997</v>
      </c>
      <c r="F78" s="381" t="s">
        <v>277</v>
      </c>
      <c r="G78" s="185" t="s">
        <v>4</v>
      </c>
      <c r="H78" s="316">
        <v>1728.6769999999999</v>
      </c>
      <c r="I78" s="315">
        <v>40270.381999999998</v>
      </c>
      <c r="J78" s="185" t="s">
        <v>4</v>
      </c>
      <c r="K78" s="316">
        <v>1831.4169999999999</v>
      </c>
      <c r="L78" s="245"/>
    </row>
    <row r="79" spans="1:12" ht="10.5" customHeight="1" x14ac:dyDescent="0.25">
      <c r="A79" s="274" t="s">
        <v>5</v>
      </c>
      <c r="B79" s="13"/>
      <c r="C79" s="13"/>
      <c r="D79" s="13"/>
      <c r="E79" s="10"/>
      <c r="F79" s="10"/>
      <c r="G79" s="117"/>
      <c r="H79" s="10"/>
      <c r="I79" s="10"/>
      <c r="J79" s="117"/>
      <c r="K79" s="10"/>
    </row>
    <row r="80" spans="1:12" ht="10.5" customHeight="1" x14ac:dyDescent="0.25">
      <c r="B80" s="13" t="s">
        <v>0</v>
      </c>
      <c r="C80" s="13"/>
      <c r="D80" s="13"/>
      <c r="E80" s="312">
        <v>37165.065000000002</v>
      </c>
      <c r="F80" s="381" t="s">
        <v>277</v>
      </c>
      <c r="G80" s="185" t="s">
        <v>4</v>
      </c>
      <c r="H80" s="221">
        <v>1725.557</v>
      </c>
      <c r="I80" s="312">
        <v>38128.726999999999</v>
      </c>
      <c r="J80" s="185" t="s">
        <v>4</v>
      </c>
      <c r="K80" s="221">
        <v>1825.2449999999999</v>
      </c>
    </row>
    <row r="81" spans="1:11" ht="10.5" customHeight="1" x14ac:dyDescent="0.25">
      <c r="B81" s="13" t="s">
        <v>1</v>
      </c>
      <c r="C81" s="13"/>
      <c r="D81" s="13"/>
      <c r="E81" s="312">
        <v>1877.7950000000001</v>
      </c>
      <c r="F81" s="312" t="s">
        <v>277</v>
      </c>
      <c r="G81" s="185" t="s">
        <v>4</v>
      </c>
      <c r="H81" s="221">
        <v>330.63499999999999</v>
      </c>
      <c r="I81" s="312">
        <v>2141.6559999999999</v>
      </c>
      <c r="J81" s="185" t="s">
        <v>4</v>
      </c>
      <c r="K81" s="221">
        <v>391.27600000000001</v>
      </c>
    </row>
    <row r="82" spans="1:11" ht="6" customHeight="1" x14ac:dyDescent="0.25">
      <c r="B82" s="7"/>
      <c r="C82" s="7"/>
      <c r="D82" s="7"/>
      <c r="E82" s="10"/>
      <c r="F82" s="10"/>
      <c r="G82" s="117"/>
      <c r="H82" s="10"/>
      <c r="I82" s="10"/>
      <c r="J82" s="117"/>
      <c r="K82" s="10"/>
    </row>
    <row r="83" spans="1:11" ht="11.25" customHeight="1" x14ac:dyDescent="0.25">
      <c r="A83" s="7" t="s">
        <v>6</v>
      </c>
      <c r="E83" s="315">
        <v>1899.521</v>
      </c>
      <c r="F83" s="315" t="s">
        <v>277</v>
      </c>
      <c r="G83" s="185" t="s">
        <v>4</v>
      </c>
      <c r="H83" s="316">
        <v>403.75599999999997</v>
      </c>
      <c r="I83" s="315">
        <v>2103.0169999999998</v>
      </c>
      <c r="J83" s="185" t="s">
        <v>4</v>
      </c>
      <c r="K83" s="316">
        <v>437.47899999999998</v>
      </c>
    </row>
    <row r="84" spans="1:11" ht="10.5" customHeight="1" x14ac:dyDescent="0.25">
      <c r="A84" s="274" t="s">
        <v>5</v>
      </c>
      <c r="B84" s="13"/>
      <c r="C84" s="13"/>
      <c r="D84" s="13"/>
      <c r="E84" s="10"/>
      <c r="F84" s="10"/>
      <c r="G84" s="117"/>
      <c r="H84" s="10"/>
      <c r="I84" s="10"/>
      <c r="J84" s="117"/>
      <c r="K84" s="10"/>
    </row>
    <row r="85" spans="1:11" ht="10.5" customHeight="1" x14ac:dyDescent="0.25">
      <c r="B85" s="13" t="s">
        <v>7</v>
      </c>
      <c r="C85" s="13"/>
      <c r="D85" s="13"/>
      <c r="E85" s="312">
        <v>958.17899999999997</v>
      </c>
      <c r="F85" s="312" t="s">
        <v>277</v>
      </c>
      <c r="G85" s="185" t="s">
        <v>4</v>
      </c>
      <c r="H85" s="221">
        <v>226.66499999999999</v>
      </c>
      <c r="I85" s="312">
        <v>1139.5050000000001</v>
      </c>
      <c r="J85" s="185" t="s">
        <v>4</v>
      </c>
      <c r="K85" s="221">
        <v>303.70299999999997</v>
      </c>
    </row>
    <row r="86" spans="1:11" ht="10.5" customHeight="1" x14ac:dyDescent="0.25">
      <c r="B86" s="13" t="s">
        <v>8</v>
      </c>
      <c r="C86" s="13"/>
      <c r="D86" s="13"/>
      <c r="E86" s="312">
        <v>760.82</v>
      </c>
      <c r="F86" s="312" t="s">
        <v>277</v>
      </c>
      <c r="G86" s="185" t="s">
        <v>4</v>
      </c>
      <c r="H86" s="221">
        <v>224.607</v>
      </c>
      <c r="I86" s="312">
        <v>728.64499999999998</v>
      </c>
      <c r="J86" s="185" t="s">
        <v>4</v>
      </c>
      <c r="K86" s="221">
        <v>212.47200000000001</v>
      </c>
    </row>
    <row r="87" spans="1:11" ht="10.5" customHeight="1" x14ac:dyDescent="0.25">
      <c r="B87" s="13" t="s">
        <v>9</v>
      </c>
      <c r="C87" s="13"/>
      <c r="D87" s="13"/>
      <c r="E87" s="312">
        <v>92.600999999999999</v>
      </c>
      <c r="F87" s="312" t="s">
        <v>277</v>
      </c>
      <c r="G87" s="185" t="s">
        <v>4</v>
      </c>
      <c r="H87" s="221">
        <v>50.311</v>
      </c>
      <c r="I87" s="312">
        <v>102.01900000000001</v>
      </c>
      <c r="J87" s="185" t="s">
        <v>4</v>
      </c>
      <c r="K87" s="221">
        <v>75.260000000000005</v>
      </c>
    </row>
    <row r="88" spans="1:11" ht="10.5" customHeight="1" x14ac:dyDescent="0.25">
      <c r="B88" s="13" t="s">
        <v>10</v>
      </c>
      <c r="C88" s="13"/>
      <c r="D88" s="13"/>
      <c r="E88" s="312">
        <v>87.921000000000006</v>
      </c>
      <c r="F88" s="312" t="s">
        <v>277</v>
      </c>
      <c r="G88" s="185" t="s">
        <v>4</v>
      </c>
      <c r="H88" s="221">
        <v>50.109000000000002</v>
      </c>
      <c r="I88" s="312">
        <v>132.84899999999999</v>
      </c>
      <c r="J88" s="185" t="s">
        <v>4</v>
      </c>
      <c r="K88" s="221">
        <v>85.381</v>
      </c>
    </row>
    <row r="89" spans="1:11" ht="5.25" customHeight="1" x14ac:dyDescent="0.25">
      <c r="A89" s="15"/>
      <c r="B89" s="15"/>
      <c r="C89" s="15"/>
      <c r="D89" s="15"/>
      <c r="E89" s="16"/>
      <c r="F89" s="16"/>
      <c r="G89" s="186"/>
      <c r="H89" s="16"/>
      <c r="I89" s="16"/>
      <c r="J89" s="186"/>
      <c r="K89" s="16"/>
    </row>
    <row r="90" spans="1:11" ht="6" customHeight="1" x14ac:dyDescent="0.25">
      <c r="B90" s="13"/>
      <c r="C90" s="13"/>
      <c r="D90" s="13"/>
      <c r="E90" s="10"/>
      <c r="F90" s="10"/>
      <c r="G90" s="117"/>
      <c r="H90" s="10"/>
      <c r="I90" s="10"/>
      <c r="J90" s="117"/>
      <c r="K90" s="10"/>
    </row>
    <row r="91" spans="1:11" ht="11.25" customHeight="1" x14ac:dyDescent="0.25">
      <c r="A91" s="7" t="s">
        <v>11</v>
      </c>
      <c r="E91" s="315">
        <v>14165.74</v>
      </c>
      <c r="F91" s="315" t="s">
        <v>277</v>
      </c>
      <c r="G91" s="185" t="s">
        <v>4</v>
      </c>
      <c r="H91" s="316">
        <v>3680.1509999999998</v>
      </c>
      <c r="I91" s="315">
        <v>9969.2379999999994</v>
      </c>
      <c r="J91" s="185" t="s">
        <v>4</v>
      </c>
      <c r="K91" s="316">
        <v>3106.2280000000001</v>
      </c>
    </row>
    <row r="92" spans="1:11" ht="10.5" customHeight="1" x14ac:dyDescent="0.25">
      <c r="A92" s="274" t="s">
        <v>5</v>
      </c>
      <c r="B92" s="13"/>
      <c r="C92" s="13"/>
      <c r="D92" s="13"/>
      <c r="E92" s="315"/>
      <c r="F92" s="315"/>
      <c r="G92" s="185"/>
      <c r="H92" s="316"/>
      <c r="I92" s="315"/>
      <c r="J92" s="185"/>
      <c r="K92" s="316"/>
    </row>
    <row r="93" spans="1:11" ht="10.5" customHeight="1" x14ac:dyDescent="0.25">
      <c r="A93" s="7"/>
      <c r="B93" s="13" t="s">
        <v>159</v>
      </c>
      <c r="C93" s="13"/>
      <c r="D93" s="13"/>
      <c r="E93" s="312">
        <v>13931.196</v>
      </c>
      <c r="F93" s="312" t="s">
        <v>277</v>
      </c>
      <c r="G93" s="185" t="s">
        <v>4</v>
      </c>
      <c r="H93" s="221">
        <v>3672.8719999999998</v>
      </c>
      <c r="I93" s="312">
        <v>9521.8529999999992</v>
      </c>
      <c r="J93" s="185" t="s">
        <v>4</v>
      </c>
      <c r="K93" s="221">
        <v>3042.5529999999999</v>
      </c>
    </row>
    <row r="94" spans="1:11" ht="10.5" customHeight="1" x14ac:dyDescent="0.25">
      <c r="A94" s="7"/>
      <c r="B94" s="13" t="s">
        <v>160</v>
      </c>
      <c r="C94" s="13"/>
      <c r="D94" s="13"/>
      <c r="E94" s="312">
        <v>234.54499999999999</v>
      </c>
      <c r="F94" s="312" t="s">
        <v>277</v>
      </c>
      <c r="G94" s="185" t="s">
        <v>4</v>
      </c>
      <c r="H94" s="221">
        <v>157.08000000000001</v>
      </c>
      <c r="I94" s="312">
        <v>447.38499999999999</v>
      </c>
      <c r="J94" s="185" t="s">
        <v>4</v>
      </c>
      <c r="K94" s="221">
        <v>409.95800000000003</v>
      </c>
    </row>
    <row r="95" spans="1:11" ht="6" customHeight="1" x14ac:dyDescent="0.25">
      <c r="A95" s="7"/>
      <c r="E95" s="315"/>
      <c r="F95" s="315"/>
      <c r="G95" s="185"/>
      <c r="H95" s="316"/>
      <c r="I95" s="315"/>
      <c r="J95" s="185"/>
      <c r="K95" s="316"/>
    </row>
    <row r="96" spans="1:11" ht="11.25" customHeight="1" x14ac:dyDescent="0.25">
      <c r="A96" s="7" t="s">
        <v>289</v>
      </c>
      <c r="E96" s="315">
        <v>2192.404</v>
      </c>
      <c r="F96" s="315" t="s">
        <v>277</v>
      </c>
      <c r="G96" s="185" t="s">
        <v>4</v>
      </c>
      <c r="H96" s="316">
        <v>499.33</v>
      </c>
      <c r="I96" s="315">
        <v>1527.33</v>
      </c>
      <c r="J96" s="185" t="s">
        <v>4</v>
      </c>
      <c r="K96" s="316">
        <v>451.18400000000003</v>
      </c>
    </row>
    <row r="97" spans="1:11" ht="10.5" customHeight="1" x14ac:dyDescent="0.25">
      <c r="A97" s="274" t="s">
        <v>5</v>
      </c>
      <c r="B97" s="13"/>
      <c r="C97" s="13"/>
      <c r="D97" s="13"/>
      <c r="E97" s="315"/>
      <c r="F97" s="315"/>
      <c r="G97" s="185"/>
      <c r="H97" s="316"/>
      <c r="I97" s="315"/>
      <c r="J97" s="185"/>
      <c r="K97" s="316"/>
    </row>
    <row r="98" spans="1:11" ht="10.5" customHeight="1" x14ac:dyDescent="0.25">
      <c r="A98" s="7"/>
      <c r="B98" s="13" t="s">
        <v>159</v>
      </c>
      <c r="C98" s="13"/>
      <c r="D98" s="13"/>
      <c r="E98" s="312">
        <v>2089.3980000000001</v>
      </c>
      <c r="F98" s="312" t="s">
        <v>277</v>
      </c>
      <c r="G98" s="185" t="s">
        <v>4</v>
      </c>
      <c r="H98" s="221">
        <v>490.60399999999998</v>
      </c>
      <c r="I98" s="312">
        <v>1337.048</v>
      </c>
      <c r="J98" s="185" t="s">
        <v>4</v>
      </c>
      <c r="K98" s="221">
        <v>406.36500000000001</v>
      </c>
    </row>
    <row r="99" spans="1:11" ht="10.5" customHeight="1" x14ac:dyDescent="0.25">
      <c r="A99" s="7"/>
      <c r="B99" s="13" t="s">
        <v>160</v>
      </c>
      <c r="C99" s="13"/>
      <c r="D99" s="13"/>
      <c r="E99" s="312">
        <v>103.006</v>
      </c>
      <c r="F99" s="312" t="s">
        <v>277</v>
      </c>
      <c r="G99" s="185" t="s">
        <v>4</v>
      </c>
      <c r="H99" s="221">
        <v>79.971999999999994</v>
      </c>
      <c r="I99" s="312">
        <v>190.28200000000001</v>
      </c>
      <c r="J99" s="185" t="s">
        <v>4</v>
      </c>
      <c r="K99" s="221">
        <v>145.845</v>
      </c>
    </row>
    <row r="100" spans="1:11" ht="4.5" customHeight="1" thickBot="1" x14ac:dyDescent="0.3">
      <c r="A100" s="18"/>
      <c r="B100" s="18"/>
      <c r="C100" s="18"/>
      <c r="D100" s="18"/>
      <c r="E100" s="18"/>
      <c r="F100" s="19"/>
      <c r="G100" s="188"/>
      <c r="H100" s="19"/>
      <c r="I100" s="241"/>
      <c r="J100" s="242"/>
      <c r="K100" s="241"/>
    </row>
    <row r="101" spans="1:11" ht="13.8" thickTop="1" x14ac:dyDescent="0.25">
      <c r="A101" s="231" t="s">
        <v>585</v>
      </c>
    </row>
  </sheetData>
  <phoneticPr fontId="19" type="noConversion"/>
  <pageMargins left="0.75" right="0.75" top="1" bottom="1" header="0.5" footer="0.5"/>
  <pageSetup paperSize="9" scale="8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3"/>
  <dimension ref="A1:U60"/>
  <sheetViews>
    <sheetView zoomScaleNormal="100" zoomScaleSheetLayoutView="80" workbookViewId="0"/>
  </sheetViews>
  <sheetFormatPr defaultColWidth="9.21875" defaultRowHeight="13.2" x14ac:dyDescent="0.25"/>
  <cols>
    <col min="1" max="1" width="2.77734375" style="164" customWidth="1"/>
    <col min="2" max="2" width="3" style="1" customWidth="1"/>
    <col min="3" max="3" width="1.21875" style="1" customWidth="1"/>
    <col min="4" max="4" width="4.44140625" style="1" customWidth="1"/>
    <col min="5" max="5" width="4.44140625" style="1" hidden="1" customWidth="1"/>
    <col min="6" max="6" width="9.21875" style="1" bestFit="1" customWidth="1"/>
    <col min="7" max="7" width="1.77734375" style="33" customWidth="1"/>
    <col min="8" max="8" width="6.77734375" style="1" bestFit="1" customWidth="1"/>
    <col min="9" max="9" width="1.21875" style="1" customWidth="1"/>
    <col min="10" max="10" width="7.77734375" style="1" bestFit="1" customWidth="1"/>
    <col min="11" max="11" width="1.77734375" style="33" bestFit="1" customWidth="1"/>
    <col min="12" max="12" width="7.21875" style="1" customWidth="1"/>
    <col min="13" max="13" width="1.21875" style="1" customWidth="1"/>
    <col min="14" max="14" width="8.77734375" style="1" customWidth="1"/>
    <col min="15" max="15" width="1.77734375" style="33" bestFit="1" customWidth="1"/>
    <col min="16" max="16" width="6.77734375" style="1" bestFit="1" customWidth="1"/>
    <col min="17" max="17" width="1.21875" style="1" customWidth="1"/>
    <col min="18" max="18" width="9.44140625" style="1" customWidth="1"/>
    <col min="19" max="19" width="1.77734375" style="33" bestFit="1" customWidth="1"/>
    <col min="20" max="20" width="5.44140625" style="1" customWidth="1"/>
    <col min="21" max="21" width="2.21875" style="1" customWidth="1"/>
    <col min="22" max="16384" width="9.21875" style="1"/>
  </cols>
  <sheetData>
    <row r="1" spans="1:21" ht="6.75" customHeight="1" x14ac:dyDescent="0.25"/>
    <row r="2" spans="1:21" ht="13.8" x14ac:dyDescent="0.25">
      <c r="A2" s="24" t="s">
        <v>535</v>
      </c>
      <c r="B2" s="24"/>
    </row>
    <row r="3" spans="1:21" ht="13.8" x14ac:dyDescent="0.25">
      <c r="A3" s="24" t="s">
        <v>553</v>
      </c>
      <c r="B3" s="24"/>
      <c r="U3" s="123"/>
    </row>
    <row r="4" spans="1:21" ht="13.8" x14ac:dyDescent="0.25">
      <c r="A4" s="148" t="s">
        <v>299</v>
      </c>
      <c r="B4" s="24"/>
      <c r="U4" s="123"/>
    </row>
    <row r="5" spans="1:21" ht="16.5" customHeight="1" thickBot="1" x14ac:dyDescent="0.3">
      <c r="A5" s="148" t="s">
        <v>554</v>
      </c>
      <c r="B5" s="24"/>
      <c r="U5" s="123"/>
    </row>
    <row r="6" spans="1:21" s="12" customFormat="1" ht="11.25" customHeight="1" x14ac:dyDescent="0.2">
      <c r="A6" s="165"/>
      <c r="B6" s="165"/>
      <c r="C6" s="165"/>
      <c r="D6" s="165"/>
      <c r="E6" s="165"/>
      <c r="F6" s="439" t="s">
        <v>20</v>
      </c>
      <c r="G6" s="439"/>
      <c r="H6" s="439"/>
      <c r="I6" s="166"/>
      <c r="J6" s="439" t="s">
        <v>117</v>
      </c>
      <c r="K6" s="439"/>
      <c r="L6" s="439"/>
      <c r="M6" s="166"/>
      <c r="N6" s="439" t="s">
        <v>18</v>
      </c>
      <c r="O6" s="439"/>
      <c r="P6" s="439"/>
      <c r="Q6" s="166"/>
      <c r="R6" s="439" t="s">
        <v>147</v>
      </c>
      <c r="S6" s="439"/>
      <c r="T6" s="439"/>
    </row>
    <row r="7" spans="1:21" s="12" customFormat="1" ht="11.25" customHeight="1" x14ac:dyDescent="0.2">
      <c r="A7" s="98"/>
      <c r="B7" s="98"/>
      <c r="C7" s="98"/>
      <c r="D7" s="98"/>
      <c r="E7" s="98"/>
      <c r="F7" s="440" t="s">
        <v>178</v>
      </c>
      <c r="G7" s="440"/>
      <c r="H7" s="440"/>
      <c r="I7" s="159"/>
      <c r="J7" s="440" t="s">
        <v>195</v>
      </c>
      <c r="K7" s="440"/>
      <c r="L7" s="440"/>
      <c r="M7" s="159"/>
      <c r="N7" s="440" t="s">
        <v>196</v>
      </c>
      <c r="O7" s="440"/>
      <c r="P7" s="440"/>
      <c r="Q7" s="159"/>
      <c r="R7" s="440" t="s">
        <v>19</v>
      </c>
      <c r="S7" s="440"/>
      <c r="T7" s="440"/>
    </row>
    <row r="8" spans="1:21" s="12" customFormat="1" ht="12" customHeight="1" thickBot="1" x14ac:dyDescent="0.25">
      <c r="A8" s="3"/>
      <c r="B8" s="3"/>
      <c r="C8" s="3"/>
      <c r="D8" s="3"/>
      <c r="E8" s="3"/>
      <c r="F8" s="3" t="s">
        <v>22</v>
      </c>
      <c r="G8" s="167"/>
      <c r="H8" s="167" t="s">
        <v>124</v>
      </c>
      <c r="I8" s="167"/>
      <c r="J8" s="3" t="s">
        <v>22</v>
      </c>
      <c r="K8" s="167"/>
      <c r="L8" s="167" t="s">
        <v>124</v>
      </c>
      <c r="M8" s="167"/>
      <c r="N8" s="3" t="s">
        <v>22</v>
      </c>
      <c r="O8" s="167"/>
      <c r="P8" s="167" t="s">
        <v>124</v>
      </c>
      <c r="Q8" s="167"/>
      <c r="R8" s="3" t="s">
        <v>22</v>
      </c>
      <c r="S8" s="167"/>
      <c r="T8" s="167" t="s">
        <v>124</v>
      </c>
    </row>
    <row r="9" spans="1:21" s="169" customFormat="1" ht="11.25" customHeight="1" x14ac:dyDescent="0.2">
      <c r="A9" s="99"/>
      <c r="B9" s="99"/>
      <c r="C9" s="99"/>
      <c r="D9" s="99"/>
      <c r="E9" s="99"/>
      <c r="F9" s="168"/>
      <c r="G9" s="168"/>
      <c r="H9" s="168"/>
      <c r="I9" s="168"/>
      <c r="J9" s="168"/>
      <c r="K9" s="168"/>
      <c r="L9" s="168"/>
      <c r="M9" s="168"/>
      <c r="N9" s="168"/>
      <c r="O9" s="168"/>
      <c r="P9" s="168"/>
      <c r="Q9" s="168"/>
      <c r="R9" s="168"/>
      <c r="S9" s="168"/>
      <c r="T9" s="168"/>
    </row>
    <row r="10" spans="1:21" s="169" customFormat="1" ht="11.25" customHeight="1" x14ac:dyDescent="0.2">
      <c r="A10" s="177" t="s">
        <v>126</v>
      </c>
      <c r="B10" s="177"/>
      <c r="C10" s="177"/>
      <c r="D10" s="177"/>
      <c r="E10" s="177"/>
      <c r="F10" s="177"/>
      <c r="G10" s="168"/>
      <c r="H10" s="168"/>
      <c r="I10" s="168"/>
      <c r="J10" s="168"/>
      <c r="K10" s="168"/>
      <c r="L10" s="168"/>
      <c r="M10" s="168"/>
      <c r="N10" s="168"/>
      <c r="O10" s="168"/>
      <c r="P10" s="168"/>
      <c r="Q10" s="168"/>
      <c r="R10" s="168"/>
      <c r="S10" s="168"/>
      <c r="T10" s="168"/>
    </row>
    <row r="11" spans="1:21" s="169" customFormat="1" ht="11.25" customHeight="1" x14ac:dyDescent="0.2">
      <c r="A11" s="163" t="s">
        <v>22</v>
      </c>
      <c r="B11" s="163"/>
      <c r="C11" s="163"/>
      <c r="D11" s="163"/>
      <c r="E11" s="163"/>
      <c r="F11" s="11">
        <v>40108.978999999999</v>
      </c>
      <c r="G11" s="110" t="s">
        <v>4</v>
      </c>
      <c r="H11" s="11">
        <v>1821.0889999999999</v>
      </c>
      <c r="I11" s="11" t="s">
        <v>277</v>
      </c>
      <c r="J11" s="11">
        <v>3057855.0449999999</v>
      </c>
      <c r="K11" s="110" t="s">
        <v>4</v>
      </c>
      <c r="L11" s="11">
        <v>99447.476999999999</v>
      </c>
      <c r="M11" s="11" t="s">
        <v>277</v>
      </c>
      <c r="N11" s="11">
        <v>421622.35700000002</v>
      </c>
      <c r="O11" s="170" t="s">
        <v>4</v>
      </c>
      <c r="P11" s="11">
        <v>21399.702000000001</v>
      </c>
      <c r="Q11" s="11" t="s">
        <v>277</v>
      </c>
      <c r="R11" s="11">
        <v>39042.858999999997</v>
      </c>
      <c r="S11" s="110" t="s">
        <v>4</v>
      </c>
      <c r="T11" s="11">
        <v>1728.6769999999999</v>
      </c>
    </row>
    <row r="12" spans="1:21" s="169" customFormat="1" ht="11.25" customHeight="1" x14ac:dyDescent="0.2">
      <c r="A12" s="171"/>
      <c r="B12" s="317"/>
      <c r="C12" s="260" t="s">
        <v>21</v>
      </c>
      <c r="D12" s="318">
        <v>9.9</v>
      </c>
      <c r="E12" s="172"/>
      <c r="F12" s="14">
        <v>44.781999999999996</v>
      </c>
      <c r="G12" s="110" t="s">
        <v>4</v>
      </c>
      <c r="H12" s="14">
        <v>41.390999999999998</v>
      </c>
      <c r="I12" s="173" t="s">
        <v>277</v>
      </c>
      <c r="J12" s="173">
        <v>3743.1320000000001</v>
      </c>
      <c r="K12" s="110" t="s">
        <v>4</v>
      </c>
      <c r="L12" s="173">
        <v>4195.241</v>
      </c>
      <c r="M12" s="173" t="s">
        <v>277</v>
      </c>
      <c r="N12" s="173">
        <v>70.625</v>
      </c>
      <c r="O12" s="170" t="s">
        <v>4</v>
      </c>
      <c r="P12" s="173">
        <v>61.924999999999997</v>
      </c>
      <c r="Q12" s="173" t="s">
        <v>277</v>
      </c>
      <c r="R12" s="173">
        <v>3.31</v>
      </c>
      <c r="S12" s="110" t="s">
        <v>4</v>
      </c>
      <c r="T12" s="173">
        <v>3.0819999999999999</v>
      </c>
    </row>
    <row r="13" spans="1:21" s="169" customFormat="1" ht="11.25" customHeight="1" x14ac:dyDescent="0.2">
      <c r="A13" s="171"/>
      <c r="B13" s="260">
        <v>10</v>
      </c>
      <c r="C13" s="260" t="s">
        <v>21</v>
      </c>
      <c r="D13" s="318">
        <v>19.899999999999999</v>
      </c>
      <c r="E13" s="168"/>
      <c r="F13" s="14">
        <v>3404.2020000000002</v>
      </c>
      <c r="G13" s="110" t="s">
        <v>4</v>
      </c>
      <c r="H13" s="173">
        <v>579.32299999999998</v>
      </c>
      <c r="I13" s="173" t="s">
        <v>277</v>
      </c>
      <c r="J13" s="173">
        <v>274525.36300000001</v>
      </c>
      <c r="K13" s="110" t="s">
        <v>4</v>
      </c>
      <c r="L13" s="173">
        <v>42476.392999999996</v>
      </c>
      <c r="M13" s="173" t="s">
        <v>277</v>
      </c>
      <c r="N13" s="173">
        <v>9680.1380000000008</v>
      </c>
      <c r="O13" s="170" t="s">
        <v>4</v>
      </c>
      <c r="P13" s="173">
        <v>1712.077</v>
      </c>
      <c r="Q13" s="173" t="s">
        <v>277</v>
      </c>
      <c r="R13" s="173">
        <v>601.74099999999999</v>
      </c>
      <c r="S13" s="110" t="s">
        <v>4</v>
      </c>
      <c r="T13" s="173">
        <v>114.96599999999999</v>
      </c>
    </row>
    <row r="14" spans="1:21" s="169" customFormat="1" ht="11.25" customHeight="1" x14ac:dyDescent="0.2">
      <c r="A14" s="171"/>
      <c r="B14" s="260">
        <v>20</v>
      </c>
      <c r="C14" s="260" t="s">
        <v>21</v>
      </c>
      <c r="D14" s="318">
        <v>29.9</v>
      </c>
      <c r="E14" s="168"/>
      <c r="F14" s="14">
        <v>9394.2250000000004</v>
      </c>
      <c r="G14" s="110" t="s">
        <v>4</v>
      </c>
      <c r="H14" s="173">
        <v>1030.6859999999999</v>
      </c>
      <c r="I14" s="173" t="s">
        <v>277</v>
      </c>
      <c r="J14" s="173">
        <v>569643.28799999994</v>
      </c>
      <c r="K14" s="110" t="s">
        <v>4</v>
      </c>
      <c r="L14" s="173">
        <v>49368.648999999998</v>
      </c>
      <c r="M14" s="173" t="s">
        <v>277</v>
      </c>
      <c r="N14" s="173">
        <v>43314.669000000002</v>
      </c>
      <c r="O14" s="170" t="s">
        <v>4</v>
      </c>
      <c r="P14" s="173">
        <v>5742.8090000000002</v>
      </c>
      <c r="Q14" s="173" t="s">
        <v>277</v>
      </c>
      <c r="R14" s="173">
        <v>2201.7289999999998</v>
      </c>
      <c r="S14" s="110" t="s">
        <v>4</v>
      </c>
      <c r="T14" s="173">
        <v>272.02699999999999</v>
      </c>
    </row>
    <row r="15" spans="1:21" s="169" customFormat="1" ht="11.25" customHeight="1" x14ac:dyDescent="0.2">
      <c r="A15" s="174"/>
      <c r="B15" s="260">
        <v>30</v>
      </c>
      <c r="C15" s="260" t="s">
        <v>21</v>
      </c>
      <c r="D15" s="318">
        <v>39.9</v>
      </c>
      <c r="E15" s="168"/>
      <c r="F15" s="14">
        <v>7822.5940000000001</v>
      </c>
      <c r="G15" s="110" t="s">
        <v>4</v>
      </c>
      <c r="H15" s="173">
        <v>969.72</v>
      </c>
      <c r="I15" s="173" t="s">
        <v>277</v>
      </c>
      <c r="J15" s="173">
        <v>183818.47200000001</v>
      </c>
      <c r="K15" s="110" t="s">
        <v>4</v>
      </c>
      <c r="L15" s="173">
        <v>22627.759999999998</v>
      </c>
      <c r="M15" s="173" t="s">
        <v>277</v>
      </c>
      <c r="N15" s="173">
        <v>49533.353999999999</v>
      </c>
      <c r="O15" s="170" t="s">
        <v>4</v>
      </c>
      <c r="P15" s="173">
        <v>7154.0690000000004</v>
      </c>
      <c r="Q15" s="173" t="s">
        <v>277</v>
      </c>
      <c r="R15" s="173">
        <v>1069.403</v>
      </c>
      <c r="S15" s="110" t="s">
        <v>4</v>
      </c>
      <c r="T15" s="173">
        <v>169.553</v>
      </c>
    </row>
    <row r="16" spans="1:21" s="169" customFormat="1" ht="11.25" customHeight="1" x14ac:dyDescent="0.2">
      <c r="A16" s="174"/>
      <c r="B16" s="260">
        <v>40</v>
      </c>
      <c r="C16" s="260" t="s">
        <v>21</v>
      </c>
      <c r="D16" s="318">
        <v>49.9</v>
      </c>
      <c r="E16" s="168"/>
      <c r="F16" s="14">
        <v>866.17600000000004</v>
      </c>
      <c r="G16" s="110" t="s">
        <v>4</v>
      </c>
      <c r="H16" s="173">
        <v>291.15699999999998</v>
      </c>
      <c r="I16" s="173" t="s">
        <v>277</v>
      </c>
      <c r="J16" s="173">
        <v>51436.321000000004</v>
      </c>
      <c r="K16" s="110" t="s">
        <v>4</v>
      </c>
      <c r="L16" s="173">
        <v>16720.09</v>
      </c>
      <c r="M16" s="173" t="s">
        <v>277</v>
      </c>
      <c r="N16" s="173">
        <v>7264.9740000000002</v>
      </c>
      <c r="O16" s="170" t="s">
        <v>4</v>
      </c>
      <c r="P16" s="173">
        <v>2795.4639999999999</v>
      </c>
      <c r="Q16" s="173" t="s">
        <v>277</v>
      </c>
      <c r="R16" s="173">
        <v>381.14699999999999</v>
      </c>
      <c r="S16" s="110" t="s">
        <v>4</v>
      </c>
      <c r="T16" s="173">
        <v>124.7</v>
      </c>
    </row>
    <row r="17" spans="1:20" s="169" customFormat="1" ht="11.25" customHeight="1" x14ac:dyDescent="0.2">
      <c r="A17" s="174"/>
      <c r="B17" s="260">
        <v>50</v>
      </c>
      <c r="C17" s="260" t="s">
        <v>21</v>
      </c>
      <c r="D17" s="318">
        <v>59.9</v>
      </c>
      <c r="E17" s="168"/>
      <c r="F17" s="14">
        <v>1332.55</v>
      </c>
      <c r="G17" s="110" t="s">
        <v>4</v>
      </c>
      <c r="H17" s="173">
        <v>305.80399999999997</v>
      </c>
      <c r="I17" s="173" t="s">
        <v>277</v>
      </c>
      <c r="J17" s="173">
        <v>123828.99099999999</v>
      </c>
      <c r="K17" s="110" t="s">
        <v>4</v>
      </c>
      <c r="L17" s="173">
        <v>25427.936000000002</v>
      </c>
      <c r="M17" s="173" t="s">
        <v>277</v>
      </c>
      <c r="N17" s="173">
        <v>18271.138999999999</v>
      </c>
      <c r="O17" s="170" t="s">
        <v>4</v>
      </c>
      <c r="P17" s="173">
        <v>4427.1959999999999</v>
      </c>
      <c r="Q17" s="173" t="s">
        <v>277</v>
      </c>
      <c r="R17" s="173">
        <v>1507.1679999999999</v>
      </c>
      <c r="S17" s="110" t="s">
        <v>4</v>
      </c>
      <c r="T17" s="173">
        <v>342.92399999999998</v>
      </c>
    </row>
    <row r="18" spans="1:20" s="169" customFormat="1" ht="11.25" customHeight="1" x14ac:dyDescent="0.2">
      <c r="A18" s="174"/>
      <c r="B18" s="319">
        <v>60</v>
      </c>
      <c r="C18" s="260" t="s">
        <v>21</v>
      </c>
      <c r="D18" s="258">
        <v>69.900000000000006</v>
      </c>
      <c r="E18" s="168"/>
      <c r="F18" s="14">
        <v>10928.922</v>
      </c>
      <c r="G18" s="110" t="s">
        <v>4</v>
      </c>
      <c r="H18" s="173">
        <v>920.47799999999995</v>
      </c>
      <c r="I18" s="173" t="s">
        <v>277</v>
      </c>
      <c r="J18" s="173">
        <v>1259398.4099999999</v>
      </c>
      <c r="K18" s="110" t="s">
        <v>4</v>
      </c>
      <c r="L18" s="173">
        <v>75926.307000000001</v>
      </c>
      <c r="M18" s="173" t="s">
        <v>277</v>
      </c>
      <c r="N18" s="173">
        <v>174857.829</v>
      </c>
      <c r="O18" s="170" t="s">
        <v>4</v>
      </c>
      <c r="P18" s="173">
        <v>14262.472</v>
      </c>
      <c r="Q18" s="173" t="s">
        <v>277</v>
      </c>
      <c r="R18" s="173">
        <v>21501.138999999999</v>
      </c>
      <c r="S18" s="110" t="s">
        <v>4</v>
      </c>
      <c r="T18" s="173">
        <v>1465.954</v>
      </c>
    </row>
    <row r="19" spans="1:20" s="169" customFormat="1" ht="11.25" customHeight="1" x14ac:dyDescent="0.2">
      <c r="A19" s="174"/>
      <c r="B19" s="319">
        <v>70</v>
      </c>
      <c r="C19" s="260" t="s">
        <v>21</v>
      </c>
      <c r="D19" s="258"/>
      <c r="E19" s="168"/>
      <c r="F19" s="14">
        <v>6315.5290000000005</v>
      </c>
      <c r="G19" s="110" t="s">
        <v>4</v>
      </c>
      <c r="H19" s="173">
        <v>728.03700000000003</v>
      </c>
      <c r="I19" s="173" t="s">
        <v>277</v>
      </c>
      <c r="J19" s="173">
        <v>591461.06700000004</v>
      </c>
      <c r="K19" s="110" t="s">
        <v>4</v>
      </c>
      <c r="L19" s="173">
        <v>55939.567000000003</v>
      </c>
      <c r="M19" s="173" t="s">
        <v>277</v>
      </c>
      <c r="N19" s="173">
        <v>118629.628</v>
      </c>
      <c r="O19" s="170" t="s">
        <v>4</v>
      </c>
      <c r="P19" s="173">
        <v>14210.163</v>
      </c>
      <c r="Q19" s="173" t="s">
        <v>277</v>
      </c>
      <c r="R19" s="173">
        <v>11777.22</v>
      </c>
      <c r="S19" s="110" t="s">
        <v>4</v>
      </c>
      <c r="T19" s="173">
        <v>1179.4079999999999</v>
      </c>
    </row>
    <row r="20" spans="1:20" s="169" customFormat="1" ht="5.25" customHeight="1" x14ac:dyDescent="0.2">
      <c r="A20" s="150"/>
      <c r="B20" s="15"/>
      <c r="C20" s="15"/>
      <c r="D20" s="15"/>
      <c r="E20" s="15"/>
      <c r="F20" s="15"/>
      <c r="G20" s="215"/>
      <c r="H20" s="15"/>
      <c r="I20" s="15"/>
      <c r="J20" s="15"/>
      <c r="K20" s="215"/>
      <c r="L20" s="15"/>
      <c r="M20" s="15"/>
      <c r="N20" s="15"/>
      <c r="O20" s="216"/>
      <c r="P20" s="15"/>
      <c r="Q20" s="15"/>
      <c r="R20" s="15"/>
      <c r="S20" s="215"/>
      <c r="T20" s="15"/>
    </row>
    <row r="21" spans="1:20" s="169" customFormat="1" ht="6" customHeight="1" x14ac:dyDescent="0.2">
      <c r="A21" s="175"/>
      <c r="B21" s="97"/>
      <c r="C21" s="97"/>
      <c r="D21" s="97"/>
      <c r="E21" s="97"/>
      <c r="F21" s="7"/>
      <c r="G21" s="110"/>
      <c r="K21" s="110"/>
      <c r="O21" s="170"/>
      <c r="S21" s="110"/>
    </row>
    <row r="22" spans="1:20" s="169" customFormat="1" ht="11.25" customHeight="1" x14ac:dyDescent="0.2">
      <c r="A22" s="178" t="s">
        <v>200</v>
      </c>
      <c r="B22" s="178"/>
      <c r="C22" s="178"/>
      <c r="D22" s="178"/>
      <c r="E22" s="178"/>
      <c r="F22" s="178"/>
      <c r="G22" s="110"/>
      <c r="H22" s="168"/>
      <c r="I22" s="168"/>
      <c r="J22" s="168"/>
      <c r="K22" s="110"/>
      <c r="L22" s="168"/>
      <c r="M22" s="168"/>
      <c r="N22" s="168"/>
      <c r="O22" s="170"/>
      <c r="P22" s="168"/>
      <c r="Q22" s="168"/>
      <c r="R22" s="168"/>
      <c r="S22" s="110"/>
      <c r="T22" s="168"/>
    </row>
    <row r="23" spans="1:20" s="169" customFormat="1" ht="11.25" customHeight="1" x14ac:dyDescent="0.2">
      <c r="A23" s="99" t="s">
        <v>22</v>
      </c>
      <c r="B23" s="99"/>
      <c r="C23" s="99"/>
      <c r="D23" s="99"/>
      <c r="E23" s="99"/>
      <c r="F23" s="11">
        <v>40108.978999999999</v>
      </c>
      <c r="G23" s="110" t="s">
        <v>4</v>
      </c>
      <c r="H23" s="11">
        <v>1821.0889999999999</v>
      </c>
      <c r="I23" s="11" t="s">
        <v>277</v>
      </c>
      <c r="J23" s="11">
        <v>3057855.0449999999</v>
      </c>
      <c r="K23" s="110" t="s">
        <v>4</v>
      </c>
      <c r="L23" s="11">
        <v>99447.476999999999</v>
      </c>
      <c r="M23" s="11" t="s">
        <v>277</v>
      </c>
      <c r="N23" s="11">
        <v>421622.35700000002</v>
      </c>
      <c r="O23" s="170" t="s">
        <v>4</v>
      </c>
      <c r="P23" s="11">
        <v>21399.702000000001</v>
      </c>
      <c r="Q23" s="11" t="s">
        <v>277</v>
      </c>
      <c r="R23" s="11">
        <v>39042.858999999997</v>
      </c>
      <c r="S23" s="110" t="s">
        <v>4</v>
      </c>
      <c r="T23" s="11">
        <v>1728.6769999999999</v>
      </c>
    </row>
    <row r="24" spans="1:20" s="169" customFormat="1" ht="11.25" customHeight="1" x14ac:dyDescent="0.2">
      <c r="A24" s="174"/>
      <c r="B24" s="232">
        <v>3.5</v>
      </c>
      <c r="C24" s="97" t="s">
        <v>21</v>
      </c>
      <c r="D24" s="176">
        <v>9.9</v>
      </c>
      <c r="E24" s="176"/>
      <c r="F24" s="14">
        <v>4310.0709999999999</v>
      </c>
      <c r="G24" s="110" t="s">
        <v>4</v>
      </c>
      <c r="H24" s="173">
        <v>601.27300000000002</v>
      </c>
      <c r="I24" s="173" t="s">
        <v>277</v>
      </c>
      <c r="J24" s="173">
        <v>345531.717</v>
      </c>
      <c r="K24" s="110" t="s">
        <v>4</v>
      </c>
      <c r="L24" s="173">
        <v>44611.209000000003</v>
      </c>
      <c r="M24" s="173" t="s">
        <v>277</v>
      </c>
      <c r="N24" s="173">
        <v>11714.897999999999</v>
      </c>
      <c r="O24" s="170" t="s">
        <v>4</v>
      </c>
      <c r="P24" s="173">
        <v>1766.527</v>
      </c>
      <c r="Q24" s="173" t="s">
        <v>277</v>
      </c>
      <c r="R24" s="173">
        <v>741.05399999999997</v>
      </c>
      <c r="S24" s="110" t="s">
        <v>4</v>
      </c>
      <c r="T24" s="173">
        <v>126.774</v>
      </c>
    </row>
    <row r="25" spans="1:20" s="169" customFormat="1" ht="11.25" customHeight="1" x14ac:dyDescent="0.2">
      <c r="A25" s="174"/>
      <c r="B25" s="97">
        <v>10</v>
      </c>
      <c r="C25" s="97" t="s">
        <v>21</v>
      </c>
      <c r="D25" s="176">
        <v>19.899999999999999</v>
      </c>
      <c r="E25" s="176"/>
      <c r="F25" s="14">
        <v>13740.856</v>
      </c>
      <c r="G25" s="110" t="s">
        <v>4</v>
      </c>
      <c r="H25" s="173">
        <v>1247.778</v>
      </c>
      <c r="I25" s="173" t="s">
        <v>277</v>
      </c>
      <c r="J25" s="173">
        <v>647818.48300000001</v>
      </c>
      <c r="K25" s="110" t="s">
        <v>4</v>
      </c>
      <c r="L25" s="173">
        <v>49806.773000000001</v>
      </c>
      <c r="M25" s="173" t="s">
        <v>277</v>
      </c>
      <c r="N25" s="173">
        <v>72111.998000000007</v>
      </c>
      <c r="O25" s="170" t="s">
        <v>4</v>
      </c>
      <c r="P25" s="173">
        <v>7737.38</v>
      </c>
      <c r="Q25" s="173" t="s">
        <v>277</v>
      </c>
      <c r="R25" s="173">
        <v>2840.76</v>
      </c>
      <c r="S25" s="110" t="s">
        <v>4</v>
      </c>
      <c r="T25" s="173">
        <v>294.12599999999998</v>
      </c>
    </row>
    <row r="26" spans="1:20" s="169" customFormat="1" ht="11.25" customHeight="1" x14ac:dyDescent="0.2">
      <c r="A26" s="174"/>
      <c r="B26" s="97">
        <v>20</v>
      </c>
      <c r="C26" s="97" t="s">
        <v>21</v>
      </c>
      <c r="D26" s="176">
        <v>29.9</v>
      </c>
      <c r="E26" s="176"/>
      <c r="F26" s="14">
        <v>3740.5160000000001</v>
      </c>
      <c r="G26" s="110" t="s">
        <v>4</v>
      </c>
      <c r="H26" s="173">
        <v>678.85199999999998</v>
      </c>
      <c r="I26" s="173" t="s">
        <v>277</v>
      </c>
      <c r="J26" s="173">
        <v>135507.95800000001</v>
      </c>
      <c r="K26" s="110" t="s">
        <v>4</v>
      </c>
      <c r="L26" s="173">
        <v>24941.225999999999</v>
      </c>
      <c r="M26" s="173" t="s">
        <v>277</v>
      </c>
      <c r="N26" s="173">
        <v>29446.232</v>
      </c>
      <c r="O26" s="170" t="s">
        <v>4</v>
      </c>
      <c r="P26" s="173">
        <v>5899.4740000000002</v>
      </c>
      <c r="Q26" s="173" t="s">
        <v>277</v>
      </c>
      <c r="R26" s="173">
        <v>1125.605</v>
      </c>
      <c r="S26" s="110" t="s">
        <v>4</v>
      </c>
      <c r="T26" s="173">
        <v>253.797</v>
      </c>
    </row>
    <row r="27" spans="1:20" s="169" customFormat="1" ht="11.25" customHeight="1" x14ac:dyDescent="0.2">
      <c r="A27" s="174"/>
      <c r="B27" s="97">
        <v>30</v>
      </c>
      <c r="C27" s="97" t="s">
        <v>21</v>
      </c>
      <c r="D27" s="176">
        <v>39.9</v>
      </c>
      <c r="E27" s="176"/>
      <c r="F27" s="14">
        <v>6071.3630000000003</v>
      </c>
      <c r="G27" s="110" t="s">
        <v>4</v>
      </c>
      <c r="H27" s="173">
        <v>753.17700000000002</v>
      </c>
      <c r="I27" s="173" t="s">
        <v>277</v>
      </c>
      <c r="J27" s="173">
        <v>558685.99600000004</v>
      </c>
      <c r="K27" s="110" t="s">
        <v>4</v>
      </c>
      <c r="L27" s="173">
        <v>51086.417999999998</v>
      </c>
      <c r="M27" s="173" t="s">
        <v>277</v>
      </c>
      <c r="N27" s="173">
        <v>83502.426000000007</v>
      </c>
      <c r="O27" s="170" t="s">
        <v>4</v>
      </c>
      <c r="P27" s="173">
        <v>10161.83</v>
      </c>
      <c r="Q27" s="173" t="s">
        <v>277</v>
      </c>
      <c r="R27" s="173">
        <v>7746.3630000000003</v>
      </c>
      <c r="S27" s="110" t="s">
        <v>4</v>
      </c>
      <c r="T27" s="173">
        <v>844.202</v>
      </c>
    </row>
    <row r="28" spans="1:20" s="169" customFormat="1" ht="11.25" customHeight="1" x14ac:dyDescent="0.2">
      <c r="A28" s="174"/>
      <c r="B28" s="97">
        <v>40</v>
      </c>
      <c r="C28" s="97" t="s">
        <v>21</v>
      </c>
      <c r="D28" s="176">
        <v>49.9</v>
      </c>
      <c r="E28" s="176"/>
      <c r="F28" s="14">
        <v>10213.251</v>
      </c>
      <c r="G28" s="110" t="s">
        <v>4</v>
      </c>
      <c r="H28" s="173">
        <v>842.97400000000005</v>
      </c>
      <c r="I28" s="173" t="s">
        <v>277</v>
      </c>
      <c r="J28" s="173">
        <v>1200029.0519999999</v>
      </c>
      <c r="K28" s="110" t="s">
        <v>4</v>
      </c>
      <c r="L28" s="173">
        <v>73752.258000000002</v>
      </c>
      <c r="M28" s="173" t="s">
        <v>277</v>
      </c>
      <c r="N28" s="173">
        <v>182906.753</v>
      </c>
      <c r="O28" s="170" t="s">
        <v>4</v>
      </c>
      <c r="P28" s="173">
        <v>15707.208000000001</v>
      </c>
      <c r="Q28" s="173" t="s">
        <v>277</v>
      </c>
      <c r="R28" s="173">
        <v>22785.383000000002</v>
      </c>
      <c r="S28" s="110" t="s">
        <v>4</v>
      </c>
      <c r="T28" s="173">
        <v>1528.5350000000001</v>
      </c>
    </row>
    <row r="29" spans="1:20" s="169" customFormat="1" ht="11.25" customHeight="1" x14ac:dyDescent="0.2">
      <c r="A29" s="174"/>
      <c r="B29" s="97">
        <v>50</v>
      </c>
      <c r="C29" s="97" t="s">
        <v>21</v>
      </c>
      <c r="D29" s="176"/>
      <c r="E29" s="176"/>
      <c r="F29" s="14">
        <v>2032.923</v>
      </c>
      <c r="G29" s="110" t="s">
        <v>4</v>
      </c>
      <c r="H29" s="173">
        <v>408.67099999999999</v>
      </c>
      <c r="I29" s="173" t="s">
        <v>277</v>
      </c>
      <c r="J29" s="173">
        <v>170281.83900000001</v>
      </c>
      <c r="K29" s="110" t="s">
        <v>4</v>
      </c>
      <c r="L29" s="173">
        <v>28099.781999999999</v>
      </c>
      <c r="M29" s="173" t="s">
        <v>277</v>
      </c>
      <c r="N29" s="173">
        <v>41940.050000000003</v>
      </c>
      <c r="O29" s="170" t="s">
        <v>4</v>
      </c>
      <c r="P29" s="173">
        <v>8060.5630000000001</v>
      </c>
      <c r="Q29" s="173" t="s">
        <v>277</v>
      </c>
      <c r="R29" s="173">
        <v>3803.694</v>
      </c>
      <c r="S29" s="110" t="s">
        <v>4</v>
      </c>
      <c r="T29" s="173">
        <v>635.97400000000005</v>
      </c>
    </row>
    <row r="30" spans="1:20" s="32" customFormat="1" ht="6" customHeight="1" x14ac:dyDescent="0.2">
      <c r="A30" s="150"/>
      <c r="B30" s="15"/>
      <c r="C30" s="15"/>
      <c r="D30" s="15"/>
      <c r="E30" s="15"/>
      <c r="F30" s="15"/>
      <c r="G30" s="215"/>
      <c r="H30" s="15"/>
      <c r="I30" s="15"/>
      <c r="J30" s="15"/>
      <c r="K30" s="215"/>
      <c r="L30" s="15"/>
      <c r="M30" s="15"/>
      <c r="N30" s="15"/>
      <c r="O30" s="216"/>
      <c r="P30" s="15"/>
      <c r="Q30" s="15"/>
      <c r="R30" s="15"/>
      <c r="S30" s="215"/>
      <c r="T30" s="15"/>
    </row>
    <row r="31" spans="1:20" s="169" customFormat="1" ht="6" customHeight="1" x14ac:dyDescent="0.2">
      <c r="A31" s="97"/>
      <c r="B31" s="97"/>
      <c r="C31" s="97"/>
      <c r="D31" s="97"/>
      <c r="E31" s="97"/>
      <c r="F31" s="12"/>
      <c r="G31" s="110"/>
      <c r="K31" s="110"/>
      <c r="O31" s="170"/>
      <c r="S31" s="110"/>
    </row>
    <row r="32" spans="1:20" s="169" customFormat="1" ht="11.25" customHeight="1" x14ac:dyDescent="0.2">
      <c r="A32" s="178" t="s">
        <v>23</v>
      </c>
      <c r="B32" s="178"/>
      <c r="C32" s="178"/>
      <c r="D32" s="178"/>
      <c r="E32" s="178"/>
      <c r="F32" s="178"/>
      <c r="G32" s="110"/>
      <c r="H32" s="168"/>
      <c r="I32" s="168"/>
      <c r="J32" s="168"/>
      <c r="K32" s="110"/>
      <c r="L32" s="168"/>
      <c r="M32" s="168"/>
      <c r="N32" s="168"/>
      <c r="O32" s="170"/>
      <c r="P32" s="168"/>
      <c r="Q32" s="168"/>
      <c r="R32" s="168"/>
      <c r="S32" s="110"/>
      <c r="T32" s="168"/>
    </row>
    <row r="33" spans="1:20" s="169" customFormat="1" ht="11.25" customHeight="1" x14ac:dyDescent="0.2">
      <c r="A33" s="99" t="s">
        <v>22</v>
      </c>
      <c r="B33" s="99"/>
      <c r="C33" s="99"/>
      <c r="D33" s="99"/>
      <c r="E33" s="99"/>
      <c r="F33" s="11">
        <v>40108.978999999999</v>
      </c>
      <c r="G33" s="110" t="s">
        <v>4</v>
      </c>
      <c r="H33" s="11">
        <v>1821.0889999999999</v>
      </c>
      <c r="I33" s="11" t="s">
        <v>277</v>
      </c>
      <c r="J33" s="11">
        <v>3057855.0449999999</v>
      </c>
      <c r="K33" s="110" t="s">
        <v>4</v>
      </c>
      <c r="L33" s="11">
        <v>99447.476999999999</v>
      </c>
      <c r="M33" s="11" t="s">
        <v>277</v>
      </c>
      <c r="N33" s="11">
        <v>421622.35700000002</v>
      </c>
      <c r="O33" s="170" t="s">
        <v>4</v>
      </c>
      <c r="P33" s="11">
        <v>21399.702000000001</v>
      </c>
      <c r="Q33" s="11" t="s">
        <v>277</v>
      </c>
      <c r="R33" s="11">
        <v>39042.858999999997</v>
      </c>
      <c r="S33" s="110" t="s">
        <v>4</v>
      </c>
      <c r="T33" s="11">
        <v>1728.6769999999999</v>
      </c>
    </row>
    <row r="34" spans="1:20" s="169" customFormat="1" ht="11.25" customHeight="1" x14ac:dyDescent="0.2">
      <c r="A34" s="174"/>
      <c r="B34" s="97">
        <v>2</v>
      </c>
      <c r="C34" s="97"/>
      <c r="D34" s="98"/>
      <c r="E34" s="98"/>
      <c r="F34" s="14">
        <v>3985.6640000000002</v>
      </c>
      <c r="G34" s="110" t="s">
        <v>4</v>
      </c>
      <c r="H34" s="173">
        <v>600.91</v>
      </c>
      <c r="I34" s="173" t="s">
        <v>277</v>
      </c>
      <c r="J34" s="173">
        <v>324549.53399999999</v>
      </c>
      <c r="K34" s="110" t="s">
        <v>4</v>
      </c>
      <c r="L34" s="173">
        <v>44375.184000000001</v>
      </c>
      <c r="M34" s="173" t="s">
        <v>277</v>
      </c>
      <c r="N34" s="173">
        <v>11055.681</v>
      </c>
      <c r="O34" s="170" t="s">
        <v>4</v>
      </c>
      <c r="P34" s="173">
        <v>1738.172</v>
      </c>
      <c r="Q34" s="173" t="s">
        <v>277</v>
      </c>
      <c r="R34" s="173">
        <v>712.94399999999996</v>
      </c>
      <c r="S34" s="110" t="s">
        <v>4</v>
      </c>
      <c r="T34" s="173">
        <v>121.126</v>
      </c>
    </row>
    <row r="35" spans="1:20" s="169" customFormat="1" ht="11.25" customHeight="1" x14ac:dyDescent="0.2">
      <c r="A35" s="174"/>
      <c r="B35" s="97">
        <v>3</v>
      </c>
      <c r="C35" s="97"/>
      <c r="D35" s="98"/>
      <c r="E35" s="98"/>
      <c r="F35" s="14">
        <v>9938.7070000000003</v>
      </c>
      <c r="G35" s="110" t="s">
        <v>4</v>
      </c>
      <c r="H35" s="173">
        <v>1068.242</v>
      </c>
      <c r="I35" s="173" t="s">
        <v>277</v>
      </c>
      <c r="J35" s="173">
        <v>554985.62199999997</v>
      </c>
      <c r="K35" s="110" t="s">
        <v>4</v>
      </c>
      <c r="L35" s="173">
        <v>47431.887999999999</v>
      </c>
      <c r="M35" s="173" t="s">
        <v>277</v>
      </c>
      <c r="N35" s="173">
        <v>46437.398999999998</v>
      </c>
      <c r="O35" s="170" t="s">
        <v>4</v>
      </c>
      <c r="P35" s="173">
        <v>6000.8029999999999</v>
      </c>
      <c r="Q35" s="173" t="s">
        <v>277</v>
      </c>
      <c r="R35" s="173">
        <v>2228.2910000000002</v>
      </c>
      <c r="S35" s="110" t="s">
        <v>4</v>
      </c>
      <c r="T35" s="173">
        <v>272.04199999999997</v>
      </c>
    </row>
    <row r="36" spans="1:20" s="169" customFormat="1" ht="11.25" customHeight="1" x14ac:dyDescent="0.2">
      <c r="A36" s="174"/>
      <c r="B36" s="97">
        <v>4</v>
      </c>
      <c r="C36" s="97"/>
      <c r="D36" s="98"/>
      <c r="E36" s="98"/>
      <c r="F36" s="14">
        <v>7356.5929999999998</v>
      </c>
      <c r="G36" s="110" t="s">
        <v>4</v>
      </c>
      <c r="H36" s="173">
        <v>931.63699999999994</v>
      </c>
      <c r="I36" s="173" t="s">
        <v>277</v>
      </c>
      <c r="J36" s="173">
        <v>182038.128</v>
      </c>
      <c r="K36" s="110" t="s">
        <v>4</v>
      </c>
      <c r="L36" s="173">
        <v>22107.449000000001</v>
      </c>
      <c r="M36" s="173" t="s">
        <v>277</v>
      </c>
      <c r="N36" s="173">
        <v>49645.22</v>
      </c>
      <c r="O36" s="170" t="s">
        <v>4</v>
      </c>
      <c r="P36" s="173">
        <v>7189.34</v>
      </c>
      <c r="Q36" s="173" t="s">
        <v>277</v>
      </c>
      <c r="R36" s="173">
        <v>1147.663</v>
      </c>
      <c r="S36" s="110" t="s">
        <v>4</v>
      </c>
      <c r="T36" s="173">
        <v>175.084</v>
      </c>
    </row>
    <row r="37" spans="1:20" s="169" customFormat="1" ht="11.25" customHeight="1" x14ac:dyDescent="0.2">
      <c r="A37" s="174"/>
      <c r="B37" s="97">
        <v>5</v>
      </c>
      <c r="C37" s="97"/>
      <c r="D37" s="98"/>
      <c r="E37" s="98"/>
      <c r="F37" s="14">
        <v>1159.184</v>
      </c>
      <c r="G37" s="110" t="s">
        <v>4</v>
      </c>
      <c r="H37" s="173">
        <v>430.72899999999998</v>
      </c>
      <c r="I37" s="173" t="s">
        <v>277</v>
      </c>
      <c r="J37" s="173">
        <v>103491.833</v>
      </c>
      <c r="K37" s="110" t="s">
        <v>4</v>
      </c>
      <c r="L37" s="173">
        <v>25823.986000000001</v>
      </c>
      <c r="M37" s="173" t="s">
        <v>277</v>
      </c>
      <c r="N37" s="173">
        <v>12198.27</v>
      </c>
      <c r="O37" s="170" t="s">
        <v>4</v>
      </c>
      <c r="P37" s="173">
        <v>4051.3519999999999</v>
      </c>
      <c r="Q37" s="173" t="s">
        <v>277</v>
      </c>
      <c r="R37" s="173">
        <v>1048.3599999999999</v>
      </c>
      <c r="S37" s="110" t="s">
        <v>4</v>
      </c>
      <c r="T37" s="173">
        <v>272.02300000000002</v>
      </c>
    </row>
    <row r="38" spans="1:20" s="169" customFormat="1" ht="11.25" customHeight="1" x14ac:dyDescent="0.2">
      <c r="A38" s="174"/>
      <c r="B38" s="97">
        <v>6</v>
      </c>
      <c r="C38" s="97"/>
      <c r="D38" s="98"/>
      <c r="E38" s="98"/>
      <c r="F38" s="14">
        <v>4147.5379999999996</v>
      </c>
      <c r="G38" s="110" t="s">
        <v>4</v>
      </c>
      <c r="H38" s="173">
        <v>600.14</v>
      </c>
      <c r="I38" s="173" t="s">
        <v>277</v>
      </c>
      <c r="J38" s="173">
        <v>407701.70899999997</v>
      </c>
      <c r="K38" s="110" t="s">
        <v>4</v>
      </c>
      <c r="L38" s="173">
        <v>42198.065999999999</v>
      </c>
      <c r="M38" s="173" t="s">
        <v>277</v>
      </c>
      <c r="N38" s="173">
        <v>56829.07</v>
      </c>
      <c r="O38" s="170" t="s">
        <v>4</v>
      </c>
      <c r="P38" s="173">
        <v>8397.1540000000005</v>
      </c>
      <c r="Q38" s="173" t="s">
        <v>277</v>
      </c>
      <c r="R38" s="173">
        <v>5375.951</v>
      </c>
      <c r="S38" s="110" t="s">
        <v>4</v>
      </c>
      <c r="T38" s="173">
        <v>600.82399999999996</v>
      </c>
    </row>
    <row r="39" spans="1:20" s="169" customFormat="1" ht="11.25" customHeight="1" x14ac:dyDescent="0.2">
      <c r="A39" s="174"/>
      <c r="B39" s="97">
        <v>7</v>
      </c>
      <c r="C39" s="97"/>
      <c r="D39" s="98"/>
      <c r="E39" s="98"/>
      <c r="F39" s="14">
        <v>8207.7579999999998</v>
      </c>
      <c r="G39" s="110" t="s">
        <v>4</v>
      </c>
      <c r="H39" s="173">
        <v>716.17499999999995</v>
      </c>
      <c r="I39" s="173" t="s">
        <v>277</v>
      </c>
      <c r="J39" s="173">
        <v>972064.61699999997</v>
      </c>
      <c r="K39" s="110" t="s">
        <v>4</v>
      </c>
      <c r="L39" s="173">
        <v>67762.619000000006</v>
      </c>
      <c r="M39" s="173" t="s">
        <v>277</v>
      </c>
      <c r="N39" s="173">
        <v>142348.367</v>
      </c>
      <c r="O39" s="170" t="s">
        <v>4</v>
      </c>
      <c r="P39" s="173">
        <v>12561.966</v>
      </c>
      <c r="Q39" s="173" t="s">
        <v>277</v>
      </c>
      <c r="R39" s="173">
        <v>17829.956999999999</v>
      </c>
      <c r="S39" s="110" t="s">
        <v>4</v>
      </c>
      <c r="T39" s="173">
        <v>1376.7539999999999</v>
      </c>
    </row>
    <row r="40" spans="1:20" s="169" customFormat="1" ht="11.25" customHeight="1" x14ac:dyDescent="0.2">
      <c r="A40" s="174"/>
      <c r="B40" s="97" t="s">
        <v>161</v>
      </c>
      <c r="C40" s="97"/>
      <c r="D40" s="97"/>
      <c r="E40" s="97"/>
      <c r="F40" s="14">
        <v>5313.5349999999999</v>
      </c>
      <c r="G40" s="110" t="s">
        <v>4</v>
      </c>
      <c r="H40" s="173">
        <v>691.59900000000005</v>
      </c>
      <c r="I40" s="173" t="s">
        <v>277</v>
      </c>
      <c r="J40" s="173">
        <v>513023.60100000002</v>
      </c>
      <c r="K40" s="110" t="s">
        <v>4</v>
      </c>
      <c r="L40" s="173">
        <v>53711.555999999997</v>
      </c>
      <c r="M40" s="173" t="s">
        <v>277</v>
      </c>
      <c r="N40" s="173">
        <v>103108.349</v>
      </c>
      <c r="O40" s="170" t="s">
        <v>4</v>
      </c>
      <c r="P40" s="173">
        <v>13704.376</v>
      </c>
      <c r="Q40" s="173" t="s">
        <v>277</v>
      </c>
      <c r="R40" s="173">
        <v>10699.692999999999</v>
      </c>
      <c r="S40" s="110" t="s">
        <v>4</v>
      </c>
      <c r="T40" s="173">
        <v>1179.5889999999999</v>
      </c>
    </row>
    <row r="41" spans="1:20" s="32" customFormat="1" ht="5.25" customHeight="1" x14ac:dyDescent="0.2">
      <c r="A41" s="150"/>
      <c r="B41" s="15"/>
      <c r="C41" s="15"/>
      <c r="D41" s="15"/>
      <c r="E41" s="15"/>
      <c r="F41" s="15"/>
      <c r="G41" s="215"/>
      <c r="H41" s="15"/>
      <c r="I41" s="15"/>
      <c r="J41" s="15"/>
      <c r="K41" s="215"/>
      <c r="L41" s="15"/>
      <c r="M41" s="15"/>
      <c r="N41" s="15"/>
      <c r="O41" s="216"/>
      <c r="P41" s="15"/>
      <c r="Q41" s="15"/>
      <c r="R41" s="15"/>
      <c r="S41" s="215"/>
      <c r="T41" s="15"/>
    </row>
    <row r="42" spans="1:20" s="169" customFormat="1" ht="6" customHeight="1" x14ac:dyDescent="0.2">
      <c r="A42" s="97"/>
      <c r="B42" s="97"/>
      <c r="C42" s="97"/>
      <c r="D42" s="97"/>
      <c r="E42" s="97"/>
      <c r="F42" s="12"/>
      <c r="G42" s="110"/>
      <c r="K42" s="110"/>
      <c r="O42" s="170"/>
      <c r="S42" s="110"/>
    </row>
    <row r="43" spans="1:20" s="169" customFormat="1" ht="11.25" customHeight="1" x14ac:dyDescent="0.2">
      <c r="A43" s="178" t="s">
        <v>212</v>
      </c>
      <c r="B43" s="178"/>
      <c r="C43" s="178"/>
      <c r="D43" s="178"/>
      <c r="E43" s="178"/>
      <c r="F43" s="177"/>
      <c r="G43" s="217"/>
      <c r="H43" s="177"/>
      <c r="I43" s="178"/>
      <c r="J43" s="179"/>
      <c r="K43" s="110"/>
      <c r="L43" s="179"/>
      <c r="M43" s="179"/>
      <c r="N43" s="179"/>
      <c r="O43" s="170"/>
      <c r="P43" s="179"/>
      <c r="Q43" s="179"/>
      <c r="R43" s="179"/>
      <c r="S43" s="110"/>
      <c r="T43" s="179"/>
    </row>
    <row r="44" spans="1:20" s="169" customFormat="1" ht="11.25" customHeight="1" x14ac:dyDescent="0.2">
      <c r="A44" s="99" t="s">
        <v>22</v>
      </c>
      <c r="B44" s="99"/>
      <c r="C44" s="99"/>
      <c r="D44" s="99"/>
      <c r="E44" s="99"/>
      <c r="F44" s="11">
        <v>40108.978999999999</v>
      </c>
      <c r="G44" s="110" t="s">
        <v>4</v>
      </c>
      <c r="H44" s="11">
        <v>1821.0889999999999</v>
      </c>
      <c r="I44" s="11" t="s">
        <v>277</v>
      </c>
      <c r="J44" s="11">
        <v>3057855.0449999999</v>
      </c>
      <c r="K44" s="110" t="s">
        <v>4</v>
      </c>
      <c r="L44" s="11">
        <v>99447.476999999999</v>
      </c>
      <c r="M44" s="11" t="s">
        <v>277</v>
      </c>
      <c r="N44" s="11">
        <v>421622.35700000002</v>
      </c>
      <c r="O44" s="170" t="s">
        <v>4</v>
      </c>
      <c r="P44" s="11">
        <v>21399.702000000001</v>
      </c>
      <c r="Q44" s="11" t="s">
        <v>277</v>
      </c>
      <c r="R44" s="11">
        <v>39042.858999999997</v>
      </c>
      <c r="S44" s="110" t="s">
        <v>4</v>
      </c>
      <c r="T44" s="11">
        <v>1728.6769999999999</v>
      </c>
    </row>
    <row r="45" spans="1:20" s="169" customFormat="1" ht="11.25" customHeight="1" x14ac:dyDescent="0.2">
      <c r="A45" s="171"/>
      <c r="B45" s="97">
        <v>0</v>
      </c>
      <c r="C45" s="99"/>
      <c r="D45" s="99"/>
      <c r="E45" s="99"/>
      <c r="F45" s="14">
        <v>940.61</v>
      </c>
      <c r="G45" s="110" t="s">
        <v>4</v>
      </c>
      <c r="H45" s="173">
        <v>274.745</v>
      </c>
      <c r="I45" s="173" t="s">
        <v>277</v>
      </c>
      <c r="J45" s="173">
        <v>116066.444</v>
      </c>
      <c r="K45" s="110" t="s">
        <v>4</v>
      </c>
      <c r="L45" s="173">
        <v>27463.451000000001</v>
      </c>
      <c r="M45" s="173" t="s">
        <v>277</v>
      </c>
      <c r="N45" s="173">
        <v>14412.045</v>
      </c>
      <c r="O45" s="170" t="s">
        <v>4</v>
      </c>
      <c r="P45" s="173">
        <v>4906.5950000000003</v>
      </c>
      <c r="Q45" s="173" t="s">
        <v>277</v>
      </c>
      <c r="R45" s="173">
        <v>1914.89</v>
      </c>
      <c r="S45" s="110" t="s">
        <v>4</v>
      </c>
      <c r="T45" s="173">
        <v>522.86300000000006</v>
      </c>
    </row>
    <row r="46" spans="1:20" s="169" customFormat="1" ht="11.25" customHeight="1" x14ac:dyDescent="0.2">
      <c r="A46" s="171"/>
      <c r="B46" s="97">
        <v>1</v>
      </c>
      <c r="C46" s="99"/>
      <c r="D46" s="99"/>
      <c r="E46" s="99"/>
      <c r="F46" s="14">
        <v>4328.4849999999997</v>
      </c>
      <c r="G46" s="110" t="s">
        <v>4</v>
      </c>
      <c r="H46" s="173">
        <v>532.19200000000001</v>
      </c>
      <c r="I46" s="173" t="s">
        <v>277</v>
      </c>
      <c r="J46" s="173">
        <v>443488.76500000001</v>
      </c>
      <c r="K46" s="110" t="s">
        <v>4</v>
      </c>
      <c r="L46" s="173">
        <v>47327.159</v>
      </c>
      <c r="M46" s="173" t="s">
        <v>277</v>
      </c>
      <c r="N46" s="173">
        <v>55604.247000000003</v>
      </c>
      <c r="O46" s="170" t="s">
        <v>4</v>
      </c>
      <c r="P46" s="173">
        <v>7506.2240000000002</v>
      </c>
      <c r="Q46" s="173" t="s">
        <v>277</v>
      </c>
      <c r="R46" s="173">
        <v>6757.973</v>
      </c>
      <c r="S46" s="110" t="s">
        <v>4</v>
      </c>
      <c r="T46" s="173">
        <v>868.048</v>
      </c>
    </row>
    <row r="47" spans="1:20" s="169" customFormat="1" ht="11.25" customHeight="1" x14ac:dyDescent="0.2">
      <c r="A47" s="171"/>
      <c r="B47" s="97">
        <v>2</v>
      </c>
      <c r="C47" s="99"/>
      <c r="D47" s="99"/>
      <c r="E47" s="99"/>
      <c r="F47" s="14">
        <v>4338.5050000000001</v>
      </c>
      <c r="G47" s="110" t="s">
        <v>4</v>
      </c>
      <c r="H47" s="173">
        <v>623.72500000000002</v>
      </c>
      <c r="I47" s="173" t="s">
        <v>277</v>
      </c>
      <c r="J47" s="173">
        <v>386501.06400000001</v>
      </c>
      <c r="K47" s="110" t="s">
        <v>4</v>
      </c>
      <c r="L47" s="173">
        <v>46724.05</v>
      </c>
      <c r="M47" s="173" t="s">
        <v>277</v>
      </c>
      <c r="N47" s="173">
        <v>51365.627999999997</v>
      </c>
      <c r="O47" s="170" t="s">
        <v>4</v>
      </c>
      <c r="P47" s="173">
        <v>8394.1170000000002</v>
      </c>
      <c r="Q47" s="173" t="s">
        <v>277</v>
      </c>
      <c r="R47" s="173">
        <v>5199.2060000000001</v>
      </c>
      <c r="S47" s="110" t="s">
        <v>4</v>
      </c>
      <c r="T47" s="173">
        <v>768.37599999999998</v>
      </c>
    </row>
    <row r="48" spans="1:20" s="169" customFormat="1" ht="11.25" customHeight="1" x14ac:dyDescent="0.2">
      <c r="A48" s="171"/>
      <c r="B48" s="97">
        <v>3</v>
      </c>
      <c r="C48" s="99"/>
      <c r="D48" s="99"/>
      <c r="E48" s="99"/>
      <c r="F48" s="14">
        <v>3648.0430000000001</v>
      </c>
      <c r="G48" s="110" t="s">
        <v>4</v>
      </c>
      <c r="H48" s="173">
        <v>667.38300000000004</v>
      </c>
      <c r="I48" s="173" t="s">
        <v>277</v>
      </c>
      <c r="J48" s="173">
        <v>310044.087</v>
      </c>
      <c r="K48" s="110" t="s">
        <v>4</v>
      </c>
      <c r="L48" s="173">
        <v>42308.851999999999</v>
      </c>
      <c r="M48" s="173" t="s">
        <v>277</v>
      </c>
      <c r="N48" s="173">
        <v>38198.36</v>
      </c>
      <c r="O48" s="170" t="s">
        <v>4</v>
      </c>
      <c r="P48" s="173">
        <v>6766.2470000000003</v>
      </c>
      <c r="Q48" s="173" t="s">
        <v>277</v>
      </c>
      <c r="R48" s="173">
        <v>4060.8270000000002</v>
      </c>
      <c r="S48" s="110" t="s">
        <v>4</v>
      </c>
      <c r="T48" s="173">
        <v>657.83600000000001</v>
      </c>
    </row>
    <row r="49" spans="1:20" s="169" customFormat="1" ht="11.25" customHeight="1" x14ac:dyDescent="0.2">
      <c r="A49" s="171"/>
      <c r="B49" s="97">
        <v>4</v>
      </c>
      <c r="C49" s="99"/>
      <c r="D49" s="99"/>
      <c r="E49" s="99"/>
      <c r="F49" s="14">
        <v>3595.098</v>
      </c>
      <c r="G49" s="110" t="s">
        <v>4</v>
      </c>
      <c r="H49" s="173">
        <v>637.56399999999996</v>
      </c>
      <c r="I49" s="173" t="s">
        <v>277</v>
      </c>
      <c r="J49" s="173">
        <v>292994.09100000001</v>
      </c>
      <c r="K49" s="110" t="s">
        <v>4</v>
      </c>
      <c r="L49" s="173">
        <v>41589.703999999998</v>
      </c>
      <c r="M49" s="173" t="s">
        <v>277</v>
      </c>
      <c r="N49" s="173">
        <v>38171.118999999999</v>
      </c>
      <c r="O49" s="170" t="s">
        <v>4</v>
      </c>
      <c r="P49" s="173">
        <v>6963.42</v>
      </c>
      <c r="Q49" s="173" t="s">
        <v>277</v>
      </c>
      <c r="R49" s="173">
        <v>3696.9319999999998</v>
      </c>
      <c r="S49" s="110" t="s">
        <v>4</v>
      </c>
      <c r="T49" s="173">
        <v>632.30499999999995</v>
      </c>
    </row>
    <row r="50" spans="1:20" s="169" customFormat="1" ht="11.25" customHeight="1" x14ac:dyDescent="0.2">
      <c r="A50" s="171"/>
      <c r="B50" s="97">
        <v>5</v>
      </c>
      <c r="C50" s="99"/>
      <c r="D50" s="99"/>
      <c r="E50" s="99"/>
      <c r="F50" s="14">
        <v>4618.4660000000003</v>
      </c>
      <c r="G50" s="110" t="s">
        <v>4</v>
      </c>
      <c r="H50" s="173">
        <v>657.88599999999997</v>
      </c>
      <c r="I50" s="173" t="s">
        <v>277</v>
      </c>
      <c r="J50" s="173">
        <v>359244.22</v>
      </c>
      <c r="K50" s="110" t="s">
        <v>4</v>
      </c>
      <c r="L50" s="173">
        <v>43497.915999999997</v>
      </c>
      <c r="M50" s="173" t="s">
        <v>277</v>
      </c>
      <c r="N50" s="173">
        <v>49011.525000000001</v>
      </c>
      <c r="O50" s="170" t="s">
        <v>4</v>
      </c>
      <c r="P50" s="173">
        <v>7557.5940000000001</v>
      </c>
      <c r="Q50" s="173" t="s">
        <v>277</v>
      </c>
      <c r="R50" s="173">
        <v>4788.4030000000002</v>
      </c>
      <c r="S50" s="110" t="s">
        <v>4</v>
      </c>
      <c r="T50" s="173">
        <v>737.29499999999996</v>
      </c>
    </row>
    <row r="51" spans="1:20" s="169" customFormat="1" ht="11.25" customHeight="1" x14ac:dyDescent="0.2">
      <c r="A51" s="171"/>
      <c r="B51" s="97">
        <v>6</v>
      </c>
      <c r="C51" s="99"/>
      <c r="D51" s="99"/>
      <c r="E51" s="99"/>
      <c r="F51" s="14">
        <v>3689.8710000000001</v>
      </c>
      <c r="G51" s="110" t="s">
        <v>4</v>
      </c>
      <c r="H51" s="173">
        <v>614.16999999999996</v>
      </c>
      <c r="I51" s="173" t="s">
        <v>277</v>
      </c>
      <c r="J51" s="173">
        <v>278554.60700000002</v>
      </c>
      <c r="K51" s="110" t="s">
        <v>4</v>
      </c>
      <c r="L51" s="173">
        <v>40126.241000000002</v>
      </c>
      <c r="M51" s="173" t="s">
        <v>277</v>
      </c>
      <c r="N51" s="173">
        <v>40110.218000000001</v>
      </c>
      <c r="O51" s="170" t="s">
        <v>4</v>
      </c>
      <c r="P51" s="173">
        <v>6955.4440000000004</v>
      </c>
      <c r="Q51" s="173" t="s">
        <v>277</v>
      </c>
      <c r="R51" s="173">
        <v>3591.1289999999999</v>
      </c>
      <c r="S51" s="110" t="s">
        <v>4</v>
      </c>
      <c r="T51" s="173">
        <v>625.46100000000001</v>
      </c>
    </row>
    <row r="52" spans="1:20" s="169" customFormat="1" ht="11.25" customHeight="1" x14ac:dyDescent="0.2">
      <c r="A52" s="171"/>
      <c r="B52" s="97">
        <v>7</v>
      </c>
      <c r="C52" s="99"/>
      <c r="D52" s="99"/>
      <c r="E52" s="99"/>
      <c r="F52" s="14">
        <v>4499.49</v>
      </c>
      <c r="G52" s="110" t="s">
        <v>4</v>
      </c>
      <c r="H52" s="173">
        <v>765.45600000000002</v>
      </c>
      <c r="I52" s="173" t="s">
        <v>277</v>
      </c>
      <c r="J52" s="173">
        <v>267180.73800000001</v>
      </c>
      <c r="K52" s="110" t="s">
        <v>4</v>
      </c>
      <c r="L52" s="173">
        <v>38084.769999999997</v>
      </c>
      <c r="M52" s="173" t="s">
        <v>277</v>
      </c>
      <c r="N52" s="173">
        <v>45875.035000000003</v>
      </c>
      <c r="O52" s="170" t="s">
        <v>4</v>
      </c>
      <c r="P52" s="173">
        <v>9418.1569999999992</v>
      </c>
      <c r="Q52" s="173" t="s">
        <v>277</v>
      </c>
      <c r="R52" s="173">
        <v>3311.5279999999998</v>
      </c>
      <c r="S52" s="110" t="s">
        <v>4</v>
      </c>
      <c r="T52" s="173">
        <v>584.32100000000003</v>
      </c>
    </row>
    <row r="53" spans="1:20" s="169" customFormat="1" ht="11.25" customHeight="1" x14ac:dyDescent="0.2">
      <c r="A53" s="171"/>
      <c r="B53" s="97">
        <v>8</v>
      </c>
      <c r="C53" s="99"/>
      <c r="D53" s="99"/>
      <c r="E53" s="99"/>
      <c r="F53" s="14">
        <v>3538.0239999999999</v>
      </c>
      <c r="G53" s="110" t="s">
        <v>4</v>
      </c>
      <c r="H53" s="173">
        <v>679.79</v>
      </c>
      <c r="I53" s="173" t="s">
        <v>277</v>
      </c>
      <c r="J53" s="173">
        <v>200962.41899999999</v>
      </c>
      <c r="K53" s="110" t="s">
        <v>4</v>
      </c>
      <c r="L53" s="173">
        <v>34306.588000000003</v>
      </c>
      <c r="M53" s="173" t="s">
        <v>277</v>
      </c>
      <c r="N53" s="173">
        <v>33429.281999999999</v>
      </c>
      <c r="O53" s="170" t="s">
        <v>4</v>
      </c>
      <c r="P53" s="173">
        <v>7395.6580000000004</v>
      </c>
      <c r="Q53" s="173" t="s">
        <v>277</v>
      </c>
      <c r="R53" s="173">
        <v>2224.4609999999998</v>
      </c>
      <c r="S53" s="110" t="s">
        <v>4</v>
      </c>
      <c r="T53" s="173">
        <v>553.50900000000001</v>
      </c>
    </row>
    <row r="54" spans="1:20" s="169" customFormat="1" ht="11.25" customHeight="1" x14ac:dyDescent="0.2">
      <c r="A54" s="171"/>
      <c r="B54" s="97">
        <v>9</v>
      </c>
      <c r="C54" s="99"/>
      <c r="D54" s="99"/>
      <c r="E54" s="99"/>
      <c r="F54" s="14">
        <v>1876.884</v>
      </c>
      <c r="G54" s="110" t="s">
        <v>4</v>
      </c>
      <c r="H54" s="173">
        <v>613.70600000000002</v>
      </c>
      <c r="I54" s="173" t="s">
        <v>277</v>
      </c>
      <c r="J54" s="173">
        <v>107903.36900000001</v>
      </c>
      <c r="K54" s="110" t="s">
        <v>4</v>
      </c>
      <c r="L54" s="173">
        <v>22755.32</v>
      </c>
      <c r="M54" s="173" t="s">
        <v>277</v>
      </c>
      <c r="N54" s="173">
        <v>18208.918000000001</v>
      </c>
      <c r="O54" s="170" t="s">
        <v>4</v>
      </c>
      <c r="P54" s="173">
        <v>5609.8</v>
      </c>
      <c r="Q54" s="173" t="s">
        <v>277</v>
      </c>
      <c r="R54" s="173">
        <v>1164.8489999999999</v>
      </c>
      <c r="S54" s="110" t="s">
        <v>4</v>
      </c>
      <c r="T54" s="173">
        <v>304.83800000000002</v>
      </c>
    </row>
    <row r="55" spans="1:20" s="169" customFormat="1" ht="11.25" customHeight="1" x14ac:dyDescent="0.2">
      <c r="A55" s="171"/>
      <c r="B55" s="97" t="s">
        <v>162</v>
      </c>
      <c r="C55" s="97"/>
      <c r="D55" s="97"/>
      <c r="E55" s="97"/>
      <c r="F55" s="14">
        <v>5035.5039999999999</v>
      </c>
      <c r="G55" s="110" t="s">
        <v>4</v>
      </c>
      <c r="H55" s="173">
        <v>647.23900000000003</v>
      </c>
      <c r="I55" s="173" t="s">
        <v>277</v>
      </c>
      <c r="J55" s="173">
        <v>294915.24099999998</v>
      </c>
      <c r="K55" s="110" t="s">
        <v>4</v>
      </c>
      <c r="L55" s="173">
        <v>36189.048000000003</v>
      </c>
      <c r="M55" s="173" t="s">
        <v>277</v>
      </c>
      <c r="N55" s="173">
        <v>37235.982000000004</v>
      </c>
      <c r="O55" s="170" t="s">
        <v>4</v>
      </c>
      <c r="P55" s="173">
        <v>5515.7910000000002</v>
      </c>
      <c r="Q55" s="173" t="s">
        <v>277</v>
      </c>
      <c r="R55" s="173">
        <v>2332.6619999999998</v>
      </c>
      <c r="S55" s="110" t="s">
        <v>4</v>
      </c>
      <c r="T55" s="173">
        <v>361.87099999999998</v>
      </c>
    </row>
    <row r="56" spans="1:20" s="12" customFormat="1" ht="5.25" customHeight="1" thickBot="1" x14ac:dyDescent="0.3">
      <c r="A56" s="180"/>
      <c r="B56" s="36"/>
      <c r="C56" s="35"/>
      <c r="D56" s="35"/>
      <c r="E56" s="35"/>
      <c r="F56" s="35"/>
      <c r="G56" s="119"/>
      <c r="H56" s="108"/>
      <c r="I56" s="108"/>
      <c r="J56" s="108"/>
      <c r="K56" s="119"/>
      <c r="L56" s="108"/>
      <c r="M56" s="108"/>
      <c r="N56" s="108"/>
      <c r="O56" s="119"/>
      <c r="P56" s="108"/>
      <c r="Q56" s="108"/>
      <c r="R56" s="108"/>
      <c r="S56" s="119"/>
      <c r="T56" s="108"/>
    </row>
    <row r="57" spans="1:20" ht="12.75" customHeight="1" x14ac:dyDescent="0.25">
      <c r="A57" s="437" t="s">
        <v>427</v>
      </c>
      <c r="B57" s="437"/>
      <c r="C57" s="437"/>
      <c r="D57" s="437"/>
      <c r="E57" s="437"/>
      <c r="F57" s="437"/>
      <c r="G57" s="437"/>
      <c r="H57" s="437"/>
      <c r="I57" s="437"/>
      <c r="J57" s="437"/>
      <c r="K57" s="437"/>
      <c r="L57" s="437"/>
      <c r="M57" s="437"/>
      <c r="N57" s="437"/>
      <c r="O57" s="437"/>
      <c r="P57" s="437"/>
      <c r="Q57" s="437"/>
      <c r="R57" s="437"/>
      <c r="S57" s="437"/>
      <c r="T57" s="437"/>
    </row>
    <row r="58" spans="1:20" ht="12.75" customHeight="1" x14ac:dyDescent="0.25">
      <c r="A58" s="438"/>
      <c r="B58" s="438"/>
      <c r="C58" s="438"/>
      <c r="D58" s="438"/>
      <c r="E58" s="438"/>
      <c r="F58" s="438"/>
      <c r="G58" s="438"/>
      <c r="H58" s="438"/>
      <c r="I58" s="438"/>
      <c r="J58" s="438"/>
      <c r="K58" s="438"/>
      <c r="L58" s="438"/>
      <c r="M58" s="438"/>
      <c r="N58" s="438"/>
      <c r="O58" s="438"/>
      <c r="P58" s="438"/>
      <c r="Q58" s="438"/>
      <c r="R58" s="438"/>
      <c r="S58" s="438"/>
      <c r="T58" s="438"/>
    </row>
    <row r="59" spans="1:20" ht="12.75" customHeight="1" x14ac:dyDescent="0.25"/>
    <row r="60" spans="1:20" ht="12.75" customHeight="1" x14ac:dyDescent="0.25"/>
  </sheetData>
  <sheetProtection formatCells="0" formatColumns="0" formatRows="0"/>
  <mergeCells count="9">
    <mergeCell ref="A57:T58"/>
    <mergeCell ref="R6:T6"/>
    <mergeCell ref="R7:T7"/>
    <mergeCell ref="F6:H6"/>
    <mergeCell ref="F7:H7"/>
    <mergeCell ref="J6:L6"/>
    <mergeCell ref="J7:L7"/>
    <mergeCell ref="N6:P6"/>
    <mergeCell ref="N7:P7"/>
  </mergeCells>
  <phoneticPr fontId="14" type="noConversion"/>
  <pageMargins left="0.75" right="0.75" top="1" bottom="1" header="0.5" footer="0.5"/>
  <pageSetup paperSize="9"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
  <dimension ref="A1:T81"/>
  <sheetViews>
    <sheetView zoomScaleNormal="100" workbookViewId="0"/>
  </sheetViews>
  <sheetFormatPr defaultColWidth="9.21875" defaultRowHeight="13.2" x14ac:dyDescent="0.25"/>
  <cols>
    <col min="1" max="1" width="2.77734375" style="1" customWidth="1"/>
    <col min="2" max="4" width="2.77734375" style="1" hidden="1" customWidth="1"/>
    <col min="5" max="5" width="17.77734375" style="1" customWidth="1"/>
    <col min="6" max="6" width="8.21875" style="1" customWidth="1"/>
    <col min="7" max="7" width="1.77734375" style="33" customWidth="1"/>
    <col min="8" max="8" width="6.5546875" style="1" customWidth="1"/>
    <col min="9" max="9" width="1.21875" style="1" customWidth="1"/>
    <col min="10" max="10" width="8.21875" style="1" customWidth="1"/>
    <col min="11" max="11" width="1.77734375" style="33" bestFit="1" customWidth="1"/>
    <col min="12" max="12" width="7.21875" style="1" customWidth="1"/>
    <col min="13" max="13" width="1.21875" style="1" customWidth="1"/>
    <col min="14" max="14" width="8.21875" style="1" customWidth="1"/>
    <col min="15" max="15" width="1.77734375" style="33" bestFit="1" customWidth="1"/>
    <col min="16" max="16" width="6.77734375" style="1" bestFit="1" customWidth="1"/>
    <col min="17" max="17" width="1.21875" style="1" customWidth="1"/>
    <col min="18" max="18" width="7" style="1" customWidth="1"/>
    <col min="19" max="19" width="1.77734375" style="33" bestFit="1" customWidth="1"/>
    <col min="20" max="20" width="5.44140625" style="1" customWidth="1"/>
    <col min="21" max="16384" width="9.21875" style="1"/>
  </cols>
  <sheetData>
    <row r="1" spans="1:20" ht="6.75" customHeight="1" x14ac:dyDescent="0.25"/>
    <row r="2" spans="1:20" ht="13.8" x14ac:dyDescent="0.25">
      <c r="A2" s="24" t="s">
        <v>158</v>
      </c>
      <c r="B2" s="77"/>
      <c r="C2" s="77"/>
      <c r="D2" s="77"/>
      <c r="E2" s="24"/>
    </row>
    <row r="3" spans="1:20" ht="13.8" x14ac:dyDescent="0.25">
      <c r="A3" s="24" t="s">
        <v>555</v>
      </c>
      <c r="B3" s="77"/>
      <c r="C3" s="77"/>
      <c r="D3" s="77"/>
      <c r="E3" s="24"/>
    </row>
    <row r="4" spans="1:20" ht="13.8" x14ac:dyDescent="0.25">
      <c r="A4" s="148" t="s">
        <v>227</v>
      </c>
      <c r="B4" s="148"/>
      <c r="C4" s="148"/>
      <c r="D4" s="148"/>
      <c r="E4" s="24"/>
    </row>
    <row r="5" spans="1:20" ht="14.4" thickBot="1" x14ac:dyDescent="0.3">
      <c r="A5" s="148" t="s">
        <v>556</v>
      </c>
      <c r="B5" s="24"/>
      <c r="C5" s="24"/>
      <c r="D5" s="24"/>
      <c r="E5" s="24"/>
      <c r="I5" s="35"/>
      <c r="Q5" s="35"/>
    </row>
    <row r="6" spans="1:20" s="12" customFormat="1" ht="11.25" customHeight="1" x14ac:dyDescent="0.2">
      <c r="A6" s="189"/>
      <c r="B6" s="189"/>
      <c r="C6" s="189"/>
      <c r="D6" s="189"/>
      <c r="E6" s="189"/>
      <c r="F6" s="439" t="s">
        <v>20</v>
      </c>
      <c r="G6" s="439"/>
      <c r="H6" s="439"/>
      <c r="I6" s="159"/>
      <c r="J6" s="439" t="s">
        <v>117</v>
      </c>
      <c r="K6" s="439"/>
      <c r="L6" s="439"/>
      <c r="M6" s="439" t="s">
        <v>18</v>
      </c>
      <c r="N6" s="439"/>
      <c r="O6" s="439"/>
      <c r="P6" s="439"/>
      <c r="Q6" s="439" t="s">
        <v>147</v>
      </c>
      <c r="R6" s="439"/>
      <c r="S6" s="439"/>
      <c r="T6" s="439"/>
    </row>
    <row r="7" spans="1:20" s="12" customFormat="1" ht="11.25" customHeight="1" x14ac:dyDescent="0.2">
      <c r="A7" s="190"/>
      <c r="B7" s="190"/>
      <c r="C7" s="190"/>
      <c r="D7" s="190"/>
      <c r="E7" s="190"/>
      <c r="F7" s="440" t="s">
        <v>178</v>
      </c>
      <c r="G7" s="440"/>
      <c r="H7" s="440"/>
      <c r="I7" s="159"/>
      <c r="J7" s="440" t="s">
        <v>195</v>
      </c>
      <c r="K7" s="440"/>
      <c r="L7" s="440"/>
      <c r="M7" s="159"/>
      <c r="N7" s="440" t="s">
        <v>196</v>
      </c>
      <c r="O7" s="440"/>
      <c r="P7" s="440"/>
      <c r="Q7" s="159"/>
      <c r="R7" s="440" t="s">
        <v>19</v>
      </c>
      <c r="S7" s="440"/>
      <c r="T7" s="440"/>
    </row>
    <row r="8" spans="1:20" s="12" customFormat="1" ht="12" customHeight="1" thickBot="1" x14ac:dyDescent="0.25">
      <c r="A8" s="191"/>
      <c r="B8" s="191"/>
      <c r="C8" s="191"/>
      <c r="D8" s="191"/>
      <c r="E8" s="191"/>
      <c r="F8" s="3" t="s">
        <v>22</v>
      </c>
      <c r="G8" s="167"/>
      <c r="H8" s="167" t="s">
        <v>124</v>
      </c>
      <c r="I8" s="167"/>
      <c r="J8" s="3" t="s">
        <v>22</v>
      </c>
      <c r="K8" s="167"/>
      <c r="L8" s="167" t="s">
        <v>124</v>
      </c>
      <c r="M8" s="167"/>
      <c r="N8" s="3" t="s">
        <v>22</v>
      </c>
      <c r="O8" s="167"/>
      <c r="P8" s="167" t="s">
        <v>124</v>
      </c>
      <c r="Q8" s="108"/>
      <c r="R8" s="3" t="s">
        <v>22</v>
      </c>
      <c r="S8" s="167"/>
      <c r="T8" s="167" t="s">
        <v>124</v>
      </c>
    </row>
    <row r="9" spans="1:20" s="12" customFormat="1" ht="12" hidden="1" customHeight="1" x14ac:dyDescent="0.2">
      <c r="A9" s="190"/>
      <c r="B9" s="190"/>
      <c r="C9" s="190"/>
      <c r="D9" s="190"/>
      <c r="E9" s="190"/>
      <c r="F9" s="98"/>
      <c r="G9" s="193"/>
      <c r="H9" s="193"/>
      <c r="I9" s="193"/>
      <c r="J9" s="98"/>
      <c r="K9" s="193"/>
      <c r="L9" s="193"/>
      <c r="M9" s="193"/>
      <c r="N9" s="98"/>
      <c r="O9" s="193"/>
      <c r="P9" s="193"/>
      <c r="R9" s="98"/>
      <c r="S9" s="193"/>
      <c r="T9" s="193"/>
    </row>
    <row r="10" spans="1:20" s="12" customFormat="1" ht="5.25" customHeight="1" x14ac:dyDescent="0.2">
      <c r="A10" s="99"/>
      <c r="B10" s="99"/>
      <c r="C10" s="99"/>
      <c r="D10" s="99"/>
      <c r="E10" s="99"/>
      <c r="F10" s="98"/>
      <c r="G10" s="98"/>
      <c r="H10" s="98"/>
      <c r="I10" s="98"/>
      <c r="J10" s="98"/>
      <c r="K10" s="98"/>
      <c r="L10" s="98"/>
      <c r="M10" s="98"/>
      <c r="N10" s="98"/>
      <c r="O10" s="98"/>
      <c r="P10" s="98"/>
      <c r="Q10" s="98"/>
      <c r="R10" s="98"/>
      <c r="S10" s="98"/>
      <c r="T10" s="98"/>
    </row>
    <row r="11" spans="1:20" s="12" customFormat="1" ht="11.25" customHeight="1" x14ac:dyDescent="0.2">
      <c r="A11" s="99" t="s">
        <v>22</v>
      </c>
      <c r="B11" s="99"/>
      <c r="C11" s="99"/>
      <c r="D11" s="99"/>
      <c r="E11" s="99"/>
      <c r="F11" s="11">
        <v>40108.978999999999</v>
      </c>
      <c r="G11" s="110" t="s">
        <v>4</v>
      </c>
      <c r="H11" s="11">
        <v>1821.0889999999999</v>
      </c>
      <c r="I11" s="11" t="s">
        <v>277</v>
      </c>
      <c r="J11" s="11">
        <v>3057855.0449999999</v>
      </c>
      <c r="K11" s="110" t="s">
        <v>4</v>
      </c>
      <c r="L11" s="11">
        <v>99447.476999999999</v>
      </c>
      <c r="M11" s="11" t="s">
        <v>277</v>
      </c>
      <c r="N11" s="11">
        <v>421622.35700000002</v>
      </c>
      <c r="O11" s="110" t="s">
        <v>4</v>
      </c>
      <c r="P11" s="11">
        <v>21399.702000000001</v>
      </c>
      <c r="Q11" s="11" t="s">
        <v>277</v>
      </c>
      <c r="R11" s="11">
        <v>39042.858999999997</v>
      </c>
      <c r="S11" s="110" t="s">
        <v>4</v>
      </c>
      <c r="T11" s="11">
        <v>1728.6769999999999</v>
      </c>
    </row>
    <row r="12" spans="1:20" s="12" customFormat="1" ht="5.25" customHeight="1" x14ac:dyDescent="0.2">
      <c r="A12" s="99"/>
      <c r="B12" s="99"/>
      <c r="C12" s="99"/>
      <c r="D12" s="99"/>
      <c r="E12" s="99"/>
      <c r="F12" s="98"/>
      <c r="G12" s="168"/>
      <c r="H12" s="98"/>
      <c r="I12" s="98"/>
      <c r="J12" s="98"/>
      <c r="K12" s="168"/>
      <c r="L12" s="98"/>
      <c r="M12" s="98"/>
      <c r="N12" s="98"/>
      <c r="O12" s="168"/>
      <c r="P12" s="98"/>
      <c r="Q12" s="98"/>
      <c r="R12" s="98"/>
      <c r="S12" s="168"/>
      <c r="T12" s="98"/>
    </row>
    <row r="13" spans="1:20" s="12" customFormat="1" ht="11.25" customHeight="1" x14ac:dyDescent="0.2">
      <c r="A13" s="178" t="s">
        <v>127</v>
      </c>
      <c r="B13" s="178"/>
      <c r="C13" s="178"/>
      <c r="D13" s="178"/>
      <c r="E13" s="178"/>
      <c r="F13" s="178"/>
      <c r="G13" s="168"/>
      <c r="H13" s="98"/>
      <c r="I13" s="98"/>
      <c r="J13" s="98"/>
      <c r="K13" s="168"/>
      <c r="L13" s="98"/>
      <c r="M13" s="98"/>
      <c r="N13" s="98"/>
      <c r="O13" s="168"/>
      <c r="P13" s="98"/>
      <c r="Q13" s="98"/>
      <c r="R13" s="98"/>
      <c r="S13" s="168"/>
      <c r="T13" s="98"/>
    </row>
    <row r="14" spans="1:20" s="12" customFormat="1" ht="11.25" customHeight="1" x14ac:dyDescent="0.2">
      <c r="A14" s="99" t="s">
        <v>22</v>
      </c>
      <c r="B14" s="99"/>
      <c r="C14" s="99"/>
      <c r="D14" s="99"/>
      <c r="E14" s="99"/>
      <c r="F14" s="11">
        <v>20977.548999999999</v>
      </c>
      <c r="G14" s="110" t="s">
        <v>4</v>
      </c>
      <c r="H14" s="11">
        <v>1470.585</v>
      </c>
      <c r="I14" s="11" t="s">
        <v>277</v>
      </c>
      <c r="J14" s="11">
        <v>1029243.963</v>
      </c>
      <c r="K14" s="110" t="s">
        <v>4</v>
      </c>
      <c r="L14" s="11">
        <v>62137.627999999997</v>
      </c>
      <c r="M14" s="11" t="s">
        <v>277</v>
      </c>
      <c r="N14" s="11">
        <v>105696.853</v>
      </c>
      <c r="O14" s="110" t="s">
        <v>4</v>
      </c>
      <c r="P14" s="11">
        <v>9312.17</v>
      </c>
      <c r="Q14" s="11" t="s">
        <v>277</v>
      </c>
      <c r="R14" s="11">
        <v>3894.2310000000002</v>
      </c>
      <c r="S14" s="110" t="s">
        <v>4</v>
      </c>
      <c r="T14" s="11">
        <v>324.14100000000002</v>
      </c>
    </row>
    <row r="15" spans="1:20" s="12" customFormat="1" ht="10.5" customHeight="1" x14ac:dyDescent="0.2">
      <c r="A15" s="194" t="s">
        <v>163</v>
      </c>
      <c r="E15" s="97"/>
      <c r="F15" s="14"/>
      <c r="G15" s="110"/>
      <c r="H15" s="14"/>
      <c r="I15" s="14"/>
      <c r="J15" s="14"/>
      <c r="K15" s="110"/>
      <c r="L15" s="14"/>
      <c r="M15" s="14"/>
      <c r="N15" s="14"/>
      <c r="O15" s="110"/>
      <c r="P15" s="14"/>
      <c r="Q15" s="14"/>
      <c r="R15" s="14"/>
      <c r="S15" s="110"/>
      <c r="T15" s="14"/>
    </row>
    <row r="16" spans="1:20" s="12" customFormat="1" ht="10.5" customHeight="1" x14ac:dyDescent="0.2">
      <c r="E16" s="97" t="s">
        <v>164</v>
      </c>
      <c r="F16" s="14">
        <v>3960.373</v>
      </c>
      <c r="G16" s="110" t="s">
        <v>4</v>
      </c>
      <c r="H16" s="14">
        <v>600.774</v>
      </c>
      <c r="I16" s="14" t="s">
        <v>277</v>
      </c>
      <c r="J16" s="14">
        <v>323276.73</v>
      </c>
      <c r="K16" s="110" t="s">
        <v>4</v>
      </c>
      <c r="L16" s="14">
        <v>44365.578000000001</v>
      </c>
      <c r="M16" s="14" t="s">
        <v>277</v>
      </c>
      <c r="N16" s="14">
        <v>11055.681</v>
      </c>
      <c r="O16" s="110" t="s">
        <v>4</v>
      </c>
      <c r="P16" s="14">
        <v>1738.172</v>
      </c>
      <c r="Q16" s="14" t="s">
        <v>277</v>
      </c>
      <c r="R16" s="14">
        <v>712.94399999999996</v>
      </c>
      <c r="S16" s="110" t="s">
        <v>4</v>
      </c>
      <c r="T16" s="14">
        <v>121.126</v>
      </c>
    </row>
    <row r="17" spans="1:20" s="12" customFormat="1" ht="10.5" customHeight="1" x14ac:dyDescent="0.2">
      <c r="E17" s="97" t="s">
        <v>165</v>
      </c>
      <c r="F17" s="14">
        <v>9854.2649999999994</v>
      </c>
      <c r="G17" s="110" t="s">
        <v>4</v>
      </c>
      <c r="H17" s="14">
        <v>1067.356</v>
      </c>
      <c r="I17" s="14" t="s">
        <v>277</v>
      </c>
      <c r="J17" s="14">
        <v>550061.38100000005</v>
      </c>
      <c r="K17" s="110" t="s">
        <v>4</v>
      </c>
      <c r="L17" s="14">
        <v>47310.843000000001</v>
      </c>
      <c r="M17" s="14" t="s">
        <v>277</v>
      </c>
      <c r="N17" s="14">
        <v>46437.398999999998</v>
      </c>
      <c r="O17" s="110" t="s">
        <v>4</v>
      </c>
      <c r="P17" s="14">
        <v>6000.8029999999999</v>
      </c>
      <c r="Q17" s="14" t="s">
        <v>277</v>
      </c>
      <c r="R17" s="14">
        <v>2228.2910000000002</v>
      </c>
      <c r="S17" s="110" t="s">
        <v>4</v>
      </c>
      <c r="T17" s="14">
        <v>272.04199999999997</v>
      </c>
    </row>
    <row r="18" spans="1:20" s="12" customFormat="1" ht="10.5" customHeight="1" x14ac:dyDescent="0.2">
      <c r="E18" s="97" t="s">
        <v>166</v>
      </c>
      <c r="F18" s="14">
        <v>7162.9120000000003</v>
      </c>
      <c r="G18" s="110" t="s">
        <v>4</v>
      </c>
      <c r="H18" s="14">
        <v>926.46799999999996</v>
      </c>
      <c r="I18" s="14" t="s">
        <v>277</v>
      </c>
      <c r="J18" s="14">
        <v>155905.85200000001</v>
      </c>
      <c r="K18" s="110" t="s">
        <v>4</v>
      </c>
      <c r="L18" s="14">
        <v>18915.009999999998</v>
      </c>
      <c r="M18" s="14" t="s">
        <v>277</v>
      </c>
      <c r="N18" s="14">
        <v>48203.773000000001</v>
      </c>
      <c r="O18" s="110" t="s">
        <v>4</v>
      </c>
      <c r="P18" s="14">
        <v>7154.3760000000002</v>
      </c>
      <c r="Q18" s="14" t="s">
        <v>277</v>
      </c>
      <c r="R18" s="14">
        <v>952.99599999999998</v>
      </c>
      <c r="S18" s="110" t="s">
        <v>4</v>
      </c>
      <c r="T18" s="14">
        <v>150.256</v>
      </c>
    </row>
    <row r="19" spans="1:20" s="12" customFormat="1" ht="10.5" customHeight="1" x14ac:dyDescent="0.2">
      <c r="E19" s="97" t="s">
        <v>167</v>
      </c>
      <c r="F19" s="14" t="s">
        <v>276</v>
      </c>
      <c r="G19" s="110" t="s">
        <v>4</v>
      </c>
      <c r="H19" s="14" t="s">
        <v>276</v>
      </c>
      <c r="I19" s="14" t="s">
        <v>277</v>
      </c>
      <c r="J19" s="14" t="s">
        <v>276</v>
      </c>
      <c r="K19" s="110" t="s">
        <v>4</v>
      </c>
      <c r="L19" s="14" t="s">
        <v>276</v>
      </c>
      <c r="M19" s="14" t="s">
        <v>277</v>
      </c>
      <c r="N19" s="14" t="s">
        <v>276</v>
      </c>
      <c r="O19" s="110" t="s">
        <v>4</v>
      </c>
      <c r="P19" s="14" t="s">
        <v>276</v>
      </c>
      <c r="Q19" s="14" t="s">
        <v>277</v>
      </c>
      <c r="R19" s="14" t="s">
        <v>276</v>
      </c>
      <c r="S19" s="110" t="s">
        <v>4</v>
      </c>
      <c r="T19" s="14" t="s">
        <v>276</v>
      </c>
    </row>
    <row r="20" spans="1:20" s="12" customFormat="1" ht="5.25" customHeight="1" x14ac:dyDescent="0.2">
      <c r="A20" s="15"/>
      <c r="B20" s="15"/>
      <c r="C20" s="15"/>
      <c r="D20" s="15"/>
      <c r="E20" s="15"/>
      <c r="F20" s="15"/>
      <c r="G20" s="215"/>
      <c r="H20" s="15"/>
      <c r="I20" s="15"/>
      <c r="J20" s="15"/>
      <c r="K20" s="215"/>
      <c r="L20" s="15"/>
      <c r="M20" s="15"/>
      <c r="N20" s="15"/>
      <c r="O20" s="215"/>
      <c r="P20" s="15"/>
      <c r="Q20" s="15"/>
      <c r="R20" s="15"/>
      <c r="S20" s="215"/>
      <c r="T20" s="15"/>
    </row>
    <row r="21" spans="1:20" s="12" customFormat="1" ht="5.25" customHeight="1" x14ac:dyDescent="0.2">
      <c r="A21" s="97"/>
      <c r="B21" s="97"/>
      <c r="C21" s="97"/>
      <c r="D21" s="97"/>
      <c r="E21" s="97"/>
      <c r="F21" s="7"/>
      <c r="G21" s="110"/>
      <c r="K21" s="110"/>
      <c r="O21" s="110"/>
      <c r="S21" s="110"/>
    </row>
    <row r="22" spans="1:20" s="12" customFormat="1" ht="11.25" customHeight="1" x14ac:dyDescent="0.2">
      <c r="A22" s="178" t="s">
        <v>128</v>
      </c>
      <c r="B22" s="178"/>
      <c r="C22" s="178"/>
      <c r="D22" s="178"/>
      <c r="E22" s="178"/>
      <c r="F22" s="178"/>
      <c r="G22" s="110"/>
      <c r="H22" s="98"/>
      <c r="I22" s="98"/>
      <c r="J22" s="98"/>
      <c r="K22" s="110"/>
      <c r="L22" s="98"/>
      <c r="M22" s="98"/>
      <c r="N22" s="98"/>
      <c r="O22" s="110"/>
      <c r="P22" s="98"/>
      <c r="Q22" s="98"/>
      <c r="R22" s="98"/>
      <c r="S22" s="110"/>
      <c r="T22" s="98"/>
    </row>
    <row r="23" spans="1:20" s="12" customFormat="1" ht="11.25" customHeight="1" x14ac:dyDescent="0.2">
      <c r="A23" s="99" t="s">
        <v>22</v>
      </c>
      <c r="B23" s="99"/>
      <c r="C23" s="99"/>
      <c r="D23" s="99"/>
      <c r="E23" s="99"/>
      <c r="F23" s="11">
        <v>13771.89</v>
      </c>
      <c r="G23" s="110" t="s">
        <v>4</v>
      </c>
      <c r="H23" s="11">
        <v>947.76499999999999</v>
      </c>
      <c r="I23" s="11" t="s">
        <v>277</v>
      </c>
      <c r="J23" s="11">
        <v>1507194.2180000001</v>
      </c>
      <c r="K23" s="110" t="s">
        <v>4</v>
      </c>
      <c r="L23" s="11">
        <v>77539.085000000006</v>
      </c>
      <c r="M23" s="11" t="s">
        <v>277</v>
      </c>
      <c r="N23" s="11">
        <v>245101.62400000001</v>
      </c>
      <c r="O23" s="110" t="s">
        <v>4</v>
      </c>
      <c r="P23" s="11">
        <v>16913.628000000001</v>
      </c>
      <c r="Q23" s="11" t="s">
        <v>277</v>
      </c>
      <c r="R23" s="11">
        <v>28352.94</v>
      </c>
      <c r="S23" s="110" t="s">
        <v>4</v>
      </c>
      <c r="T23" s="11">
        <v>1621.981</v>
      </c>
    </row>
    <row r="24" spans="1:20" s="12" customFormat="1" ht="10.5" customHeight="1" x14ac:dyDescent="0.2">
      <c r="A24" s="194" t="s">
        <v>163</v>
      </c>
      <c r="E24" s="97"/>
      <c r="F24" s="14"/>
      <c r="G24" s="110"/>
      <c r="H24" s="14"/>
      <c r="I24" s="14"/>
      <c r="J24" s="14"/>
      <c r="K24" s="110"/>
      <c r="L24" s="14"/>
      <c r="M24" s="14"/>
      <c r="N24" s="14"/>
      <c r="O24" s="110"/>
      <c r="P24" s="14"/>
      <c r="Q24" s="14"/>
      <c r="R24" s="14"/>
      <c r="S24" s="110"/>
      <c r="T24" s="14"/>
    </row>
    <row r="25" spans="1:20" s="12" customFormat="1" ht="10.5" customHeight="1" x14ac:dyDescent="0.2">
      <c r="E25" s="97" t="s">
        <v>168</v>
      </c>
      <c r="F25" s="14" t="s">
        <v>276</v>
      </c>
      <c r="G25" s="110" t="s">
        <v>4</v>
      </c>
      <c r="H25" s="14" t="s">
        <v>276</v>
      </c>
      <c r="I25" s="14" t="s">
        <v>277</v>
      </c>
      <c r="J25" s="14" t="s">
        <v>276</v>
      </c>
      <c r="K25" s="110" t="s">
        <v>4</v>
      </c>
      <c r="L25" s="14" t="s">
        <v>276</v>
      </c>
      <c r="M25" s="14" t="s">
        <v>277</v>
      </c>
      <c r="N25" s="14" t="s">
        <v>276</v>
      </c>
      <c r="O25" s="110" t="s">
        <v>4</v>
      </c>
      <c r="P25" s="14" t="s">
        <v>276</v>
      </c>
      <c r="Q25" s="14" t="s">
        <v>277</v>
      </c>
      <c r="R25" s="14" t="s">
        <v>276</v>
      </c>
      <c r="S25" s="110" t="s">
        <v>4</v>
      </c>
      <c r="T25" s="14" t="s">
        <v>276</v>
      </c>
    </row>
    <row r="26" spans="1:20" s="12" customFormat="1" ht="10.5" customHeight="1" x14ac:dyDescent="0.2">
      <c r="E26" s="97" t="s">
        <v>169</v>
      </c>
      <c r="F26" s="14">
        <v>13.834</v>
      </c>
      <c r="G26" s="110" t="s">
        <v>4</v>
      </c>
      <c r="H26" s="14">
        <v>27.105</v>
      </c>
      <c r="I26" s="14" t="s">
        <v>277</v>
      </c>
      <c r="J26" s="14">
        <v>2109.6590000000001</v>
      </c>
      <c r="K26" s="110" t="s">
        <v>4</v>
      </c>
      <c r="L26" s="14">
        <v>4133.4769999999999</v>
      </c>
      <c r="M26" s="14" t="s">
        <v>277</v>
      </c>
      <c r="N26" s="14">
        <v>153.03700000000001</v>
      </c>
      <c r="O26" s="110" t="s">
        <v>4</v>
      </c>
      <c r="P26" s="14">
        <v>299.846</v>
      </c>
      <c r="Q26" s="14" t="s">
        <v>277</v>
      </c>
      <c r="R26" s="14">
        <v>23.837</v>
      </c>
      <c r="S26" s="110" t="s">
        <v>4</v>
      </c>
      <c r="T26" s="14">
        <v>46.704999999999998</v>
      </c>
    </row>
    <row r="27" spans="1:20" s="12" customFormat="1" ht="10.5" customHeight="1" x14ac:dyDescent="0.2">
      <c r="E27" s="97" t="s">
        <v>170</v>
      </c>
      <c r="F27" s="14">
        <v>24.902999999999999</v>
      </c>
      <c r="G27" s="110" t="s">
        <v>4</v>
      </c>
      <c r="H27" s="14">
        <v>25.827999999999999</v>
      </c>
      <c r="I27" s="14" t="s">
        <v>277</v>
      </c>
      <c r="J27" s="14">
        <v>6284.0860000000002</v>
      </c>
      <c r="K27" s="110" t="s">
        <v>4</v>
      </c>
      <c r="L27" s="14">
        <v>9143.5310000000009</v>
      </c>
      <c r="M27" s="14" t="s">
        <v>277</v>
      </c>
      <c r="N27" s="14">
        <v>367.75299999999999</v>
      </c>
      <c r="O27" s="110" t="s">
        <v>4</v>
      </c>
      <c r="P27" s="14">
        <v>377.76400000000001</v>
      </c>
      <c r="Q27" s="14" t="s">
        <v>277</v>
      </c>
      <c r="R27" s="14">
        <v>49.679000000000002</v>
      </c>
      <c r="S27" s="110" t="s">
        <v>4</v>
      </c>
      <c r="T27" s="14">
        <v>69.676000000000002</v>
      </c>
    </row>
    <row r="28" spans="1:20" s="12" customFormat="1" ht="10.5" customHeight="1" x14ac:dyDescent="0.2">
      <c r="E28" s="97" t="s">
        <v>171</v>
      </c>
      <c r="F28" s="14">
        <v>233.55600000000001</v>
      </c>
      <c r="G28" s="110" t="s">
        <v>4</v>
      </c>
      <c r="H28" s="14">
        <v>136.30500000000001</v>
      </c>
      <c r="I28" s="14" t="s">
        <v>277</v>
      </c>
      <c r="J28" s="14">
        <v>23632.844000000001</v>
      </c>
      <c r="K28" s="110" t="s">
        <v>4</v>
      </c>
      <c r="L28" s="14">
        <v>13164.728999999999</v>
      </c>
      <c r="M28" s="14" t="s">
        <v>277</v>
      </c>
      <c r="N28" s="14">
        <v>2912.4749999999999</v>
      </c>
      <c r="O28" s="110" t="s">
        <v>4</v>
      </c>
      <c r="P28" s="14">
        <v>1932.4670000000001</v>
      </c>
      <c r="Q28" s="14" t="s">
        <v>277</v>
      </c>
      <c r="R28" s="14">
        <v>203.28899999999999</v>
      </c>
      <c r="S28" s="110" t="s">
        <v>4</v>
      </c>
      <c r="T28" s="14">
        <v>102.16</v>
      </c>
    </row>
    <row r="29" spans="1:20" s="12" customFormat="1" ht="10.5" customHeight="1" x14ac:dyDescent="0.2">
      <c r="E29" s="97" t="s">
        <v>172</v>
      </c>
      <c r="F29" s="14">
        <v>630.26</v>
      </c>
      <c r="G29" s="110" t="s">
        <v>4</v>
      </c>
      <c r="H29" s="14">
        <v>198.178</v>
      </c>
      <c r="I29" s="14" t="s">
        <v>277</v>
      </c>
      <c r="J29" s="14">
        <v>60194.131000000001</v>
      </c>
      <c r="K29" s="110" t="s">
        <v>4</v>
      </c>
      <c r="L29" s="14">
        <v>16362.117</v>
      </c>
      <c r="M29" s="14" t="s">
        <v>277</v>
      </c>
      <c r="N29" s="14">
        <v>9683.1440000000002</v>
      </c>
      <c r="O29" s="110" t="s">
        <v>4</v>
      </c>
      <c r="P29" s="14">
        <v>3104.5929999999998</v>
      </c>
      <c r="Q29" s="14" t="s">
        <v>277</v>
      </c>
      <c r="R29" s="14">
        <v>907.15599999999995</v>
      </c>
      <c r="S29" s="110" t="s">
        <v>4</v>
      </c>
      <c r="T29" s="14">
        <v>277.01100000000002</v>
      </c>
    </row>
    <row r="30" spans="1:20" s="12" customFormat="1" ht="10.5" customHeight="1" x14ac:dyDescent="0.2">
      <c r="E30" s="97" t="s">
        <v>173</v>
      </c>
      <c r="F30" s="14">
        <v>5286.6779999999999</v>
      </c>
      <c r="G30" s="110" t="s">
        <v>4</v>
      </c>
      <c r="H30" s="14">
        <v>493.274</v>
      </c>
      <c r="I30" s="14" t="s">
        <v>277</v>
      </c>
      <c r="J30" s="14">
        <v>836352.16200000001</v>
      </c>
      <c r="K30" s="110" t="s">
        <v>4</v>
      </c>
      <c r="L30" s="14">
        <v>63968.654999999999</v>
      </c>
      <c r="M30" s="14" t="s">
        <v>277</v>
      </c>
      <c r="N30" s="14">
        <v>95250.327000000005</v>
      </c>
      <c r="O30" s="110" t="s">
        <v>4</v>
      </c>
      <c r="P30" s="14">
        <v>9376.8349999999991</v>
      </c>
      <c r="Q30" s="14" t="s">
        <v>277</v>
      </c>
      <c r="R30" s="14">
        <v>15638.299000000001</v>
      </c>
      <c r="S30" s="110" t="s">
        <v>4</v>
      </c>
      <c r="T30" s="14">
        <v>1323.337</v>
      </c>
    </row>
    <row r="31" spans="1:20" s="12" customFormat="1" ht="10.5" customHeight="1" x14ac:dyDescent="0.2">
      <c r="E31" s="260" t="s">
        <v>495</v>
      </c>
      <c r="F31" s="14">
        <v>2492.09</v>
      </c>
      <c r="G31" s="110" t="s">
        <v>4</v>
      </c>
      <c r="H31" s="14">
        <v>430.89699999999999</v>
      </c>
      <c r="I31" s="14" t="s">
        <v>277</v>
      </c>
      <c r="J31" s="14">
        <v>331279.94900000002</v>
      </c>
      <c r="K31" s="110" t="s">
        <v>4</v>
      </c>
      <c r="L31" s="14">
        <v>46642.766000000003</v>
      </c>
      <c r="M31" s="14" t="s">
        <v>277</v>
      </c>
      <c r="N31" s="14">
        <v>48870.241000000002</v>
      </c>
      <c r="O31" s="110" t="s">
        <v>4</v>
      </c>
      <c r="P31" s="14">
        <v>8581.3790000000008</v>
      </c>
      <c r="Q31" s="14" t="s">
        <v>277</v>
      </c>
      <c r="R31" s="14">
        <v>6867.7439999999997</v>
      </c>
      <c r="S31" s="110" t="s">
        <v>4</v>
      </c>
      <c r="T31" s="14">
        <v>1007.701</v>
      </c>
    </row>
    <row r="32" spans="1:20" s="12" customFormat="1" ht="10.5" customHeight="1" x14ac:dyDescent="0.2">
      <c r="E32" s="260" t="s">
        <v>496</v>
      </c>
      <c r="F32" s="14">
        <v>2355.7249999999999</v>
      </c>
      <c r="G32" s="110" t="s">
        <v>4</v>
      </c>
      <c r="H32" s="14">
        <v>500.911</v>
      </c>
      <c r="I32" s="14" t="s">
        <v>277</v>
      </c>
      <c r="J32" s="14">
        <v>71640.142999999996</v>
      </c>
      <c r="K32" s="110" t="s">
        <v>4</v>
      </c>
      <c r="L32" s="14">
        <v>15092.468999999999</v>
      </c>
      <c r="M32" s="14" t="s">
        <v>277</v>
      </c>
      <c r="N32" s="14">
        <v>38203.180999999997</v>
      </c>
      <c r="O32" s="110" t="s">
        <v>4</v>
      </c>
      <c r="P32" s="14">
        <v>7992.6880000000001</v>
      </c>
      <c r="Q32" s="14" t="s">
        <v>277</v>
      </c>
      <c r="R32" s="14">
        <v>1170.855</v>
      </c>
      <c r="S32" s="110" t="s">
        <v>4</v>
      </c>
      <c r="T32" s="14">
        <v>236.85400000000001</v>
      </c>
    </row>
    <row r="33" spans="1:20" s="12" customFormat="1" ht="10.5" customHeight="1" x14ac:dyDescent="0.2">
      <c r="E33" s="97" t="s">
        <v>167</v>
      </c>
      <c r="F33" s="14">
        <v>2734.8440000000001</v>
      </c>
      <c r="G33" s="110" t="s">
        <v>4</v>
      </c>
      <c r="H33" s="14">
        <v>513.83100000000002</v>
      </c>
      <c r="I33" s="14" t="s">
        <v>277</v>
      </c>
      <c r="J33" s="14">
        <v>175701.24400000001</v>
      </c>
      <c r="K33" s="110" t="s">
        <v>4</v>
      </c>
      <c r="L33" s="14">
        <v>26859.627</v>
      </c>
      <c r="M33" s="14" t="s">
        <v>277</v>
      </c>
      <c r="N33" s="14">
        <v>49661.466</v>
      </c>
      <c r="O33" s="110" t="s">
        <v>4</v>
      </c>
      <c r="P33" s="14">
        <v>9022.9619999999995</v>
      </c>
      <c r="Q33" s="14" t="s">
        <v>277</v>
      </c>
      <c r="R33" s="14">
        <v>3492.08</v>
      </c>
      <c r="S33" s="110" t="s">
        <v>4</v>
      </c>
      <c r="T33" s="14">
        <v>594.49</v>
      </c>
    </row>
    <row r="34" spans="1:20" s="32" customFormat="1" ht="6" customHeight="1" x14ac:dyDescent="0.2">
      <c r="A34" s="15"/>
      <c r="B34" s="15"/>
      <c r="C34" s="15"/>
      <c r="D34" s="15"/>
      <c r="E34" s="15"/>
      <c r="F34" s="15"/>
      <c r="G34" s="215"/>
      <c r="H34" s="15"/>
      <c r="I34" s="15"/>
      <c r="J34" s="15"/>
      <c r="K34" s="215"/>
      <c r="L34" s="15"/>
      <c r="M34" s="15"/>
      <c r="N34" s="15"/>
      <c r="O34" s="215"/>
      <c r="P34" s="15"/>
      <c r="Q34" s="15"/>
      <c r="R34" s="15"/>
      <c r="S34" s="215"/>
      <c r="T34" s="15"/>
    </row>
    <row r="35" spans="1:20" s="12" customFormat="1" ht="5.25" customHeight="1" x14ac:dyDescent="0.2">
      <c r="A35" s="97"/>
      <c r="B35" s="97"/>
      <c r="C35" s="97"/>
      <c r="D35" s="97"/>
      <c r="E35" s="97"/>
      <c r="G35" s="110"/>
      <c r="K35" s="110"/>
      <c r="O35" s="110"/>
      <c r="S35" s="110"/>
    </row>
    <row r="36" spans="1:20" s="12" customFormat="1" ht="11.25" customHeight="1" x14ac:dyDescent="0.2">
      <c r="A36" s="178" t="s">
        <v>129</v>
      </c>
      <c r="B36" s="178"/>
      <c r="C36" s="178"/>
      <c r="D36" s="178"/>
      <c r="E36" s="178"/>
      <c r="F36" s="178"/>
      <c r="G36" s="194"/>
      <c r="H36" s="178"/>
      <c r="I36" s="178"/>
      <c r="J36" s="98"/>
      <c r="K36" s="110"/>
      <c r="L36" s="98"/>
      <c r="M36" s="98"/>
      <c r="N36" s="98"/>
      <c r="O36" s="110"/>
      <c r="P36" s="98"/>
      <c r="Q36" s="98"/>
      <c r="R36" s="98"/>
      <c r="S36" s="110"/>
      <c r="T36" s="98"/>
    </row>
    <row r="37" spans="1:20" s="12" customFormat="1" ht="11.25" customHeight="1" x14ac:dyDescent="0.2">
      <c r="A37" s="99" t="s">
        <v>22</v>
      </c>
      <c r="B37" s="99"/>
      <c r="C37" s="99"/>
      <c r="D37" s="99"/>
      <c r="E37" s="99"/>
      <c r="F37" s="11">
        <v>248.63800000000001</v>
      </c>
      <c r="G37" s="110" t="s">
        <v>4</v>
      </c>
      <c r="H37" s="11">
        <v>98.634</v>
      </c>
      <c r="I37" s="11" t="s">
        <v>277</v>
      </c>
      <c r="J37" s="11">
        <v>33973.69</v>
      </c>
      <c r="K37" s="110" t="s">
        <v>4</v>
      </c>
      <c r="L37" s="11">
        <v>14444.547</v>
      </c>
      <c r="M37" s="11" t="s">
        <v>277</v>
      </c>
      <c r="N37" s="11">
        <v>3874.308</v>
      </c>
      <c r="O37" s="110" t="s">
        <v>4</v>
      </c>
      <c r="P37" s="11">
        <v>1738.242</v>
      </c>
      <c r="Q37" s="11" t="s">
        <v>277</v>
      </c>
      <c r="R37" s="11">
        <v>533.29</v>
      </c>
      <c r="S37" s="110" t="s">
        <v>4</v>
      </c>
      <c r="T37" s="11">
        <v>273.86500000000001</v>
      </c>
    </row>
    <row r="38" spans="1:20" s="12" customFormat="1" ht="10.5" customHeight="1" x14ac:dyDescent="0.2">
      <c r="A38" s="194" t="s">
        <v>163</v>
      </c>
      <c r="E38" s="97"/>
      <c r="F38" s="14"/>
      <c r="G38" s="110"/>
      <c r="H38" s="14"/>
      <c r="I38" s="14"/>
      <c r="J38" s="14"/>
      <c r="K38" s="110"/>
      <c r="L38" s="14"/>
      <c r="M38" s="14"/>
      <c r="N38" s="14"/>
      <c r="O38" s="110"/>
      <c r="P38" s="14"/>
      <c r="Q38" s="14"/>
      <c r="R38" s="14"/>
      <c r="S38" s="110"/>
      <c r="T38" s="14"/>
    </row>
    <row r="39" spans="1:20" s="12" customFormat="1" ht="10.5" customHeight="1" x14ac:dyDescent="0.2">
      <c r="E39" s="97" t="s">
        <v>168</v>
      </c>
      <c r="F39" s="14" t="s">
        <v>276</v>
      </c>
      <c r="G39" s="110" t="s">
        <v>4</v>
      </c>
      <c r="H39" s="14" t="s">
        <v>276</v>
      </c>
      <c r="I39" s="14" t="s">
        <v>277</v>
      </c>
      <c r="J39" s="14" t="s">
        <v>276</v>
      </c>
      <c r="K39" s="110" t="s">
        <v>4</v>
      </c>
      <c r="L39" s="14" t="s">
        <v>276</v>
      </c>
      <c r="M39" s="14" t="s">
        <v>277</v>
      </c>
      <c r="N39" s="14" t="s">
        <v>276</v>
      </c>
      <c r="O39" s="110" t="s">
        <v>4</v>
      </c>
      <c r="P39" s="14" t="s">
        <v>276</v>
      </c>
      <c r="Q39" s="14" t="s">
        <v>277</v>
      </c>
      <c r="R39" s="14" t="s">
        <v>276</v>
      </c>
      <c r="S39" s="110" t="s">
        <v>4</v>
      </c>
      <c r="T39" s="14" t="s">
        <v>276</v>
      </c>
    </row>
    <row r="40" spans="1:20" s="12" customFormat="1" ht="10.5" customHeight="1" x14ac:dyDescent="0.2">
      <c r="E40" s="97" t="s">
        <v>169</v>
      </c>
      <c r="F40" s="14">
        <v>20.504999999999999</v>
      </c>
      <c r="G40" s="110" t="s">
        <v>4</v>
      </c>
      <c r="H40" s="14">
        <v>30.097999999999999</v>
      </c>
      <c r="I40" s="14" t="s">
        <v>277</v>
      </c>
      <c r="J40" s="14">
        <v>1201.4349999999999</v>
      </c>
      <c r="K40" s="110" t="s">
        <v>4</v>
      </c>
      <c r="L40" s="14">
        <v>1702.8219999999999</v>
      </c>
      <c r="M40" s="14" t="s">
        <v>277</v>
      </c>
      <c r="N40" s="14">
        <v>109.36499999999999</v>
      </c>
      <c r="O40" s="110" t="s">
        <v>4</v>
      </c>
      <c r="P40" s="14">
        <v>170.69300000000001</v>
      </c>
      <c r="Q40" s="14" t="s">
        <v>277</v>
      </c>
      <c r="R40" s="14">
        <v>4.1470000000000002</v>
      </c>
      <c r="S40" s="110" t="s">
        <v>4</v>
      </c>
      <c r="T40" s="14">
        <v>6.03</v>
      </c>
    </row>
    <row r="41" spans="1:20" s="12" customFormat="1" ht="10.5" customHeight="1" x14ac:dyDescent="0.2">
      <c r="E41" s="97" t="s">
        <v>170</v>
      </c>
      <c r="F41" s="14" t="s">
        <v>276</v>
      </c>
      <c r="G41" s="110" t="s">
        <v>4</v>
      </c>
      <c r="H41" s="14" t="s">
        <v>276</v>
      </c>
      <c r="I41" s="14" t="s">
        <v>277</v>
      </c>
      <c r="J41" s="14" t="s">
        <v>276</v>
      </c>
      <c r="K41" s="110" t="s">
        <v>4</v>
      </c>
      <c r="L41" s="14" t="s">
        <v>276</v>
      </c>
      <c r="M41" s="14" t="s">
        <v>277</v>
      </c>
      <c r="N41" s="14" t="s">
        <v>276</v>
      </c>
      <c r="O41" s="110" t="s">
        <v>4</v>
      </c>
      <c r="P41" s="14" t="s">
        <v>276</v>
      </c>
      <c r="Q41" s="14" t="s">
        <v>277</v>
      </c>
      <c r="R41" s="14" t="s">
        <v>276</v>
      </c>
      <c r="S41" s="110" t="s">
        <v>4</v>
      </c>
      <c r="T41" s="14" t="s">
        <v>276</v>
      </c>
    </row>
    <row r="42" spans="1:20" s="12" customFormat="1" ht="10.5" customHeight="1" x14ac:dyDescent="0.2">
      <c r="E42" s="97" t="s">
        <v>171</v>
      </c>
      <c r="F42" s="14">
        <v>39.640999999999998</v>
      </c>
      <c r="G42" s="110" t="s">
        <v>4</v>
      </c>
      <c r="H42" s="14">
        <v>42.106999999999999</v>
      </c>
      <c r="I42" s="14" t="s">
        <v>277</v>
      </c>
      <c r="J42" s="14">
        <v>3857.3620000000001</v>
      </c>
      <c r="K42" s="110" t="s">
        <v>4</v>
      </c>
      <c r="L42" s="14">
        <v>4116.0739999999996</v>
      </c>
      <c r="M42" s="14" t="s">
        <v>277</v>
      </c>
      <c r="N42" s="14">
        <v>563.41700000000003</v>
      </c>
      <c r="O42" s="110" t="s">
        <v>4</v>
      </c>
      <c r="P42" s="14">
        <v>587.197</v>
      </c>
      <c r="Q42" s="14" t="s">
        <v>277</v>
      </c>
      <c r="R42" s="14">
        <v>46.426000000000002</v>
      </c>
      <c r="S42" s="110" t="s">
        <v>4</v>
      </c>
      <c r="T42" s="14">
        <v>53.497</v>
      </c>
    </row>
    <row r="43" spans="1:20" s="12" customFormat="1" ht="10.5" customHeight="1" x14ac:dyDescent="0.2">
      <c r="E43" s="97" t="s">
        <v>172</v>
      </c>
      <c r="F43" s="14">
        <v>23.766999999999999</v>
      </c>
      <c r="G43" s="110" t="s">
        <v>4</v>
      </c>
      <c r="H43" s="14">
        <v>24.92</v>
      </c>
      <c r="I43" s="14" t="s">
        <v>277</v>
      </c>
      <c r="J43" s="14">
        <v>6305.4049999999997</v>
      </c>
      <c r="K43" s="110" t="s">
        <v>4</v>
      </c>
      <c r="L43" s="14">
        <v>5719.4210000000003</v>
      </c>
      <c r="M43" s="14" t="s">
        <v>277</v>
      </c>
      <c r="N43" s="14">
        <v>329.77300000000002</v>
      </c>
      <c r="O43" s="110" t="s">
        <v>4</v>
      </c>
      <c r="P43" s="14">
        <v>339.37900000000002</v>
      </c>
      <c r="Q43" s="14" t="s">
        <v>277</v>
      </c>
      <c r="R43" s="14">
        <v>71.617999999999995</v>
      </c>
      <c r="S43" s="110" t="s">
        <v>4</v>
      </c>
      <c r="T43" s="14">
        <v>66.027000000000001</v>
      </c>
    </row>
    <row r="44" spans="1:20" s="12" customFormat="1" ht="10.5" customHeight="1" x14ac:dyDescent="0.2">
      <c r="E44" s="97" t="s">
        <v>173</v>
      </c>
      <c r="F44" s="14">
        <v>53.661000000000001</v>
      </c>
      <c r="G44" s="110" t="s">
        <v>4</v>
      </c>
      <c r="H44" s="14">
        <v>40.100999999999999</v>
      </c>
      <c r="I44" s="14" t="s">
        <v>277</v>
      </c>
      <c r="J44" s="14">
        <v>7198.12</v>
      </c>
      <c r="K44" s="110" t="s">
        <v>4</v>
      </c>
      <c r="L44" s="14">
        <v>5425.8220000000001</v>
      </c>
      <c r="M44" s="14" t="s">
        <v>277</v>
      </c>
      <c r="N44" s="14">
        <v>956.85500000000002</v>
      </c>
      <c r="O44" s="110" t="s">
        <v>4</v>
      </c>
      <c r="P44" s="14">
        <v>980.28800000000001</v>
      </c>
      <c r="Q44" s="14" t="s">
        <v>277</v>
      </c>
      <c r="R44" s="14">
        <v>104.486</v>
      </c>
      <c r="S44" s="110" t="s">
        <v>4</v>
      </c>
      <c r="T44" s="14">
        <v>89.102999999999994</v>
      </c>
    </row>
    <row r="45" spans="1:20" s="12" customFormat="1" ht="10.5" customHeight="1" x14ac:dyDescent="0.2">
      <c r="E45" s="97" t="s">
        <v>167</v>
      </c>
      <c r="F45" s="14">
        <v>111.06399999999999</v>
      </c>
      <c r="G45" s="110" t="s">
        <v>4</v>
      </c>
      <c r="H45" s="14">
        <v>69.647000000000006</v>
      </c>
      <c r="I45" s="14" t="s">
        <v>277</v>
      </c>
      <c r="J45" s="14">
        <v>15411.367</v>
      </c>
      <c r="K45" s="110" t="s">
        <v>4</v>
      </c>
      <c r="L45" s="14">
        <v>11268.375</v>
      </c>
      <c r="M45" s="14" t="s">
        <v>277</v>
      </c>
      <c r="N45" s="14">
        <v>1914.8979999999999</v>
      </c>
      <c r="O45" s="110" t="s">
        <v>4</v>
      </c>
      <c r="P45" s="14">
        <v>1255.626</v>
      </c>
      <c r="Q45" s="14" t="s">
        <v>277</v>
      </c>
      <c r="R45" s="14">
        <v>306.613</v>
      </c>
      <c r="S45" s="110" t="s">
        <v>4</v>
      </c>
      <c r="T45" s="14">
        <v>244.71199999999999</v>
      </c>
    </row>
    <row r="46" spans="1:20" s="32" customFormat="1" ht="5.25" customHeight="1" x14ac:dyDescent="0.2">
      <c r="A46" s="15"/>
      <c r="B46" s="15"/>
      <c r="C46" s="15"/>
      <c r="D46" s="15"/>
      <c r="E46" s="15"/>
      <c r="F46" s="15"/>
      <c r="G46" s="215"/>
      <c r="H46" s="15"/>
      <c r="I46" s="15"/>
      <c r="J46" s="15"/>
      <c r="K46" s="215"/>
      <c r="L46" s="15"/>
      <c r="M46" s="15"/>
      <c r="N46" s="15"/>
      <c r="O46" s="215"/>
      <c r="P46" s="15"/>
      <c r="Q46" s="15"/>
      <c r="R46" s="15"/>
      <c r="S46" s="215"/>
      <c r="T46" s="15"/>
    </row>
    <row r="47" spans="1:20" s="12" customFormat="1" ht="5.25" customHeight="1" x14ac:dyDescent="0.2">
      <c r="A47" s="97"/>
      <c r="B47" s="97"/>
      <c r="C47" s="97"/>
      <c r="D47" s="97"/>
      <c r="E47" s="97"/>
      <c r="G47" s="110"/>
      <c r="K47" s="110"/>
      <c r="O47" s="110"/>
      <c r="S47" s="110"/>
    </row>
    <row r="48" spans="1:20" s="12" customFormat="1" ht="11.25" customHeight="1" x14ac:dyDescent="0.2">
      <c r="A48" s="178" t="s">
        <v>456</v>
      </c>
      <c r="B48" s="178"/>
      <c r="C48" s="178"/>
      <c r="D48" s="178"/>
      <c r="E48" s="178"/>
      <c r="F48" s="178"/>
      <c r="G48" s="194"/>
      <c r="H48" s="178"/>
      <c r="I48" s="178"/>
      <c r="J48" s="5"/>
      <c r="K48" s="110"/>
      <c r="L48" s="5"/>
      <c r="M48" s="5"/>
      <c r="N48" s="5"/>
      <c r="O48" s="110"/>
      <c r="P48" s="5"/>
      <c r="Q48" s="5"/>
      <c r="R48" s="5"/>
      <c r="S48" s="110"/>
      <c r="T48" s="5"/>
    </row>
    <row r="49" spans="1:20" s="12" customFormat="1" ht="11.25" customHeight="1" x14ac:dyDescent="0.2">
      <c r="A49" s="99" t="s">
        <v>22</v>
      </c>
      <c r="B49" s="99"/>
      <c r="C49" s="99"/>
      <c r="D49" s="99"/>
      <c r="E49" s="99"/>
      <c r="F49" s="11">
        <v>138.471</v>
      </c>
      <c r="G49" s="110" t="s">
        <v>4</v>
      </c>
      <c r="H49" s="11">
        <v>74.180999999999997</v>
      </c>
      <c r="I49" s="11" t="s">
        <v>277</v>
      </c>
      <c r="J49" s="11">
        <v>6311.9970000000003</v>
      </c>
      <c r="K49" s="110" t="s">
        <v>4</v>
      </c>
      <c r="L49" s="11">
        <v>3635.8589999999999</v>
      </c>
      <c r="M49" s="11" t="s">
        <v>277</v>
      </c>
      <c r="N49" s="11" t="s">
        <v>276</v>
      </c>
      <c r="O49" s="110" t="s">
        <v>4</v>
      </c>
      <c r="P49" s="11" t="s">
        <v>276</v>
      </c>
      <c r="Q49" s="11" t="s">
        <v>277</v>
      </c>
      <c r="R49" s="11" t="s">
        <v>276</v>
      </c>
      <c r="S49" s="110" t="s">
        <v>4</v>
      </c>
      <c r="T49" s="11" t="s">
        <v>276</v>
      </c>
    </row>
    <row r="50" spans="1:20" s="12" customFormat="1" ht="10.5" customHeight="1" x14ac:dyDescent="0.2">
      <c r="A50" s="194" t="s">
        <v>163</v>
      </c>
      <c r="E50" s="97"/>
      <c r="F50" s="14"/>
      <c r="G50" s="110"/>
      <c r="H50" s="14"/>
      <c r="I50" s="14"/>
      <c r="J50" s="14"/>
      <c r="K50" s="110"/>
      <c r="L50" s="14"/>
      <c r="M50" s="14"/>
      <c r="N50" s="14"/>
      <c r="O50" s="110"/>
      <c r="P50" s="14"/>
      <c r="Q50" s="14"/>
      <c r="R50" s="14"/>
      <c r="S50" s="110"/>
      <c r="T50" s="14"/>
    </row>
    <row r="51" spans="1:20" s="12" customFormat="1" ht="10.5" customHeight="1" x14ac:dyDescent="0.2">
      <c r="E51" s="97" t="s">
        <v>164</v>
      </c>
      <c r="F51" s="14">
        <v>25.291</v>
      </c>
      <c r="G51" s="110" t="s">
        <v>4</v>
      </c>
      <c r="H51" s="14">
        <v>17.841999999999999</v>
      </c>
      <c r="I51" s="14" t="s">
        <v>277</v>
      </c>
      <c r="J51" s="14">
        <v>1272.8040000000001</v>
      </c>
      <c r="K51" s="110" t="s">
        <v>4</v>
      </c>
      <c r="L51" s="14">
        <v>1124.855</v>
      </c>
      <c r="M51" s="14" t="s">
        <v>277</v>
      </c>
      <c r="N51" s="14" t="s">
        <v>276</v>
      </c>
      <c r="O51" s="110" t="s">
        <v>4</v>
      </c>
      <c r="P51" s="14" t="s">
        <v>276</v>
      </c>
      <c r="Q51" s="14" t="s">
        <v>277</v>
      </c>
      <c r="R51" s="14" t="s">
        <v>276</v>
      </c>
      <c r="S51" s="110" t="s">
        <v>4</v>
      </c>
      <c r="T51" s="14" t="s">
        <v>276</v>
      </c>
    </row>
    <row r="52" spans="1:20" s="12" customFormat="1" ht="10.5" customHeight="1" x14ac:dyDescent="0.2">
      <c r="E52" s="97" t="s">
        <v>165</v>
      </c>
      <c r="F52" s="14">
        <v>84.441999999999993</v>
      </c>
      <c r="G52" s="110" t="s">
        <v>4</v>
      </c>
      <c r="H52" s="14">
        <v>45.216999999999999</v>
      </c>
      <c r="I52" s="14" t="s">
        <v>277</v>
      </c>
      <c r="J52" s="14">
        <v>4924.241</v>
      </c>
      <c r="K52" s="110" t="s">
        <v>4</v>
      </c>
      <c r="L52" s="14">
        <v>3451.7489999999998</v>
      </c>
      <c r="M52" s="14" t="s">
        <v>277</v>
      </c>
      <c r="N52" s="14" t="s">
        <v>276</v>
      </c>
      <c r="O52" s="110" t="s">
        <v>4</v>
      </c>
      <c r="P52" s="14" t="s">
        <v>276</v>
      </c>
      <c r="Q52" s="14" t="s">
        <v>277</v>
      </c>
      <c r="R52" s="14" t="s">
        <v>276</v>
      </c>
      <c r="S52" s="110" t="s">
        <v>4</v>
      </c>
      <c r="T52" s="14" t="s">
        <v>276</v>
      </c>
    </row>
    <row r="53" spans="1:20" s="12" customFormat="1" ht="10.5" customHeight="1" x14ac:dyDescent="0.2">
      <c r="E53" s="97" t="s">
        <v>166</v>
      </c>
      <c r="F53" s="14">
        <v>28.738</v>
      </c>
      <c r="G53" s="110" t="s">
        <v>4</v>
      </c>
      <c r="H53" s="14">
        <v>56.259</v>
      </c>
      <c r="I53" s="14" t="s">
        <v>277</v>
      </c>
      <c r="J53" s="14">
        <v>114.952</v>
      </c>
      <c r="K53" s="110" t="s">
        <v>4</v>
      </c>
      <c r="L53" s="14">
        <v>225.03399999999999</v>
      </c>
      <c r="M53" s="14" t="s">
        <v>277</v>
      </c>
      <c r="N53" s="14" t="s">
        <v>276</v>
      </c>
      <c r="O53" s="110" t="s">
        <v>4</v>
      </c>
      <c r="P53" s="14" t="s">
        <v>276</v>
      </c>
      <c r="Q53" s="14" t="s">
        <v>277</v>
      </c>
      <c r="R53" s="14" t="s">
        <v>276</v>
      </c>
      <c r="S53" s="110" t="s">
        <v>4</v>
      </c>
      <c r="T53" s="14" t="s">
        <v>276</v>
      </c>
    </row>
    <row r="54" spans="1:20" s="12" customFormat="1" ht="10.5" customHeight="1" x14ac:dyDescent="0.2">
      <c r="E54" s="97" t="s">
        <v>167</v>
      </c>
      <c r="F54" s="14" t="s">
        <v>276</v>
      </c>
      <c r="G54" s="110" t="s">
        <v>4</v>
      </c>
      <c r="H54" s="14" t="s">
        <v>276</v>
      </c>
      <c r="I54" s="14" t="s">
        <v>277</v>
      </c>
      <c r="J54" s="14" t="s">
        <v>276</v>
      </c>
      <c r="K54" s="110" t="s">
        <v>4</v>
      </c>
      <c r="L54" s="14" t="s">
        <v>276</v>
      </c>
      <c r="M54" s="14" t="s">
        <v>277</v>
      </c>
      <c r="N54" s="14" t="s">
        <v>276</v>
      </c>
      <c r="O54" s="110" t="s">
        <v>4</v>
      </c>
      <c r="P54" s="14" t="s">
        <v>276</v>
      </c>
      <c r="Q54" s="14" t="s">
        <v>277</v>
      </c>
      <c r="R54" s="14" t="s">
        <v>276</v>
      </c>
      <c r="S54" s="110" t="s">
        <v>4</v>
      </c>
      <c r="T54" s="14" t="s">
        <v>276</v>
      </c>
    </row>
    <row r="55" spans="1:20" s="32" customFormat="1" ht="6" customHeight="1" x14ac:dyDescent="0.2">
      <c r="A55" s="15"/>
      <c r="B55" s="15"/>
      <c r="C55" s="15"/>
      <c r="D55" s="15"/>
      <c r="E55" s="15"/>
      <c r="F55" s="15"/>
      <c r="G55" s="215"/>
      <c r="H55" s="15"/>
      <c r="I55" s="15"/>
      <c r="J55" s="15"/>
      <c r="K55" s="215"/>
      <c r="L55" s="15"/>
      <c r="M55" s="15"/>
      <c r="N55" s="15"/>
      <c r="O55" s="215"/>
      <c r="P55" s="15"/>
      <c r="Q55" s="15"/>
      <c r="R55" s="15"/>
      <c r="S55" s="215"/>
      <c r="T55" s="15"/>
    </row>
    <row r="56" spans="1:20" s="12" customFormat="1" ht="5.25" customHeight="1" x14ac:dyDescent="0.2">
      <c r="A56" s="97"/>
      <c r="B56" s="97"/>
      <c r="C56" s="97"/>
      <c r="D56" s="97"/>
      <c r="E56" s="97"/>
      <c r="G56" s="110"/>
      <c r="K56" s="110"/>
      <c r="O56" s="110"/>
      <c r="S56" s="110"/>
    </row>
    <row r="57" spans="1:20" s="12" customFormat="1" ht="12" customHeight="1" x14ac:dyDescent="0.2">
      <c r="A57" s="178" t="s">
        <v>130</v>
      </c>
      <c r="B57" s="178"/>
      <c r="C57" s="178"/>
      <c r="D57" s="178"/>
      <c r="E57" s="178"/>
      <c r="F57" s="178"/>
      <c r="G57" s="110"/>
      <c r="H57" s="98"/>
      <c r="I57" s="98"/>
      <c r="J57" s="98"/>
      <c r="K57" s="110"/>
      <c r="L57" s="98"/>
      <c r="M57" s="98"/>
      <c r="N57" s="98"/>
      <c r="O57" s="110"/>
      <c r="P57" s="98"/>
      <c r="Q57" s="98"/>
      <c r="R57" s="98"/>
      <c r="S57" s="110"/>
      <c r="T57" s="98"/>
    </row>
    <row r="58" spans="1:20" s="12" customFormat="1" ht="12" customHeight="1" x14ac:dyDescent="0.2">
      <c r="A58" s="99" t="s">
        <v>22</v>
      </c>
      <c r="B58" s="99"/>
      <c r="C58" s="99"/>
      <c r="D58" s="99"/>
      <c r="E58" s="99"/>
      <c r="F58" s="11">
        <v>4960.5230000000001</v>
      </c>
      <c r="G58" s="110" t="s">
        <v>4</v>
      </c>
      <c r="H58" s="11">
        <v>711.43399999999997</v>
      </c>
      <c r="I58" s="11" t="s">
        <v>277</v>
      </c>
      <c r="J58" s="11">
        <v>477741.10399999999</v>
      </c>
      <c r="K58" s="110" t="s">
        <v>4</v>
      </c>
      <c r="L58" s="11">
        <v>44251.93</v>
      </c>
      <c r="M58" s="11" t="s">
        <v>277</v>
      </c>
      <c r="N58" s="11">
        <v>66795.960000000006</v>
      </c>
      <c r="O58" s="110" t="s">
        <v>4</v>
      </c>
      <c r="P58" s="11">
        <v>10577.41</v>
      </c>
      <c r="Q58" s="11" t="s">
        <v>277</v>
      </c>
      <c r="R58" s="11">
        <v>6191.518</v>
      </c>
      <c r="S58" s="110" t="s">
        <v>4</v>
      </c>
      <c r="T58" s="11">
        <v>638.26300000000003</v>
      </c>
    </row>
    <row r="59" spans="1:20" s="12" customFormat="1" ht="10.5" customHeight="1" x14ac:dyDescent="0.2">
      <c r="A59" s="194" t="s">
        <v>163</v>
      </c>
      <c r="E59" s="97"/>
      <c r="F59" s="14"/>
      <c r="G59" s="110"/>
      <c r="H59" s="14"/>
      <c r="I59" s="14"/>
      <c r="J59" s="14"/>
      <c r="K59" s="110"/>
      <c r="L59" s="14"/>
      <c r="M59" s="14"/>
      <c r="N59" s="14"/>
      <c r="O59" s="110"/>
      <c r="P59" s="14"/>
      <c r="Q59" s="14"/>
      <c r="R59" s="14"/>
      <c r="S59" s="110"/>
      <c r="T59" s="14"/>
    </row>
    <row r="60" spans="1:20" s="12" customFormat="1" ht="10.5" customHeight="1" x14ac:dyDescent="0.2">
      <c r="E60" s="97" t="s">
        <v>168</v>
      </c>
      <c r="F60" s="14" t="s">
        <v>276</v>
      </c>
      <c r="G60" s="110" t="s">
        <v>4</v>
      </c>
      <c r="H60" s="14" t="s">
        <v>276</v>
      </c>
      <c r="I60" s="14" t="s">
        <v>277</v>
      </c>
      <c r="J60" s="14" t="s">
        <v>276</v>
      </c>
      <c r="K60" s="110" t="s">
        <v>4</v>
      </c>
      <c r="L60" s="14" t="s">
        <v>276</v>
      </c>
      <c r="M60" s="14" t="s">
        <v>277</v>
      </c>
      <c r="N60" s="14" t="s">
        <v>276</v>
      </c>
      <c r="O60" s="110" t="s">
        <v>4</v>
      </c>
      <c r="P60" s="14" t="s">
        <v>276</v>
      </c>
      <c r="Q60" s="14" t="s">
        <v>277</v>
      </c>
      <c r="R60" s="14" t="s">
        <v>276</v>
      </c>
      <c r="S60" s="110" t="s">
        <v>4</v>
      </c>
      <c r="T60" s="14" t="s">
        <v>276</v>
      </c>
    </row>
    <row r="61" spans="1:20" s="12" customFormat="1" ht="10.5" customHeight="1" x14ac:dyDescent="0.2">
      <c r="E61" s="97" t="s">
        <v>169</v>
      </c>
      <c r="F61" s="14">
        <v>127.33</v>
      </c>
      <c r="G61" s="110" t="s">
        <v>4</v>
      </c>
      <c r="H61" s="14">
        <v>77.513999999999996</v>
      </c>
      <c r="I61" s="14" t="s">
        <v>277</v>
      </c>
      <c r="J61" s="14">
        <v>22004.154999999999</v>
      </c>
      <c r="K61" s="110" t="s">
        <v>4</v>
      </c>
      <c r="L61" s="14">
        <v>10558.487999999999</v>
      </c>
      <c r="M61" s="14" t="s">
        <v>277</v>
      </c>
      <c r="N61" s="14">
        <v>1162.2719999999999</v>
      </c>
      <c r="O61" s="110" t="s">
        <v>4</v>
      </c>
      <c r="P61" s="14">
        <v>635.08600000000001</v>
      </c>
      <c r="Q61" s="14" t="s">
        <v>277</v>
      </c>
      <c r="R61" s="14">
        <v>159.322</v>
      </c>
      <c r="S61" s="110" t="s">
        <v>4</v>
      </c>
      <c r="T61" s="14">
        <v>75.591999999999999</v>
      </c>
    </row>
    <row r="62" spans="1:20" s="12" customFormat="1" ht="10.5" customHeight="1" x14ac:dyDescent="0.2">
      <c r="E62" s="97" t="s">
        <v>170</v>
      </c>
      <c r="F62" s="14">
        <v>703.61599999999999</v>
      </c>
      <c r="G62" s="110" t="s">
        <v>4</v>
      </c>
      <c r="H62" s="14">
        <v>398.45</v>
      </c>
      <c r="I62" s="14" t="s">
        <v>277</v>
      </c>
      <c r="J62" s="14">
        <v>48883.19</v>
      </c>
      <c r="K62" s="110" t="s">
        <v>4</v>
      </c>
      <c r="L62" s="14">
        <v>16902.830999999998</v>
      </c>
      <c r="M62" s="14" t="s">
        <v>277</v>
      </c>
      <c r="N62" s="14">
        <v>7091.335</v>
      </c>
      <c r="O62" s="110" t="s">
        <v>4</v>
      </c>
      <c r="P62" s="14">
        <v>3428.788</v>
      </c>
      <c r="Q62" s="14" t="s">
        <v>277</v>
      </c>
      <c r="R62" s="14">
        <v>562.80399999999997</v>
      </c>
      <c r="S62" s="110" t="s">
        <v>4</v>
      </c>
      <c r="T62" s="14">
        <v>207.262</v>
      </c>
    </row>
    <row r="63" spans="1:20" s="12" customFormat="1" ht="10.5" customHeight="1" x14ac:dyDescent="0.2">
      <c r="E63" s="97" t="s">
        <v>171</v>
      </c>
      <c r="F63" s="14">
        <v>153.489</v>
      </c>
      <c r="G63" s="110" t="s">
        <v>4</v>
      </c>
      <c r="H63" s="14">
        <v>77.061999999999998</v>
      </c>
      <c r="I63" s="14" t="s">
        <v>277</v>
      </c>
      <c r="J63" s="14">
        <v>20722.563999999998</v>
      </c>
      <c r="K63" s="110" t="s">
        <v>4</v>
      </c>
      <c r="L63" s="14">
        <v>10593.521000000001</v>
      </c>
      <c r="M63" s="14" t="s">
        <v>277</v>
      </c>
      <c r="N63" s="14">
        <v>1219.2829999999999</v>
      </c>
      <c r="O63" s="110" t="s">
        <v>4</v>
      </c>
      <c r="P63" s="14">
        <v>672.08399999999995</v>
      </c>
      <c r="Q63" s="14" t="s">
        <v>277</v>
      </c>
      <c r="R63" s="14">
        <v>184.78899999999999</v>
      </c>
      <c r="S63" s="110" t="s">
        <v>4</v>
      </c>
      <c r="T63" s="14">
        <v>115.636</v>
      </c>
    </row>
    <row r="64" spans="1:20" s="12" customFormat="1" ht="10.5" customHeight="1" x14ac:dyDescent="0.2">
      <c r="E64" s="97" t="s">
        <v>172</v>
      </c>
      <c r="F64" s="14">
        <v>3169.42</v>
      </c>
      <c r="G64" s="110" t="s">
        <v>4</v>
      </c>
      <c r="H64" s="14">
        <v>521.93399999999997</v>
      </c>
      <c r="I64" s="14" t="s">
        <v>277</v>
      </c>
      <c r="J64" s="14">
        <v>319085.71999999997</v>
      </c>
      <c r="K64" s="110" t="s">
        <v>4</v>
      </c>
      <c r="L64" s="14">
        <v>37309.571000000004</v>
      </c>
      <c r="M64" s="14" t="s">
        <v>277</v>
      </c>
      <c r="N64" s="14">
        <v>43195.396000000001</v>
      </c>
      <c r="O64" s="110" t="s">
        <v>4</v>
      </c>
      <c r="P64" s="14">
        <v>7482.0839999999998</v>
      </c>
      <c r="Q64" s="14" t="s">
        <v>277</v>
      </c>
      <c r="R64" s="14">
        <v>4188.893</v>
      </c>
      <c r="S64" s="110" t="s">
        <v>4</v>
      </c>
      <c r="T64" s="14">
        <v>520.14</v>
      </c>
    </row>
    <row r="65" spans="1:20" s="12" customFormat="1" ht="10.5" customHeight="1" x14ac:dyDescent="0.2">
      <c r="E65" s="97" t="s">
        <v>173</v>
      </c>
      <c r="F65" s="14">
        <v>334.54399999999998</v>
      </c>
      <c r="G65" s="110" t="s">
        <v>4</v>
      </c>
      <c r="H65" s="14">
        <v>136.24299999999999</v>
      </c>
      <c r="I65" s="14" t="s">
        <v>277</v>
      </c>
      <c r="J65" s="14">
        <v>41025.315000000002</v>
      </c>
      <c r="K65" s="110" t="s">
        <v>4</v>
      </c>
      <c r="L65" s="14">
        <v>14980.271000000001</v>
      </c>
      <c r="M65" s="14" t="s">
        <v>277</v>
      </c>
      <c r="N65" s="14">
        <v>5891.8109999999997</v>
      </c>
      <c r="O65" s="110" t="s">
        <v>4</v>
      </c>
      <c r="P65" s="14">
        <v>2700.8440000000001</v>
      </c>
      <c r="Q65" s="14" t="s">
        <v>277</v>
      </c>
      <c r="R65" s="14">
        <v>741.19799999999998</v>
      </c>
      <c r="S65" s="110" t="s">
        <v>4</v>
      </c>
      <c r="T65" s="14">
        <v>304.05799999999999</v>
      </c>
    </row>
    <row r="66" spans="1:20" s="12" customFormat="1" ht="10.5" customHeight="1" x14ac:dyDescent="0.2">
      <c r="E66" s="97" t="s">
        <v>167</v>
      </c>
      <c r="F66" s="14">
        <v>472.12400000000002</v>
      </c>
      <c r="G66" s="110" t="s">
        <v>4</v>
      </c>
      <c r="H66" s="14">
        <v>314.70699999999999</v>
      </c>
      <c r="I66" s="14" t="s">
        <v>277</v>
      </c>
      <c r="J66" s="14">
        <v>26020.159</v>
      </c>
      <c r="K66" s="110" t="s">
        <v>4</v>
      </c>
      <c r="L66" s="14">
        <v>13122.431</v>
      </c>
      <c r="M66" s="14" t="s">
        <v>277</v>
      </c>
      <c r="N66" s="14">
        <v>8235.8629999999994</v>
      </c>
      <c r="O66" s="110" t="s">
        <v>4</v>
      </c>
      <c r="P66" s="14">
        <v>6620.1379999999999</v>
      </c>
      <c r="Q66" s="14" t="s">
        <v>277</v>
      </c>
      <c r="R66" s="14">
        <v>354.51</v>
      </c>
      <c r="S66" s="110" t="s">
        <v>4</v>
      </c>
      <c r="T66" s="14">
        <v>197.691</v>
      </c>
    </row>
    <row r="67" spans="1:20" s="32" customFormat="1" ht="5.25" customHeight="1" x14ac:dyDescent="0.2">
      <c r="A67" s="15"/>
      <c r="B67" s="15"/>
      <c r="C67" s="15"/>
      <c r="D67" s="15"/>
      <c r="E67" s="15"/>
      <c r="F67" s="15"/>
      <c r="G67" s="215"/>
      <c r="H67" s="15"/>
      <c r="I67" s="15"/>
      <c r="J67" s="15"/>
      <c r="K67" s="215"/>
      <c r="L67" s="15"/>
      <c r="M67" s="15"/>
      <c r="N67" s="15"/>
      <c r="O67" s="215"/>
      <c r="P67" s="15"/>
      <c r="Q67" s="15"/>
      <c r="R67" s="15"/>
      <c r="S67" s="215"/>
      <c r="T67" s="15"/>
    </row>
    <row r="68" spans="1:20" s="12" customFormat="1" ht="5.25" customHeight="1" x14ac:dyDescent="0.2">
      <c r="A68" s="97"/>
      <c r="B68" s="97"/>
      <c r="C68" s="97"/>
      <c r="D68" s="97"/>
      <c r="E68" s="97"/>
      <c r="G68" s="110"/>
      <c r="K68" s="110"/>
      <c r="O68" s="110"/>
      <c r="S68" s="110"/>
    </row>
    <row r="69" spans="1:20" s="12" customFormat="1" ht="11.25" customHeight="1" x14ac:dyDescent="0.2">
      <c r="A69" s="178" t="s">
        <v>131</v>
      </c>
      <c r="B69" s="178"/>
      <c r="C69" s="178"/>
      <c r="D69" s="178"/>
      <c r="E69" s="178"/>
      <c r="F69" s="178"/>
      <c r="G69" s="194"/>
      <c r="H69" s="178"/>
      <c r="I69" s="178"/>
      <c r="J69" s="5"/>
      <c r="K69" s="110"/>
      <c r="L69" s="5"/>
      <c r="M69" s="5"/>
      <c r="N69" s="5"/>
      <c r="O69" s="110"/>
      <c r="P69" s="5"/>
      <c r="Q69" s="5"/>
      <c r="R69" s="5"/>
      <c r="S69" s="110"/>
      <c r="T69" s="5"/>
    </row>
    <row r="70" spans="1:20" s="12" customFormat="1" ht="11.25" customHeight="1" x14ac:dyDescent="0.2">
      <c r="A70" s="99" t="s">
        <v>22</v>
      </c>
      <c r="B70" s="99"/>
      <c r="C70" s="99"/>
      <c r="D70" s="99"/>
      <c r="E70" s="99"/>
      <c r="F70" s="11">
        <v>11.907999999999999</v>
      </c>
      <c r="G70" s="110" t="s">
        <v>4</v>
      </c>
      <c r="H70" s="11">
        <v>23.324999999999999</v>
      </c>
      <c r="I70" s="11" t="s">
        <v>277</v>
      </c>
      <c r="J70" s="11">
        <v>3390.0729999999999</v>
      </c>
      <c r="K70" s="110" t="s">
        <v>4</v>
      </c>
      <c r="L70" s="11">
        <v>6640.4080000000004</v>
      </c>
      <c r="M70" s="11" t="s">
        <v>277</v>
      </c>
      <c r="N70" s="11">
        <v>153.61099999999999</v>
      </c>
      <c r="O70" s="110" t="s">
        <v>4</v>
      </c>
      <c r="P70" s="11">
        <v>300.89100000000002</v>
      </c>
      <c r="Q70" s="11" t="s">
        <v>277</v>
      </c>
      <c r="R70" s="11">
        <v>70.881</v>
      </c>
      <c r="S70" s="110" t="s">
        <v>4</v>
      </c>
      <c r="T70" s="11">
        <v>138.84</v>
      </c>
    </row>
    <row r="71" spans="1:20" s="12" customFormat="1" ht="10.5" customHeight="1" x14ac:dyDescent="0.2">
      <c r="A71" s="194" t="s">
        <v>163</v>
      </c>
      <c r="E71" s="97"/>
      <c r="F71" s="14"/>
      <c r="G71" s="110"/>
      <c r="H71" s="14"/>
      <c r="I71" s="14"/>
      <c r="J71" s="14"/>
      <c r="K71" s="110"/>
      <c r="L71" s="14"/>
      <c r="M71" s="14"/>
      <c r="N71" s="14"/>
      <c r="O71" s="110"/>
      <c r="P71" s="14"/>
      <c r="Q71" s="14"/>
      <c r="R71" s="14"/>
      <c r="S71" s="110"/>
      <c r="T71" s="14"/>
    </row>
    <row r="72" spans="1:20" s="12" customFormat="1" ht="10.5" customHeight="1" x14ac:dyDescent="0.2">
      <c r="E72" s="97" t="s">
        <v>168</v>
      </c>
      <c r="F72" s="14" t="s">
        <v>276</v>
      </c>
      <c r="G72" s="110" t="s">
        <v>4</v>
      </c>
      <c r="H72" s="14" t="s">
        <v>276</v>
      </c>
      <c r="I72" s="14" t="s">
        <v>277</v>
      </c>
      <c r="J72" s="14" t="s">
        <v>276</v>
      </c>
      <c r="K72" s="110" t="s">
        <v>4</v>
      </c>
      <c r="L72" s="14" t="s">
        <v>276</v>
      </c>
      <c r="M72" s="14" t="s">
        <v>277</v>
      </c>
      <c r="N72" s="14" t="s">
        <v>276</v>
      </c>
      <c r="O72" s="110" t="s">
        <v>4</v>
      </c>
      <c r="P72" s="14" t="s">
        <v>276</v>
      </c>
      <c r="Q72" s="14" t="s">
        <v>277</v>
      </c>
      <c r="R72" s="14" t="s">
        <v>276</v>
      </c>
      <c r="S72" s="110" t="s">
        <v>4</v>
      </c>
      <c r="T72" s="14" t="s">
        <v>276</v>
      </c>
    </row>
    <row r="73" spans="1:20" s="12" customFormat="1" ht="10.5" customHeight="1" x14ac:dyDescent="0.2">
      <c r="E73" s="97" t="s">
        <v>169</v>
      </c>
      <c r="F73" s="14" t="s">
        <v>276</v>
      </c>
      <c r="G73" s="110" t="s">
        <v>4</v>
      </c>
      <c r="H73" s="14" t="s">
        <v>276</v>
      </c>
      <c r="I73" s="14" t="s">
        <v>277</v>
      </c>
      <c r="J73" s="14" t="s">
        <v>276</v>
      </c>
      <c r="K73" s="110" t="s">
        <v>4</v>
      </c>
      <c r="L73" s="14" t="s">
        <v>276</v>
      </c>
      <c r="M73" s="14" t="s">
        <v>277</v>
      </c>
      <c r="N73" s="14" t="s">
        <v>276</v>
      </c>
      <c r="O73" s="110" t="s">
        <v>4</v>
      </c>
      <c r="P73" s="14" t="s">
        <v>276</v>
      </c>
      <c r="Q73" s="14" t="s">
        <v>277</v>
      </c>
      <c r="R73" s="14" t="s">
        <v>276</v>
      </c>
      <c r="S73" s="110" t="s">
        <v>4</v>
      </c>
      <c r="T73" s="14" t="s">
        <v>276</v>
      </c>
    </row>
    <row r="74" spans="1:20" s="12" customFormat="1" ht="10.5" customHeight="1" x14ac:dyDescent="0.2">
      <c r="E74" s="97" t="s">
        <v>170</v>
      </c>
      <c r="F74" s="14" t="s">
        <v>276</v>
      </c>
      <c r="G74" s="110" t="s">
        <v>4</v>
      </c>
      <c r="H74" s="14" t="s">
        <v>276</v>
      </c>
      <c r="I74" s="14" t="s">
        <v>277</v>
      </c>
      <c r="J74" s="14" t="s">
        <v>276</v>
      </c>
      <c r="K74" s="110" t="s">
        <v>4</v>
      </c>
      <c r="L74" s="14" t="s">
        <v>276</v>
      </c>
      <c r="M74" s="14" t="s">
        <v>277</v>
      </c>
      <c r="N74" s="14" t="s">
        <v>276</v>
      </c>
      <c r="O74" s="110" t="s">
        <v>4</v>
      </c>
      <c r="P74" s="14" t="s">
        <v>276</v>
      </c>
      <c r="Q74" s="14" t="s">
        <v>277</v>
      </c>
      <c r="R74" s="14" t="s">
        <v>276</v>
      </c>
      <c r="S74" s="110" t="s">
        <v>4</v>
      </c>
      <c r="T74" s="14" t="s">
        <v>276</v>
      </c>
    </row>
    <row r="75" spans="1:20" s="12" customFormat="1" ht="10.5" customHeight="1" x14ac:dyDescent="0.2">
      <c r="E75" s="97" t="s">
        <v>171</v>
      </c>
      <c r="F75" s="14" t="s">
        <v>276</v>
      </c>
      <c r="G75" s="110" t="s">
        <v>4</v>
      </c>
      <c r="H75" s="14" t="s">
        <v>276</v>
      </c>
      <c r="I75" s="14" t="s">
        <v>277</v>
      </c>
      <c r="J75" s="14" t="s">
        <v>276</v>
      </c>
      <c r="K75" s="110" t="s">
        <v>4</v>
      </c>
      <c r="L75" s="14" t="s">
        <v>276</v>
      </c>
      <c r="M75" s="14" t="s">
        <v>277</v>
      </c>
      <c r="N75" s="14" t="s">
        <v>276</v>
      </c>
      <c r="O75" s="110" t="s">
        <v>4</v>
      </c>
      <c r="P75" s="14" t="s">
        <v>276</v>
      </c>
      <c r="Q75" s="14" t="s">
        <v>277</v>
      </c>
      <c r="R75" s="14" t="s">
        <v>276</v>
      </c>
      <c r="S75" s="110" t="s">
        <v>4</v>
      </c>
      <c r="T75" s="14" t="s">
        <v>276</v>
      </c>
    </row>
    <row r="76" spans="1:20" s="12" customFormat="1" ht="10.5" customHeight="1" x14ac:dyDescent="0.2">
      <c r="E76" s="97" t="s">
        <v>172</v>
      </c>
      <c r="F76" s="14">
        <v>11.907999999999999</v>
      </c>
      <c r="G76" s="110" t="s">
        <v>4</v>
      </c>
      <c r="H76" s="14">
        <v>23.324999999999999</v>
      </c>
      <c r="I76" s="14" t="s">
        <v>277</v>
      </c>
      <c r="J76" s="14">
        <v>3390.0729999999999</v>
      </c>
      <c r="K76" s="110" t="s">
        <v>4</v>
      </c>
      <c r="L76" s="14">
        <v>6640.4080000000004</v>
      </c>
      <c r="M76" s="14" t="s">
        <v>277</v>
      </c>
      <c r="N76" s="14">
        <v>153.61099999999999</v>
      </c>
      <c r="O76" s="110" t="s">
        <v>4</v>
      </c>
      <c r="P76" s="14">
        <v>300.89100000000002</v>
      </c>
      <c r="Q76" s="14" t="s">
        <v>277</v>
      </c>
      <c r="R76" s="14">
        <v>70.881</v>
      </c>
      <c r="S76" s="110" t="s">
        <v>4</v>
      </c>
      <c r="T76" s="14">
        <v>138.84</v>
      </c>
    </row>
    <row r="77" spans="1:20" s="12" customFormat="1" ht="10.5" customHeight="1" x14ac:dyDescent="0.2">
      <c r="E77" s="97" t="s">
        <v>173</v>
      </c>
      <c r="F77" s="14" t="s">
        <v>276</v>
      </c>
      <c r="G77" s="110" t="s">
        <v>4</v>
      </c>
      <c r="H77" s="14" t="s">
        <v>276</v>
      </c>
      <c r="I77" s="14" t="s">
        <v>277</v>
      </c>
      <c r="J77" s="14" t="s">
        <v>276</v>
      </c>
      <c r="K77" s="110" t="s">
        <v>4</v>
      </c>
      <c r="L77" s="14" t="s">
        <v>276</v>
      </c>
      <c r="M77" s="14" t="s">
        <v>277</v>
      </c>
      <c r="N77" s="14" t="s">
        <v>276</v>
      </c>
      <c r="O77" s="110" t="s">
        <v>4</v>
      </c>
      <c r="P77" s="14" t="s">
        <v>276</v>
      </c>
      <c r="Q77" s="14" t="s">
        <v>277</v>
      </c>
      <c r="R77" s="14" t="s">
        <v>276</v>
      </c>
      <c r="S77" s="110" t="s">
        <v>4</v>
      </c>
      <c r="T77" s="14" t="s">
        <v>276</v>
      </c>
    </row>
    <row r="78" spans="1:20" s="12" customFormat="1" ht="10.5" customHeight="1" x14ac:dyDescent="0.2">
      <c r="E78" s="97" t="s">
        <v>167</v>
      </c>
      <c r="F78" s="14" t="s">
        <v>276</v>
      </c>
      <c r="G78" s="110" t="s">
        <v>4</v>
      </c>
      <c r="H78" s="14" t="s">
        <v>276</v>
      </c>
      <c r="I78" s="14" t="s">
        <v>277</v>
      </c>
      <c r="J78" s="14" t="s">
        <v>276</v>
      </c>
      <c r="K78" s="110" t="s">
        <v>4</v>
      </c>
      <c r="L78" s="14" t="s">
        <v>276</v>
      </c>
      <c r="M78" s="14" t="s">
        <v>277</v>
      </c>
      <c r="N78" s="14" t="s">
        <v>276</v>
      </c>
      <c r="O78" s="110" t="s">
        <v>4</v>
      </c>
      <c r="P78" s="14" t="s">
        <v>276</v>
      </c>
      <c r="Q78" s="14" t="s">
        <v>277</v>
      </c>
      <c r="R78" s="14" t="s">
        <v>276</v>
      </c>
      <c r="S78" s="110" t="s">
        <v>4</v>
      </c>
      <c r="T78" s="14" t="s">
        <v>276</v>
      </c>
    </row>
    <row r="79" spans="1:20" ht="12" customHeight="1" thickBot="1" x14ac:dyDescent="0.3">
      <c r="A79" s="192"/>
      <c r="B79" s="192"/>
      <c r="C79" s="192"/>
      <c r="D79" s="192"/>
      <c r="E79" s="36"/>
      <c r="F79" s="35"/>
      <c r="G79" s="39"/>
      <c r="H79" s="35"/>
      <c r="I79" s="35"/>
      <c r="J79" s="35"/>
      <c r="K79" s="39"/>
      <c r="L79" s="35"/>
      <c r="M79" s="35"/>
      <c r="N79" s="35"/>
      <c r="O79" s="39"/>
      <c r="P79" s="35"/>
      <c r="Q79" s="35"/>
      <c r="R79" s="35"/>
      <c r="S79" s="39"/>
      <c r="T79" s="35"/>
    </row>
    <row r="80" spans="1:20" x14ac:dyDescent="0.25">
      <c r="A80" s="441" t="s">
        <v>458</v>
      </c>
      <c r="B80" s="441"/>
      <c r="C80" s="441"/>
      <c r="D80" s="441"/>
      <c r="E80" s="441"/>
      <c r="F80" s="441"/>
      <c r="G80" s="441"/>
      <c r="H80" s="441"/>
      <c r="I80" s="441"/>
      <c r="J80" s="441"/>
      <c r="K80" s="441"/>
      <c r="L80" s="441"/>
      <c r="M80" s="441"/>
      <c r="N80" s="441"/>
      <c r="O80" s="441"/>
      <c r="P80" s="441"/>
      <c r="Q80" s="441"/>
      <c r="R80" s="441"/>
      <c r="S80" s="441"/>
      <c r="T80" s="441"/>
    </row>
    <row r="81" spans="1:20" x14ac:dyDescent="0.25">
      <c r="A81" s="442"/>
      <c r="B81" s="442"/>
      <c r="C81" s="442"/>
      <c r="D81" s="442"/>
      <c r="E81" s="442"/>
      <c r="F81" s="442"/>
      <c r="G81" s="442"/>
      <c r="H81" s="442"/>
      <c r="I81" s="442"/>
      <c r="J81" s="442"/>
      <c r="K81" s="442"/>
      <c r="L81" s="442"/>
      <c r="M81" s="442"/>
      <c r="N81" s="442"/>
      <c r="O81" s="442"/>
      <c r="P81" s="442"/>
      <c r="Q81" s="442"/>
      <c r="R81" s="442"/>
      <c r="S81" s="442"/>
      <c r="T81" s="442"/>
    </row>
  </sheetData>
  <sheetProtection formatCells="0" formatColumns="0" formatRows="0"/>
  <mergeCells count="9">
    <mergeCell ref="A80:T81"/>
    <mergeCell ref="R7:T7"/>
    <mergeCell ref="J6:L6"/>
    <mergeCell ref="M6:P6"/>
    <mergeCell ref="Q6:T6"/>
    <mergeCell ref="F6:H6"/>
    <mergeCell ref="F7:H7"/>
    <mergeCell ref="J7:L7"/>
    <mergeCell ref="N7:P7"/>
  </mergeCells>
  <phoneticPr fontId="6" type="noConversion"/>
  <pageMargins left="0.75" right="0.75" top="1" bottom="1" header="0.5" footer="0.5"/>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37</vt:i4>
      </vt:variant>
      <vt:variant>
        <vt:lpstr>Namngivna områden</vt:lpstr>
      </vt:variant>
      <vt:variant>
        <vt:i4>82</vt:i4>
      </vt:variant>
    </vt:vector>
  </HeadingPairs>
  <TitlesOfParts>
    <vt:vector size="119" baseType="lpstr">
      <vt:lpstr>Titel _ Title</vt:lpstr>
      <vt:lpstr>Tabellförteckning_List of table</vt:lpstr>
      <vt:lpstr>Kort om statistiken - In brief</vt:lpstr>
      <vt:lpstr>Definitioner _ Definitions</vt:lpstr>
      <vt:lpstr>Varugrupper _ Commodity groups</vt:lpstr>
      <vt:lpstr>Teckenförklaring _ Legends</vt:lpstr>
      <vt:lpstr>Tabell 1</vt:lpstr>
      <vt:lpstr>Tabell 2</vt:lpstr>
      <vt:lpstr>Tabell 3</vt:lpstr>
      <vt:lpstr>Tabell 4A</vt:lpstr>
      <vt:lpstr>Tabell 4B</vt:lpstr>
      <vt:lpstr>Tabell 4C</vt:lpstr>
      <vt:lpstr>Tabell 4D</vt:lpstr>
      <vt:lpstr>Tabell 5</vt:lpstr>
      <vt:lpstr>Tabell 6A</vt:lpstr>
      <vt:lpstr>Tabell 6B</vt:lpstr>
      <vt:lpstr>Tabell 6C</vt:lpstr>
      <vt:lpstr>Tabell 7A</vt:lpstr>
      <vt:lpstr>Tabell 7B</vt:lpstr>
      <vt:lpstr>Tabell 7C</vt:lpstr>
      <vt:lpstr>Tabell 7D</vt:lpstr>
      <vt:lpstr>Tabell 8</vt:lpstr>
      <vt:lpstr>Tabell 9</vt:lpstr>
      <vt:lpstr>Tabell 10</vt:lpstr>
      <vt:lpstr>Tabell 11</vt:lpstr>
      <vt:lpstr>Tabell 12</vt:lpstr>
      <vt:lpstr>Tabell 13</vt:lpstr>
      <vt:lpstr>Tabell 14A</vt:lpstr>
      <vt:lpstr>Tabell 14B</vt:lpstr>
      <vt:lpstr>Tabell 15A</vt:lpstr>
      <vt:lpstr>Tabell 15B</vt:lpstr>
      <vt:lpstr>Tabell 16</vt:lpstr>
      <vt:lpstr>Tabell 17</vt:lpstr>
      <vt:lpstr>Tabell 18</vt:lpstr>
      <vt:lpstr>Tabell 19</vt:lpstr>
      <vt:lpstr>Tabell 20</vt:lpstr>
      <vt:lpstr>Tabell 21</vt:lpstr>
      <vt:lpstr>'Definitioner _ Definitions'!_Toc292704927</vt:lpstr>
      <vt:lpstr>'Definitioner _ Definitions'!_Toc292704929</vt:lpstr>
      <vt:lpstr>'Tabell 10'!_Toc524335857</vt:lpstr>
      <vt:lpstr>'Tabell 2'!_Toc524335857</vt:lpstr>
      <vt:lpstr>'Tabell 3'!_Toc524335857</vt:lpstr>
      <vt:lpstr>'Tabell 8'!_Toc524335857</vt:lpstr>
      <vt:lpstr>'Tabell 4A'!_Toc524335861</vt:lpstr>
      <vt:lpstr>'Tabell 4B'!_Toc524335861</vt:lpstr>
      <vt:lpstr>'Tabell 4C'!_Toc524335861</vt:lpstr>
      <vt:lpstr>'Tabell 4D'!_Toc524335861</vt:lpstr>
      <vt:lpstr>'Tabell 5'!_Toc524335861</vt:lpstr>
      <vt:lpstr>'Tabell 6B'!_Toc524335865</vt:lpstr>
      <vt:lpstr>'Tabell 6C'!_Toc524335865</vt:lpstr>
      <vt:lpstr>'Tabell 13'!_Toc524335869</vt:lpstr>
      <vt:lpstr>'Tabell 7A'!_Toc524335869</vt:lpstr>
      <vt:lpstr>'Tabell 7B'!_Toc524335869</vt:lpstr>
      <vt:lpstr>'Tabell 7C'!_Toc524335869</vt:lpstr>
      <vt:lpstr>'Tabell 7D'!_Toc524335869</vt:lpstr>
      <vt:lpstr>'Tabell 13'!_xl14</vt:lpstr>
      <vt:lpstr>'Tabell 7A'!_xl14</vt:lpstr>
      <vt:lpstr>'Tabell 7B'!_xl14</vt:lpstr>
      <vt:lpstr>'Tabell 7C'!_xl14</vt:lpstr>
      <vt:lpstr>'Tabell 7D'!_xl14</vt:lpstr>
      <vt:lpstr>'Tabell 10'!_xl2</vt:lpstr>
      <vt:lpstr>'Tabell 2'!_xl2</vt:lpstr>
      <vt:lpstr>'Tabell 3'!_xl2</vt:lpstr>
      <vt:lpstr>'Tabell 8'!_xl2</vt:lpstr>
      <vt:lpstr>'Tabell 10'!_xl32</vt:lpstr>
      <vt:lpstr>'Tabell 2'!_xl32</vt:lpstr>
      <vt:lpstr>'Tabell 6B'!_xl37</vt:lpstr>
      <vt:lpstr>'Tabell 6C'!_xl37</vt:lpstr>
      <vt:lpstr>'Tabell 6B'!_xl38</vt:lpstr>
      <vt:lpstr>'Tabell 6C'!_xl38</vt:lpstr>
      <vt:lpstr>'Tabell 13'!_xl41</vt:lpstr>
      <vt:lpstr>'Tabell 7A'!_xl41</vt:lpstr>
      <vt:lpstr>'Tabell 7B'!_xl41</vt:lpstr>
      <vt:lpstr>'Tabell 7C'!_xl41</vt:lpstr>
      <vt:lpstr>'Tabell 7D'!_xl41</vt:lpstr>
      <vt:lpstr>'Tabell 4A'!_xl6</vt:lpstr>
      <vt:lpstr>'Tabell 4B'!_xl6</vt:lpstr>
      <vt:lpstr>'Tabell 4C'!_xl6</vt:lpstr>
      <vt:lpstr>'Tabell 4D'!_xl6</vt:lpstr>
      <vt:lpstr>'Tabell 5'!_xl6</vt:lpstr>
      <vt:lpstr>'Tabell 5'!_xl79</vt:lpstr>
      <vt:lpstr>'Tabell 4A'!_xl80</vt:lpstr>
      <vt:lpstr>'Tabell 4B'!_xl80</vt:lpstr>
      <vt:lpstr>'Tabell 4C'!_xl80</vt:lpstr>
      <vt:lpstr>'Tabell 4D'!_xl80</vt:lpstr>
      <vt:lpstr>'Tabell 5'!_xl80</vt:lpstr>
      <vt:lpstr>'Kort om statistiken - In brief'!Kort_om_statistiken</vt:lpstr>
      <vt:lpstr>'Definitioner _ Definitions'!Print_Area</vt:lpstr>
      <vt:lpstr>'Teckenförklaring _ Legends'!Print_Area</vt:lpstr>
      <vt:lpstr>'Kort om statistiken - In brief'!Utskriftsområde</vt:lpstr>
      <vt:lpstr>'Tabell 1'!Utskriftsområde</vt:lpstr>
      <vt:lpstr>'Tabell 10'!Utskriftsområde</vt:lpstr>
      <vt:lpstr>'Tabell 11'!Utskriftsområde</vt:lpstr>
      <vt:lpstr>'Tabell 12'!Utskriftsområde</vt:lpstr>
      <vt:lpstr>'Tabell 14A'!Utskriftsområde</vt:lpstr>
      <vt:lpstr>'Tabell 14B'!Utskriftsområde</vt:lpstr>
      <vt:lpstr>'Tabell 15A'!Utskriftsområde</vt:lpstr>
      <vt:lpstr>'Tabell 15B'!Utskriftsområde</vt:lpstr>
      <vt:lpstr>'Tabell 16'!Utskriftsområde</vt:lpstr>
      <vt:lpstr>'Tabell 17'!Utskriftsområde</vt:lpstr>
      <vt:lpstr>'Tabell 18'!Utskriftsområde</vt:lpstr>
      <vt:lpstr>'Tabell 19'!Utskriftsområde</vt:lpstr>
      <vt:lpstr>'Tabell 2'!Utskriftsområde</vt:lpstr>
      <vt:lpstr>'Tabell 20'!Utskriftsområde</vt:lpstr>
      <vt:lpstr>'Tabell 21'!Utskriftsområde</vt:lpstr>
      <vt:lpstr>'Tabell 3'!Utskriftsområde</vt:lpstr>
      <vt:lpstr>'Tabell 4A'!Utskriftsområde</vt:lpstr>
      <vt:lpstr>'Tabell 4B'!Utskriftsområde</vt:lpstr>
      <vt:lpstr>'Tabell 4C'!Utskriftsområde</vt:lpstr>
      <vt:lpstr>'Tabell 4D'!Utskriftsområde</vt:lpstr>
      <vt:lpstr>'Tabell 5'!Utskriftsområde</vt:lpstr>
      <vt:lpstr>'Tabell 6A'!Utskriftsområde</vt:lpstr>
      <vt:lpstr>'Tabell 6B'!Utskriftsområde</vt:lpstr>
      <vt:lpstr>'Tabell 6C'!Utskriftsområde</vt:lpstr>
      <vt:lpstr>'Tabell 7A'!Utskriftsområde</vt:lpstr>
      <vt:lpstr>'Tabell 7D'!Utskriftsområde</vt:lpstr>
      <vt:lpstr>'Tabell 8'!Utskriftsområde</vt:lpstr>
      <vt:lpstr>'Tabell 9'!Utskriftsområde</vt:lpstr>
      <vt:lpstr>'Tabellförteckning_List of table'!Utskriftsområde</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Ingalill Kwist</dc:creator>
  <cp:lastModifiedBy>Johan Landin</cp:lastModifiedBy>
  <cp:lastPrinted>2018-05-08T08:56:23Z</cp:lastPrinted>
  <dcterms:created xsi:type="dcterms:W3CDTF">2006-09-18T06:53:00Z</dcterms:created>
  <dcterms:modified xsi:type="dcterms:W3CDTF">2025-05-12T06:40:20Z</dcterms:modified>
</cp:coreProperties>
</file>