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U:\Verksamhetsstöd\Kommunikation\Publikationer\Statistik\Lastbilstrafik\2024\2024-14\"/>
    </mc:Choice>
  </mc:AlternateContent>
  <xr:revisionPtr revIDLastSave="0" documentId="13_ncr:1_{56C9502C-F724-4AED-95CD-AAE05E658541}" xr6:coauthVersionLast="47" xr6:coauthVersionMax="47" xr10:uidLastSave="{00000000-0000-0000-0000-000000000000}"/>
  <bookViews>
    <workbookView xWindow="28680" yWindow="-120" windowWidth="51840" windowHeight="21120" tabRatio="951" xr2:uid="{00000000-000D-0000-FFFF-FFFF00000000}"/>
  </bookViews>
  <sheets>
    <sheet name="Titel _ Title" sheetId="110" r:id="rId1"/>
    <sheet name="Tabellförteckning_List of table" sheetId="81" r:id="rId2"/>
    <sheet name="Kort om statistiken - In brief" sheetId="113" r:id="rId3"/>
    <sheet name="Definitioner _ Definitions" sheetId="114" r:id="rId4"/>
    <sheet name="Varugrupper _ Commodity groups" sheetId="105" r:id="rId5"/>
    <sheet name="Teckenförklaring _ Legends" sheetId="107" r:id="rId6"/>
    <sheet name="Tabell 1" sheetId="49" r:id="rId7"/>
    <sheet name="Tabell 2" sheetId="2" r:id="rId8"/>
    <sheet name="Tabell 3" sheetId="50" r:id="rId9"/>
    <sheet name="Tabell 4A" sheetId="89" r:id="rId10"/>
    <sheet name="Tabell 4B" sheetId="91" r:id="rId11"/>
    <sheet name="Tabell 4C" sheetId="92" r:id="rId12"/>
    <sheet name="Tabell 4D" sheetId="93" r:id="rId13"/>
    <sheet name="Tabell 5" sheetId="12" r:id="rId14"/>
    <sheet name="Tabell 6A" sheetId="51" r:id="rId15"/>
    <sheet name="Tabell 6B" sheetId="10" r:id="rId16"/>
    <sheet name="Tabell 6C" sheetId="78" r:id="rId17"/>
    <sheet name="Tabell 7A" sheetId="8" r:id="rId18"/>
    <sheet name="Tabell 7B" sheetId="53" r:id="rId19"/>
    <sheet name="Tabell 7C" sheetId="70" r:id="rId20"/>
    <sheet name="Tabell 7D" sheetId="71" r:id="rId21"/>
    <sheet name="Tabell 8" sheetId="54" r:id="rId22"/>
    <sheet name="Tabell 9" sheetId="72" r:id="rId23"/>
    <sheet name="Tabell 10" sheetId="76" r:id="rId24"/>
    <sheet name="Tabell 11" sheetId="18" r:id="rId25"/>
    <sheet name="Tabell 12" sheetId="59" r:id="rId26"/>
    <sheet name="Tabell 13" sheetId="60" r:id="rId27"/>
    <sheet name="Tabell 14A" sheetId="63" r:id="rId28"/>
    <sheet name="Tabell 14B" sheetId="100" r:id="rId29"/>
    <sheet name="Tabell 15A" sheetId="77" r:id="rId30"/>
    <sheet name="Tabell 15B" sheetId="101" r:id="rId31"/>
    <sheet name="Tabell 16" sheetId="66" r:id="rId32"/>
    <sheet name="Tabell 17" sheetId="79" r:id="rId33"/>
    <sheet name="Tabell 18" sheetId="30" r:id="rId34"/>
    <sheet name="Tabell 19" sheetId="96" r:id="rId35"/>
    <sheet name="Tabell 20" sheetId="97" r:id="rId36"/>
    <sheet name="Tabell 21" sheetId="98" r:id="rId37"/>
  </sheets>
  <externalReferences>
    <externalReference r:id="rId38"/>
    <externalReference r:id="rId39"/>
    <externalReference r:id="rId40"/>
    <externalReference r:id="rId41"/>
    <externalReference r:id="rId42"/>
    <externalReference r:id="rId43"/>
    <externalReference r:id="rId44"/>
  </externalReferences>
  <definedNames>
    <definedName name="_10FrC1" localSheetId="3">#REF!</definedName>
    <definedName name="_10FrC1" localSheetId="2">#REF!</definedName>
    <definedName name="_10FrC1" localSheetId="0">#REF!</definedName>
    <definedName name="_10FrC1">#REF!</definedName>
    <definedName name="_10FrC2" localSheetId="2">#REF!</definedName>
    <definedName name="_10FrC2" localSheetId="0">#REF!</definedName>
    <definedName name="_10FrC2">#REF!</definedName>
    <definedName name="_10FrC3" localSheetId="0">#REF!</definedName>
    <definedName name="_10FrC3">#REF!</definedName>
    <definedName name="_10ToC1">#REF!</definedName>
    <definedName name="_10ToC2">#REF!</definedName>
    <definedName name="_10ToC3">#REF!</definedName>
    <definedName name="_11AC1">#REF!</definedName>
    <definedName name="_11AC2">#REF!</definedName>
    <definedName name="_11AC3">#REF!</definedName>
    <definedName name="_11AC4">#REF!</definedName>
    <definedName name="_11AC5">#REF!</definedName>
    <definedName name="_11AC6">#REF!</definedName>
    <definedName name="_11AC7">#REF!</definedName>
    <definedName name="_11BC1">#REF!</definedName>
    <definedName name="_11BC2">#REF!</definedName>
    <definedName name="_11BC3">#REF!</definedName>
    <definedName name="_11BC4">#REF!</definedName>
    <definedName name="_11BC5">#REF!</definedName>
    <definedName name="_11BC6">#REF!</definedName>
    <definedName name="_11BC7">#REF!</definedName>
    <definedName name="_12C1">#REF!</definedName>
    <definedName name="_12C2">#REF!</definedName>
    <definedName name="_12C3">#REF!</definedName>
    <definedName name="_12C4">#REF!</definedName>
    <definedName name="_12C5">#REF!</definedName>
    <definedName name="_12C6">#REF!</definedName>
    <definedName name="_13C1">#REF!</definedName>
    <definedName name="_13C2">#REF!</definedName>
    <definedName name="_13C3">#REF!</definedName>
    <definedName name="_14C1">#REF!</definedName>
    <definedName name="_14C2">#REF!</definedName>
    <definedName name="_14C3">#REF!</definedName>
    <definedName name="_1A18Q1">#REF!</definedName>
    <definedName name="_1A18Q2">#REF!</definedName>
    <definedName name="_1A18Q3">#REF!</definedName>
    <definedName name="_1A18Q4">#REF!</definedName>
    <definedName name="_1A19Q1">#REF!</definedName>
    <definedName name="_1A19Q2">#REF!</definedName>
    <definedName name="_1A19Q3">#REF!</definedName>
    <definedName name="_1A19Q4">#REF!</definedName>
    <definedName name="_1AQPrev1">#REF!</definedName>
    <definedName name="_1AQPrev2">#REF!</definedName>
    <definedName name="_1AQPrev3">#REF!</definedName>
    <definedName name="_1AQThis">#REF!</definedName>
    <definedName name="_1B18Q1">#REF!</definedName>
    <definedName name="_1B18Q2">#REF!</definedName>
    <definedName name="_1B18Q3">#REF!</definedName>
    <definedName name="_1B18Q4">#REF!</definedName>
    <definedName name="_1B19Q1">#REF!</definedName>
    <definedName name="_1B19Q2">#REF!</definedName>
    <definedName name="_1B19Q3">#REF!</definedName>
    <definedName name="_1B19Q4">#REF!</definedName>
    <definedName name="_1BQPrev1">#REF!</definedName>
    <definedName name="_1BQPrev2">#REF!</definedName>
    <definedName name="_1BQPrev3">#REF!</definedName>
    <definedName name="_1BQThis">#REF!</definedName>
    <definedName name="_1YThis">#REF!</definedName>
    <definedName name="_218Q1">#REF!</definedName>
    <definedName name="_218Q2">#REF!</definedName>
    <definedName name="_218Q3">#REF!</definedName>
    <definedName name="_218Q4">#REF!</definedName>
    <definedName name="_219Q1">#REF!</definedName>
    <definedName name="_219Q2">#REF!</definedName>
    <definedName name="_219Q3">#REF!</definedName>
    <definedName name="_219Q4">#REF!</definedName>
    <definedName name="_2AYThis">#REF!</definedName>
    <definedName name="_2BYThis">#REF!</definedName>
    <definedName name="_2CYThis">#REF!</definedName>
    <definedName name="_2DYThis">#REF!</definedName>
    <definedName name="_2QPrev1">#REF!</definedName>
    <definedName name="_2QPrev2">#REF!</definedName>
    <definedName name="_2QPrev3">#REF!</definedName>
    <definedName name="_2QThis">#REF!</definedName>
    <definedName name="_3AQPrev1C1">#REF!</definedName>
    <definedName name="_3AQPrev1C2">#REF!</definedName>
    <definedName name="_3AQPrev1C3">#REF!</definedName>
    <definedName name="_3AQPrev1C4">#REF!</definedName>
    <definedName name="_3AQPrev1C5">#REF!</definedName>
    <definedName name="_3AQPrev1C6">#REF!</definedName>
    <definedName name="_3AQPrev1C7">#REF!</definedName>
    <definedName name="_3AQPrev1C8">#REF!</definedName>
    <definedName name="_3AQPrev2C1">#REF!</definedName>
    <definedName name="_3AQPrev2C2">#REF!</definedName>
    <definedName name="_3AQPrev2C3">#REF!</definedName>
    <definedName name="_3AQPrev2C4">#REF!</definedName>
    <definedName name="_3AQPrev2C5">#REF!</definedName>
    <definedName name="_3AQPrev2C6">#REF!</definedName>
    <definedName name="_3AQPrev2C7">#REF!</definedName>
    <definedName name="_3AQPrev2C8">#REF!</definedName>
    <definedName name="_3AQPrev3C1">#REF!</definedName>
    <definedName name="_3AQPrev3C2">#REF!</definedName>
    <definedName name="_3AQPrev3C3">#REF!</definedName>
    <definedName name="_3AQPrev3C4">#REF!</definedName>
    <definedName name="_3AQPrev3C5">#REF!</definedName>
    <definedName name="_3AQPrev3C6">#REF!</definedName>
    <definedName name="_3AQPrev3C7">#REF!</definedName>
    <definedName name="_3AQPrev3C8">#REF!</definedName>
    <definedName name="_3AQPrev4C1">#REF!</definedName>
    <definedName name="_3AQPrev4C2">#REF!</definedName>
    <definedName name="_3AQPrev4C3">#REF!</definedName>
    <definedName name="_3AQPrev4C4">#REF!</definedName>
    <definedName name="_3AQPrev4C5">#REF!</definedName>
    <definedName name="_3AQPrev4C6">#REF!</definedName>
    <definedName name="_3AQPrev4C7">#REF!</definedName>
    <definedName name="_3AQPrev4C8">#REF!</definedName>
    <definedName name="_3AQThisC1">#REF!</definedName>
    <definedName name="_3AQThisC2">#REF!</definedName>
    <definedName name="_3AQThisC3">#REF!</definedName>
    <definedName name="_3AQThisC4">#REF!</definedName>
    <definedName name="_3AQThisC5">#REF!</definedName>
    <definedName name="_3AQThisC6">#REF!</definedName>
    <definedName name="_3AQThisC7">#REF!</definedName>
    <definedName name="_3AQThisC8">#REF!</definedName>
    <definedName name="_3AYThisC1">#REF!</definedName>
    <definedName name="_3AYThisC2">#REF!</definedName>
    <definedName name="_3AYThisC3">#REF!</definedName>
    <definedName name="_3BQPrev1C1">#REF!</definedName>
    <definedName name="_3BQPrev1C2">#REF!</definedName>
    <definedName name="_3BQPrev1C3">#REF!</definedName>
    <definedName name="_3BQPrev1C4">#REF!</definedName>
    <definedName name="_3BQPrev1C5">#REF!</definedName>
    <definedName name="_3BQPrev1C6">#REF!</definedName>
    <definedName name="_3BQPrev1C7">#REF!</definedName>
    <definedName name="_3BQPrev1C8">#REF!</definedName>
    <definedName name="_3BQPrev2C1">#REF!</definedName>
    <definedName name="_3BQPrev2C2">#REF!</definedName>
    <definedName name="_3BQPrev2C3">#REF!</definedName>
    <definedName name="_3BQPrev2C4">#REF!</definedName>
    <definedName name="_3BQPrev2C5">#REF!</definedName>
    <definedName name="_3BQPrev2C6">#REF!</definedName>
    <definedName name="_3BQPrev2C7">#REF!</definedName>
    <definedName name="_3BQPrev2C8">#REF!</definedName>
    <definedName name="_3BQPrev3C1">#REF!</definedName>
    <definedName name="_3BQPrev3C2">#REF!</definedName>
    <definedName name="_3BQPrev3C3">#REF!</definedName>
    <definedName name="_3BQPrev3C4">#REF!</definedName>
    <definedName name="_3BQPrev3C5">#REF!</definedName>
    <definedName name="_3BQPrev3C6">#REF!</definedName>
    <definedName name="_3BQPrev3C7">#REF!</definedName>
    <definedName name="_3BQPrev3C8">#REF!</definedName>
    <definedName name="_3BQPrev4C1">#REF!</definedName>
    <definedName name="_3BQPrev4C2">#REF!</definedName>
    <definedName name="_3BQPrev4C3">#REF!</definedName>
    <definedName name="_3BQPrev4C4">#REF!</definedName>
    <definedName name="_3BQPrev4C5">#REF!</definedName>
    <definedName name="_3BQPrev4C6">#REF!</definedName>
    <definedName name="_3BQPrev4C7">#REF!</definedName>
    <definedName name="_3BQPrev4C8">#REF!</definedName>
    <definedName name="_3BQThisC1">#REF!</definedName>
    <definedName name="_3BQThisC2">#REF!</definedName>
    <definedName name="_3BQThisC3">#REF!</definedName>
    <definedName name="_3BQThisC4">#REF!</definedName>
    <definedName name="_3BQThisC5">#REF!</definedName>
    <definedName name="_3BQThisC6">#REF!</definedName>
    <definedName name="_3BQThisC7">#REF!</definedName>
    <definedName name="_3BQThisC8">#REF!</definedName>
    <definedName name="_3BYThisC1">#REF!</definedName>
    <definedName name="_3BYThisC2">#REF!</definedName>
    <definedName name="_3BYThisC3">#REF!</definedName>
    <definedName name="_3CYThisC1">#REF!</definedName>
    <definedName name="_3CYThisC2">#REF!</definedName>
    <definedName name="_3CYThisC3">#REF!</definedName>
    <definedName name="_4AC1">#REF!</definedName>
    <definedName name="_4AC10">#REF!</definedName>
    <definedName name="_4AC11">#REF!</definedName>
    <definedName name="_4AC12">#REF!</definedName>
    <definedName name="_4AC2">#REF!</definedName>
    <definedName name="_4AC3">#REF!</definedName>
    <definedName name="_4AC4">#REF!</definedName>
    <definedName name="_4AC5">#REF!</definedName>
    <definedName name="_4AC6">#REF!</definedName>
    <definedName name="_4AC7">#REF!</definedName>
    <definedName name="_4AC8">#REF!</definedName>
    <definedName name="_4AC9">#REF!</definedName>
    <definedName name="_4AQPrev1C1">#REF!</definedName>
    <definedName name="_4AQPrev1C2">#REF!</definedName>
    <definedName name="_4AQPrev2C1">#REF!</definedName>
    <definedName name="_4AQPrev2C2">#REF!</definedName>
    <definedName name="_4AQPrev3C1">#REF!</definedName>
    <definedName name="_4AQPrev3C2">#REF!</definedName>
    <definedName name="_4AQPrev4C1">#REF!</definedName>
    <definedName name="_4AQPrev4C2">#REF!</definedName>
    <definedName name="_4AQThisC1">#REF!</definedName>
    <definedName name="_4AQThisC2">#REF!</definedName>
    <definedName name="_4ATot">#REF!</definedName>
    <definedName name="_4BC1">#REF!</definedName>
    <definedName name="_4BC10">#REF!</definedName>
    <definedName name="_4BC11">#REF!</definedName>
    <definedName name="_4BC12">#REF!</definedName>
    <definedName name="_4BC2">#REF!</definedName>
    <definedName name="_4BC3">#REF!</definedName>
    <definedName name="_4BC4">#REF!</definedName>
    <definedName name="_4BC5">#REF!</definedName>
    <definedName name="_4BC6">#REF!</definedName>
    <definedName name="_4BC7">#REF!</definedName>
    <definedName name="_4BC8">#REF!</definedName>
    <definedName name="_4BC9">#REF!</definedName>
    <definedName name="_4BQPrev1C1">#REF!</definedName>
    <definedName name="_4BQPrev1C2">#REF!</definedName>
    <definedName name="_4BQPrev2C1">#REF!</definedName>
    <definedName name="_4BQPrev2C2">#REF!</definedName>
    <definedName name="_4BQPrev3C1">#REF!</definedName>
    <definedName name="_4BQPrev3C2">#REF!</definedName>
    <definedName name="_4BQPrev4C1">#REF!</definedName>
    <definedName name="_4BQPrev4C2">#REF!</definedName>
    <definedName name="_4BQThisC1">#REF!</definedName>
    <definedName name="_4BQThisC2">#REF!</definedName>
    <definedName name="_4BTot">#REF!</definedName>
    <definedName name="_5Aa10This">#REF!</definedName>
    <definedName name="_5Aa117This">#REF!</definedName>
    <definedName name="_5Aa11This">#REF!</definedName>
    <definedName name="_5Aa122This">#REF!</definedName>
    <definedName name="_5Aa12This">#REF!</definedName>
    <definedName name="_5Aa13This">#REF!</definedName>
    <definedName name="_5Aa14This">#REF!</definedName>
    <definedName name="_5Aa15This">#REF!</definedName>
    <definedName name="_5Aa16This">#REF!</definedName>
    <definedName name="_5Aa17This">#REF!</definedName>
    <definedName name="_5Aa18This">#REF!</definedName>
    <definedName name="_5Aa19This">#REF!</definedName>
    <definedName name="_5Aa1This">#REF!</definedName>
    <definedName name="_5Aa20This">#REF!</definedName>
    <definedName name="_5Aa21This">#REF!</definedName>
    <definedName name="_5Aa22This">#REF!</definedName>
    <definedName name="_5Aa2This">#REF!</definedName>
    <definedName name="_5Aa3This">#REF!</definedName>
    <definedName name="_5Aa4This">#REF!</definedName>
    <definedName name="_5Aa5This">#REF!</definedName>
    <definedName name="_5Aa6This">#REF!</definedName>
    <definedName name="_5Aa7This">#REF!</definedName>
    <definedName name="_5Aa8This">#REF!</definedName>
    <definedName name="_5Aa9This">#REF!</definedName>
    <definedName name="_5AQPrev1">#REF!</definedName>
    <definedName name="_5AQPrev2">#REF!</definedName>
    <definedName name="_5AQPrev3">#REF!</definedName>
    <definedName name="_5AQPrev4">#REF!</definedName>
    <definedName name="_5AQThis">#REF!</definedName>
    <definedName name="_5Ba10This">#REF!</definedName>
    <definedName name="_5Ba117This">#REF!</definedName>
    <definedName name="_5Ba11This">#REF!</definedName>
    <definedName name="_5Ba122This">#REF!</definedName>
    <definedName name="_5Ba12This">#REF!</definedName>
    <definedName name="_5Ba13This">#REF!</definedName>
    <definedName name="_5Ba14This">#REF!</definedName>
    <definedName name="_5Ba15This">#REF!</definedName>
    <definedName name="_5Ba16This">#REF!</definedName>
    <definedName name="_5Ba17This">#REF!</definedName>
    <definedName name="_5Ba18This">#REF!</definedName>
    <definedName name="_5Ba19This">#REF!</definedName>
    <definedName name="_5Ba1This">#REF!</definedName>
    <definedName name="_5Ba20This">#REF!</definedName>
    <definedName name="_5Ba21This">#REF!</definedName>
    <definedName name="_5Ba22This">#REF!</definedName>
    <definedName name="_5Ba2This">#REF!</definedName>
    <definedName name="_5Ba3This">#REF!</definedName>
    <definedName name="_5Ba4This">#REF!</definedName>
    <definedName name="_5Ba5This">#REF!</definedName>
    <definedName name="_5Ba6This">#REF!</definedName>
    <definedName name="_5Ba7This">#REF!</definedName>
    <definedName name="_5Ba8This">#REF!</definedName>
    <definedName name="_5Ba9This">#REF!</definedName>
    <definedName name="_5BQPrev1">#REF!</definedName>
    <definedName name="_5BQPrev2">#REF!</definedName>
    <definedName name="_5BQPrev3">#REF!</definedName>
    <definedName name="_5BQPrev4">#REF!</definedName>
    <definedName name="_5BQThis">#REF!</definedName>
    <definedName name="_5CC1">#REF!</definedName>
    <definedName name="_5CC2">#REF!</definedName>
    <definedName name="_5CC3">#REF!</definedName>
    <definedName name="_5DC1">#REF!</definedName>
    <definedName name="_6AC1">#REF!</definedName>
    <definedName name="_6AC10">#REF!</definedName>
    <definedName name="_6AC11">#REF!</definedName>
    <definedName name="_6AC12">#REF!</definedName>
    <definedName name="_6AC2">#REF!</definedName>
    <definedName name="_6AC3">#REF!</definedName>
    <definedName name="_6AC4">#REF!</definedName>
    <definedName name="_6AC5">#REF!</definedName>
    <definedName name="_6AC6">#REF!</definedName>
    <definedName name="_6AC7">#REF!</definedName>
    <definedName name="_6AC8">#REF!</definedName>
    <definedName name="_6AC9">#REF!</definedName>
    <definedName name="_6ATot">#REF!</definedName>
    <definedName name="_6BC1">#REF!</definedName>
    <definedName name="_6BC10">#REF!</definedName>
    <definedName name="_6BC11">#REF!</definedName>
    <definedName name="_6BC12">#REF!</definedName>
    <definedName name="_6BC2">#REF!</definedName>
    <definedName name="_6BC3">#REF!</definedName>
    <definedName name="_6BC4">#REF!</definedName>
    <definedName name="_6BC5">#REF!</definedName>
    <definedName name="_6BC6">#REF!</definedName>
    <definedName name="_6BC7">#REF!</definedName>
    <definedName name="_6BC8">#REF!</definedName>
    <definedName name="_6BC9">#REF!</definedName>
    <definedName name="_6BTot">#REF!</definedName>
    <definedName name="_6C">#REF!</definedName>
    <definedName name="_6QPrev1">#REF!</definedName>
    <definedName name="_6QPrev2">#REF!</definedName>
    <definedName name="_6QPrev3">#REF!</definedName>
    <definedName name="_6QPrev4">#REF!</definedName>
    <definedName name="_6QThis">#REF!</definedName>
    <definedName name="_7AC1">#REF!</definedName>
    <definedName name="_7AC2">#REF!</definedName>
    <definedName name="_7AC3">#REF!</definedName>
    <definedName name="_7BC1">#REF!</definedName>
    <definedName name="_7BC2">#REF!</definedName>
    <definedName name="_7BC3">#REF!</definedName>
    <definedName name="_8AC1">#REF!</definedName>
    <definedName name="_8AC10">#REF!</definedName>
    <definedName name="_8AC11">#REF!</definedName>
    <definedName name="_8AC12">#REF!</definedName>
    <definedName name="_8AC2">#REF!</definedName>
    <definedName name="_8AC3">#REF!</definedName>
    <definedName name="_8AC4">#REF!</definedName>
    <definedName name="_8AC5">#REF!</definedName>
    <definedName name="_8AC6">#REF!</definedName>
    <definedName name="_8AC7">#REF!</definedName>
    <definedName name="_8AC8">#REF!</definedName>
    <definedName name="_8AC9">#REF!</definedName>
    <definedName name="_8ATot">#REF!</definedName>
    <definedName name="_8BC1">#REF!</definedName>
    <definedName name="_8BC10">#REF!</definedName>
    <definedName name="_8BC11">#REF!</definedName>
    <definedName name="_8BC12">#REF!</definedName>
    <definedName name="_8BC2">#REF!</definedName>
    <definedName name="_8BC3">#REF!</definedName>
    <definedName name="_8BC4">#REF!</definedName>
    <definedName name="_8BC5">#REF!</definedName>
    <definedName name="_8BC6">#REF!</definedName>
    <definedName name="_8BC7">#REF!</definedName>
    <definedName name="_8BC8">#REF!</definedName>
    <definedName name="_8BC9">#REF!</definedName>
    <definedName name="_8BTot">#REF!</definedName>
    <definedName name="_9AC1">#REF!</definedName>
    <definedName name="_9AC2">#REF!</definedName>
    <definedName name="_9AC3">#REF!</definedName>
    <definedName name="_9BC1">#REF!</definedName>
    <definedName name="_9BC2">#REF!</definedName>
    <definedName name="_9BC3">#REF!</definedName>
    <definedName name="_SamIVV">#REF!</definedName>
    <definedName name="_SamYThis">[1]Sammanfattningstabell!#REF!</definedName>
    <definedName name="_Toc292704927" localSheetId="3">'Definitioner _ Definitions'!$A$1</definedName>
    <definedName name="_Toc292704928" localSheetId="3">'Definitioner _ Definitions'!#REF!</definedName>
    <definedName name="_Toc292704929" localSheetId="3">'Definitioner _ Definitions'!$A$22</definedName>
    <definedName name="_Toc292704931" localSheetId="3">'Definitioner _ Definitions'!#REF!</definedName>
    <definedName name="_Toc292704932" localSheetId="3">'Definitioner _ Definitions'!#REF!</definedName>
    <definedName name="_Toc507214361" localSheetId="15">'Tabell 6B'!#REF!</definedName>
    <definedName name="_Toc507214361" localSheetId="16">'Tabell 6C'!#REF!</definedName>
    <definedName name="_Toc507214363" localSheetId="26">'Tabell 13'!#REF!</definedName>
    <definedName name="_Toc507214363" localSheetId="17">'Tabell 7A'!#REF!</definedName>
    <definedName name="_Toc507214363" localSheetId="18">'Tabell 7B'!#REF!</definedName>
    <definedName name="_Toc507214363" localSheetId="19">'Tabell 7C'!#REF!</definedName>
    <definedName name="_Toc507214363" localSheetId="20">'Tabell 7D'!#REF!</definedName>
    <definedName name="_Toc515941894" localSheetId="23">'Tabell 10'!#REF!</definedName>
    <definedName name="_Toc515941894" localSheetId="7">'Tabell 2'!#REF!</definedName>
    <definedName name="_Toc515941894" localSheetId="8">'Tabell 3'!#REF!</definedName>
    <definedName name="_Toc515941894" localSheetId="21">'Tabell 8'!#REF!</definedName>
    <definedName name="_Toc515941896" localSheetId="9">'Tabell 4A'!#REF!</definedName>
    <definedName name="_Toc515941896" localSheetId="10">'Tabell 4B'!#REF!</definedName>
    <definedName name="_Toc515941896" localSheetId="11">'Tabell 4C'!#REF!</definedName>
    <definedName name="_Toc515941896" localSheetId="12">'Tabell 4D'!#REF!</definedName>
    <definedName name="_Toc515941896" localSheetId="13">'Tabell 5'!#REF!</definedName>
    <definedName name="_Toc515941896" localSheetId="22">'Tabell 9'!#REF!</definedName>
    <definedName name="_Toc515941907" localSheetId="24">'Tabell 11'!#REF!</definedName>
    <definedName name="_Toc515941907" localSheetId="25">'Tabell 12'!#REF!</definedName>
    <definedName name="_Toc515941907" localSheetId="27">'Tabell 14A'!#REF!</definedName>
    <definedName name="_Toc515941907" localSheetId="28">'Tabell 14B'!#REF!</definedName>
    <definedName name="_Toc515941907" localSheetId="29">'Tabell 15A'!#REF!</definedName>
    <definedName name="_Toc515941907" localSheetId="30">'Tabell 15B'!#REF!</definedName>
    <definedName name="_Toc515941907" localSheetId="31">'Tabell 16'!#REF!</definedName>
    <definedName name="_Toc515941907" localSheetId="32">'Tabell 17'!#REF!</definedName>
    <definedName name="_Toc524335857" localSheetId="23">'Tabell 10'!$A$3</definedName>
    <definedName name="_Toc524335857" localSheetId="7">'Tabell 2'!$A$3</definedName>
    <definedName name="_Toc524335857" localSheetId="8">'Tabell 3'!$A$3</definedName>
    <definedName name="_Toc524335857" localSheetId="21">'Tabell 8'!$A$3</definedName>
    <definedName name="_Toc524335861" localSheetId="9">'Tabell 4A'!$A$2</definedName>
    <definedName name="_Toc524335861" localSheetId="10">'Tabell 4B'!$A$2</definedName>
    <definedName name="_Toc524335861" localSheetId="11">'Tabell 4C'!$A$2</definedName>
    <definedName name="_Toc524335861" localSheetId="12">'Tabell 4D'!$A$2</definedName>
    <definedName name="_Toc524335861" localSheetId="13">'Tabell 5'!$A$2</definedName>
    <definedName name="_Toc524335861" localSheetId="22">'Tabell 9'!#REF!</definedName>
    <definedName name="_Toc524335865" localSheetId="15">'Tabell 6B'!$A$2</definedName>
    <definedName name="_Toc524335865" localSheetId="16">'Tabell 6C'!$A$2</definedName>
    <definedName name="_Toc524335869" localSheetId="26">'Tabell 13'!$A$2</definedName>
    <definedName name="_Toc524335869" localSheetId="17">'Tabell 7A'!$A$2</definedName>
    <definedName name="_Toc524335869" localSheetId="18">'Tabell 7B'!$A$2</definedName>
    <definedName name="_Toc524335869" localSheetId="19">'Tabell 7C'!$A$2</definedName>
    <definedName name="_Toc524335869" localSheetId="20">'Tabell 7D'!$A$2</definedName>
    <definedName name="_Toc524335885" localSheetId="24">'Tabell 11'!#REF!</definedName>
    <definedName name="_Toc524335885" localSheetId="25">'Tabell 12'!#REF!</definedName>
    <definedName name="_Toc524335885" localSheetId="27">'Tabell 14A'!#REF!</definedName>
    <definedName name="_Toc524335885" localSheetId="28">'Tabell 14B'!#REF!</definedName>
    <definedName name="_Toc524335885" localSheetId="29">'Tabell 15A'!#REF!</definedName>
    <definedName name="_Toc524335885" localSheetId="30">'Tabell 15B'!#REF!</definedName>
    <definedName name="_Toc524335885" localSheetId="31">'Tabell 16'!#REF!</definedName>
    <definedName name="_Toc524335885" localSheetId="32">'Tabell 17'!#REF!</definedName>
    <definedName name="_xl10" localSheetId="15">'Tabell 6B'!#REF!</definedName>
    <definedName name="_xl10" localSheetId="16">'Tabell 6C'!#REF!</definedName>
    <definedName name="_xl11" localSheetId="15">'Tabell 6B'!#REF!</definedName>
    <definedName name="_xl11" localSheetId="16">'Tabell 6C'!#REF!</definedName>
    <definedName name="_xl14" localSheetId="26">'Tabell 13'!$A$9</definedName>
    <definedName name="_xl14" localSheetId="17">'Tabell 7A'!$A$10</definedName>
    <definedName name="_xl14" localSheetId="18">'Tabell 7B'!$A$10</definedName>
    <definedName name="_xl14" localSheetId="19">'Tabell 7C'!$A$10</definedName>
    <definedName name="_xl14" localSheetId="20">'Tabell 7D'!$A$10</definedName>
    <definedName name="_xl2" localSheetId="23">'Tabell 10'!$A$10</definedName>
    <definedName name="_xl2" localSheetId="7">'Tabell 2'!$A$10</definedName>
    <definedName name="_xl2" localSheetId="8">'Tabell 3'!$A$13</definedName>
    <definedName name="_xl2" localSheetId="21">'Tabell 8'!$A$11</definedName>
    <definedName name="_xl21" localSheetId="24">'Tabell 11'!#REF!</definedName>
    <definedName name="_xl21" localSheetId="25">'Tabell 12'!#REF!</definedName>
    <definedName name="_xl21" localSheetId="27">'Tabell 14A'!#REF!</definedName>
    <definedName name="_xl21" localSheetId="28">'Tabell 14B'!#REF!</definedName>
    <definedName name="_xl21" localSheetId="29">'Tabell 15A'!#REF!</definedName>
    <definedName name="_xl21" localSheetId="30">'Tabell 15B'!#REF!</definedName>
    <definedName name="_xl21" localSheetId="31">'Tabell 16'!#REF!</definedName>
    <definedName name="_xl21" localSheetId="32">'Tabell 17'!#REF!</definedName>
    <definedName name="_xl23" localSheetId="24">'Tabell 11'!#REF!</definedName>
    <definedName name="_xl23" localSheetId="25">'Tabell 12'!#REF!</definedName>
    <definedName name="_xl23" localSheetId="27">'Tabell 14A'!#REF!</definedName>
    <definedName name="_xl23" localSheetId="28">'Tabell 14B'!#REF!</definedName>
    <definedName name="_xl23" localSheetId="29">'Tabell 15A'!#REF!</definedName>
    <definedName name="_xl23" localSheetId="30">'Tabell 15B'!#REF!</definedName>
    <definedName name="_xl23" localSheetId="31">'Tabell 16'!#REF!</definedName>
    <definedName name="_xl23" localSheetId="32">'Tabell 17'!#REF!</definedName>
    <definedName name="_xl32" localSheetId="23">'Tabell 10'!$C$12</definedName>
    <definedName name="_xl32" localSheetId="7">'Tabell 2'!$C$12</definedName>
    <definedName name="_xl32" localSheetId="8">'Tabell 3'!#REF!</definedName>
    <definedName name="_xl32" localSheetId="21">'Tabell 8'!#REF!</definedName>
    <definedName name="_xl37" localSheetId="15">'Tabell 6B'!$F$11</definedName>
    <definedName name="_xl37" localSheetId="16">'Tabell 6C'!$F$11</definedName>
    <definedName name="_xl38" localSheetId="15">'Tabell 6B'!$Q$11</definedName>
    <definedName name="_xl38" localSheetId="16">'Tabell 6C'!$Q$11</definedName>
    <definedName name="_xl41" localSheetId="26">'Tabell 13'!$F$13</definedName>
    <definedName name="_xl41" localSheetId="17">'Tabell 7A'!$F$15</definedName>
    <definedName name="_xl41" localSheetId="18">'Tabell 7B'!$F$15</definedName>
    <definedName name="_xl41" localSheetId="19">'Tabell 7C'!$F$15</definedName>
    <definedName name="_xl41" localSheetId="20">'Tabell 7D'!$F$15</definedName>
    <definedName name="_xl51" localSheetId="24">'Tabell 11'!#REF!</definedName>
    <definedName name="_xl51" localSheetId="25">'Tabell 12'!#REF!</definedName>
    <definedName name="_xl51" localSheetId="27">'Tabell 14A'!#REF!</definedName>
    <definedName name="_xl51" localSheetId="28">'Tabell 14B'!#REF!</definedName>
    <definedName name="_xl51" localSheetId="29">'Tabell 15A'!#REF!</definedName>
    <definedName name="_xl51" localSheetId="30">'Tabell 15B'!#REF!</definedName>
    <definedName name="_xl51" localSheetId="31">'Tabell 16'!#REF!</definedName>
    <definedName name="_xl51" localSheetId="32">'Tabell 17'!#REF!</definedName>
    <definedName name="_xl6" localSheetId="9">'Tabell 4A'!$B$13</definedName>
    <definedName name="_xl6" localSheetId="10">'Tabell 4B'!$B$13</definedName>
    <definedName name="_xl6" localSheetId="11">'Tabell 4C'!$B$13</definedName>
    <definedName name="_xl6" localSheetId="12">'Tabell 4D'!$B$13</definedName>
    <definedName name="_xl6" localSheetId="13">'Tabell 5'!$B$13</definedName>
    <definedName name="_xl6" localSheetId="22">'Tabell 9'!#REF!</definedName>
    <definedName name="_xl79" localSheetId="9">'Tabell 4A'!#REF!</definedName>
    <definedName name="_xl79" localSheetId="10">'Tabell 4B'!#REF!</definedName>
    <definedName name="_xl79" localSheetId="11">'Tabell 4C'!#REF!</definedName>
    <definedName name="_xl79" localSheetId="12">'Tabell 4D'!#REF!</definedName>
    <definedName name="_xl79" localSheetId="13">'Tabell 5'!$F$13</definedName>
    <definedName name="_xl79" localSheetId="22">'Tabell 9'!#REF!</definedName>
    <definedName name="_xl80" localSheetId="9">'Tabell 4A'!$U$13</definedName>
    <definedName name="_xl80" localSheetId="10">'Tabell 4B'!$U$13</definedName>
    <definedName name="_xl80" localSheetId="11">'Tabell 4C'!$U$13</definedName>
    <definedName name="_xl80" localSheetId="12">'Tabell 4D'!$U$13</definedName>
    <definedName name="_xl80" localSheetId="13">'Tabell 5'!$V$13</definedName>
    <definedName name="_xl80" localSheetId="22">'Tabell 9'!#REF!</definedName>
    <definedName name="adsfasdassdf" localSheetId="3">#REF!</definedName>
    <definedName name="adsfasdassdf" localSheetId="2">#REF!</definedName>
    <definedName name="adsfasdassdf" localSheetId="5">#REF!</definedName>
    <definedName name="adsfasdassdf">#REF!</definedName>
    <definedName name="afa" localSheetId="3">'[2]RSK-Tabell 1_2012'!#REF!</definedName>
    <definedName name="afa" localSheetId="2">'[2]RSK-Tabell 1_2012'!#REF!</definedName>
    <definedName name="afa" localSheetId="5">'[2]RSK-Tabell 1_2012'!#REF!</definedName>
    <definedName name="afa">'[2]RSK-Tabell 1_2012'!#REF!</definedName>
    <definedName name="asaf" localSheetId="3">#REF!</definedName>
    <definedName name="asaf" localSheetId="2">#REF!</definedName>
    <definedName name="asaf" localSheetId="5">#REF!</definedName>
    <definedName name="asaf">#REF!</definedName>
    <definedName name="Definitioner___Definitions" localSheetId="3">#REF!</definedName>
    <definedName name="Definitioner___Definitions">#REF!</definedName>
    <definedName name="Excel_BuiltIn__FilterDatabase_1" localSheetId="3">'[3]RSK-Tabell 1_2012'!#REF!</definedName>
    <definedName name="Excel_BuiltIn__FilterDatabase_1" localSheetId="2">'[3]RSK-Tabell 1_2012'!#REF!</definedName>
    <definedName name="Excel_BuiltIn__FilterDatabase_1" localSheetId="5">'[3]RSK-Tabell 1_2012'!#REF!</definedName>
    <definedName name="Excel_BuiltIn__FilterDatabase_1" localSheetId="0">'[4]RSK-Tabell 1_2011'!#REF!</definedName>
    <definedName name="Excel_BuiltIn__FilterDatabase_1" localSheetId="4">'[3]RSK-Tabell 1_2012'!#REF!</definedName>
    <definedName name="Excel_BuiltIn__FilterDatabase_1">'[2]RSK-Tabell 1_2012'!#REF!</definedName>
    <definedName name="Excel_BuiltIn__FilterDatabase_4" localSheetId="3">#REF!</definedName>
    <definedName name="Excel_BuiltIn__FilterDatabase_4" localSheetId="2">#REF!</definedName>
    <definedName name="Excel_BuiltIn__FilterDatabase_4" localSheetId="5">#REF!</definedName>
    <definedName name="Excel_BuiltIn__FilterDatabase_4" localSheetId="4">#REF!</definedName>
    <definedName name="Excel_BuiltIn__FilterDatabase_4">#REF!</definedName>
    <definedName name="Excel_BuiltIn_Print_Titles_4" localSheetId="3">#REF!</definedName>
    <definedName name="Excel_BuiltIn_Print_Titles_4" localSheetId="2">#REF!</definedName>
    <definedName name="Excel_BuiltIn_Print_Titles_4" localSheetId="5">#REF!</definedName>
    <definedName name="Excel_BuiltIn_Print_Titles_4" localSheetId="4">#REF!</definedName>
    <definedName name="Excel_BuiltIn_Print_Titles_4">#REF!</definedName>
    <definedName name="gfqagq">'[5]Tabell 2'!#REF!</definedName>
    <definedName name="jtjr">'[5]Tabell 2'!#REF!</definedName>
    <definedName name="Kort_om_statistiken" localSheetId="3">#REF!</definedName>
    <definedName name="Kort_om_statistiken" localSheetId="2">'Kort om statistiken - In brief'!$A$1</definedName>
    <definedName name="Kort_om_statistiken">#REF!</definedName>
    <definedName name="Print_Area" localSheetId="3">'Definitioner _ Definitions'!$A$1:$M$108</definedName>
    <definedName name="Print_Area" localSheetId="5">'Teckenförklaring _ Legends'!$A$1:$C$12</definedName>
    <definedName name="q">'[6]Tabell 1B'!#REF!</definedName>
    <definedName name="qg">'[5]Tabell 2'!#REF!</definedName>
    <definedName name="s">'[6]Tabell 1B'!#REF!</definedName>
    <definedName name="tab9b">[7]Data!$B$44:$M$85</definedName>
    <definedName name="thr">'[5]Tabell 2'!#REF!</definedName>
    <definedName name="_xlnm.Print_Area" localSheetId="2">'Kort om statistiken - In brief'!$A$1:$A$25</definedName>
    <definedName name="_xlnm.Print_Area" localSheetId="6">'Tabell 1'!$A$1:$L$103</definedName>
    <definedName name="_xlnm.Print_Area" localSheetId="23">'Tabell 10'!$A$1:$U$60</definedName>
    <definedName name="_xlnm.Print_Area" localSheetId="24">'Tabell 11'!$A$1:$T$74</definedName>
    <definedName name="_xlnm.Print_Area" localSheetId="25">'Tabell 12'!$A$1:$T$42</definedName>
    <definedName name="_xlnm.Print_Area" localSheetId="27">'Tabell 14A'!$A$1:$AN$39</definedName>
    <definedName name="_xlnm.Print_Area" localSheetId="28">'Tabell 14B'!$A$1:$AN$39</definedName>
    <definedName name="_xlnm.Print_Area" localSheetId="29">'Tabell 15A'!$A$1:$AN$38</definedName>
    <definedName name="_xlnm.Print_Area" localSheetId="30">'Tabell 15B'!$A$1:$AN$38</definedName>
    <definedName name="_xlnm.Print_Area" localSheetId="31">'Tabell 16'!$A$1:$Z$67</definedName>
    <definedName name="_xlnm.Print_Area" localSheetId="32">'Tabell 17'!$A$1:$AB$67</definedName>
    <definedName name="_xlnm.Print_Area" localSheetId="33">'Tabell 18'!$A$1:$M$32</definedName>
    <definedName name="_xlnm.Print_Area" localSheetId="34">'Tabell 19'!$A$1:$K$75</definedName>
    <definedName name="_xlnm.Print_Area" localSheetId="7">'Tabell 2'!$A$1:$U$60</definedName>
    <definedName name="_xlnm.Print_Area" localSheetId="35">'Tabell 20'!$A$1:$K$75</definedName>
    <definedName name="_xlnm.Print_Area" localSheetId="36">'Tabell 21'!$A$1:$K$75</definedName>
    <definedName name="_xlnm.Print_Area" localSheetId="8">'Tabell 3'!$A$1:$T$81</definedName>
    <definedName name="_xlnm.Print_Area" localSheetId="9">'Tabell 4A'!$A$1:$Z$26</definedName>
    <definedName name="_xlnm.Print_Area" localSheetId="10">'Tabell 4B'!$A$1:$Z$26</definedName>
    <definedName name="_xlnm.Print_Area" localSheetId="11">'Tabell 4C'!$A$1:$Z$26</definedName>
    <definedName name="_xlnm.Print_Area" localSheetId="12">'Tabell 4D'!$A$1:$Z$26</definedName>
    <definedName name="_xlnm.Print_Area" localSheetId="13">'Tabell 5'!$A$1:$AB$42</definedName>
    <definedName name="_xlnm.Print_Area" localSheetId="14">'Tabell 6A'!$A$1:$P$50</definedName>
    <definedName name="_xlnm.Print_Area" localSheetId="15">'Tabell 6B'!$A$1:$AB$41</definedName>
    <definedName name="_xlnm.Print_Area" localSheetId="16">'Tabell 6C'!$A$1:$AB$41</definedName>
    <definedName name="_xlnm.Print_Area" localSheetId="17">'Tabell 7A'!$A$1:$S$51</definedName>
    <definedName name="_xlnm.Print_Area" localSheetId="20">'Tabell 7D'!$A$1:$N$51</definedName>
    <definedName name="_xlnm.Print_Area" localSheetId="21">'Tabell 8'!$A$1:$T$29</definedName>
    <definedName name="_xlnm.Print_Area" localSheetId="22">'Tabell 9'!$A$1:$N$18</definedName>
    <definedName name="_xlnm.Print_Area" localSheetId="1">'Tabellförteckning_List of table'!$G$2:$K$39</definedName>
    <definedName name="wb" localSheetId="3">'[5]Tabell 1B'!#REF!</definedName>
    <definedName name="wb" localSheetId="2">'[5]Tabell 1B'!#REF!</definedName>
    <definedName name="wb" localSheetId="0">'[5]Tabell 1B'!#REF!</definedName>
    <definedName name="wb">'[5]Tabell 1B'!#REF!</definedName>
    <definedName name="XXXXX" localSheetId="3">#REF!</definedName>
    <definedName name="XXXXX" localSheetId="2">#REF!</definedName>
    <definedName name="XXXXX" localSheetId="0">#REF!</definedName>
    <definedName name="XXXXX">#REF!</definedName>
    <definedName name="Z_FA379165_D056_46EA_9B01_94D87465FE98_.wvu.PrintArea" localSheetId="2" hidden="1">'Kort om statistiken - In brief'!$A$1:$A$25</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8" i="81" l="1"/>
  <c r="H37" i="81"/>
  <c r="I31" i="81" l="1"/>
  <c r="G31" i="81"/>
  <c r="E31" i="81"/>
  <c r="J31" i="81" s="1"/>
  <c r="D31" i="81"/>
  <c r="H31" i="81" s="1"/>
  <c r="I29" i="81"/>
  <c r="G29" i="81"/>
  <c r="E29" i="81"/>
  <c r="J29" i="81" s="1"/>
  <c r="D29" i="81"/>
  <c r="H29" i="81" s="1"/>
  <c r="G38" i="81"/>
  <c r="G37" i="81"/>
  <c r="G36" i="81"/>
  <c r="G25" i="81"/>
  <c r="G26" i="81"/>
  <c r="G27" i="81"/>
  <c r="G28" i="81"/>
  <c r="G30" i="81"/>
  <c r="G32" i="81"/>
  <c r="G33" i="81"/>
  <c r="G34" i="81"/>
  <c r="G24" i="81"/>
  <c r="G8" i="81"/>
  <c r="G9" i="81"/>
  <c r="G10" i="81"/>
  <c r="G11" i="81"/>
  <c r="G12" i="81"/>
  <c r="G13" i="81"/>
  <c r="G14" i="81"/>
  <c r="G15" i="81"/>
  <c r="G16" i="81"/>
  <c r="G17" i="81"/>
  <c r="G18" i="81"/>
  <c r="G19" i="81"/>
  <c r="G20" i="81"/>
  <c r="G21" i="81"/>
  <c r="G22" i="81"/>
  <c r="G7" i="81"/>
  <c r="G6" i="81"/>
  <c r="E38" i="81"/>
  <c r="J38" i="81" s="1"/>
  <c r="D38" i="81"/>
  <c r="E37" i="81"/>
  <c r="J37" i="81" s="1"/>
  <c r="D37" i="81"/>
  <c r="E36" i="81"/>
  <c r="J36" i="81" s="1"/>
  <c r="D36" i="81"/>
  <c r="H36" i="81" s="1"/>
  <c r="I38" i="81"/>
  <c r="I37" i="81"/>
  <c r="I36" i="81"/>
  <c r="I11" i="81"/>
  <c r="I12" i="81"/>
  <c r="E12" i="81"/>
  <c r="J12" i="81" s="1"/>
  <c r="D12" i="81"/>
  <c r="H12" i="81" s="1"/>
  <c r="E11" i="81"/>
  <c r="J11" i="81" s="1"/>
  <c r="D11" i="81"/>
  <c r="H11" i="81" s="1"/>
  <c r="E10" i="81"/>
  <c r="J10" i="81" s="1"/>
  <c r="D10" i="81"/>
  <c r="H10" i="81" s="1"/>
  <c r="E9" i="81"/>
  <c r="J9" i="81" s="1"/>
  <c r="D9" i="81"/>
  <c r="H9" i="81" s="1"/>
  <c r="I25" i="81"/>
  <c r="I26" i="81"/>
  <c r="I27" i="81"/>
  <c r="I28" i="81"/>
  <c r="I30" i="81"/>
  <c r="I32" i="81"/>
  <c r="I33" i="81"/>
  <c r="I34" i="81"/>
  <c r="I24" i="81"/>
  <c r="I7" i="81"/>
  <c r="I8" i="81"/>
  <c r="I9" i="81"/>
  <c r="I10" i="81"/>
  <c r="I13" i="81"/>
  <c r="I14" i="81"/>
  <c r="I15" i="81"/>
  <c r="I16" i="81"/>
  <c r="I17" i="81"/>
  <c r="I18" i="81"/>
  <c r="I19" i="81"/>
  <c r="I20" i="81"/>
  <c r="I21" i="81"/>
  <c r="I22" i="81"/>
  <c r="I6" i="81"/>
  <c r="E20" i="81"/>
  <c r="J20" i="81" s="1"/>
  <c r="D20" i="81"/>
  <c r="H20" i="81" s="1"/>
  <c r="E19" i="81"/>
  <c r="J19" i="81" s="1"/>
  <c r="E34" i="81"/>
  <c r="J34" i="81" s="1"/>
  <c r="E33" i="81"/>
  <c r="J33" i="81" s="1"/>
  <c r="E32" i="81"/>
  <c r="J32" i="81" s="1"/>
  <c r="E30" i="81"/>
  <c r="J30" i="81" s="1"/>
  <c r="E28" i="81"/>
  <c r="J28" i="81" s="1"/>
  <c r="E27" i="81"/>
  <c r="J27" i="81" s="1"/>
  <c r="E25" i="81"/>
  <c r="J25" i="81" s="1"/>
  <c r="E24" i="81"/>
  <c r="J24" i="81" s="1"/>
  <c r="E18" i="81"/>
  <c r="J18" i="81" s="1"/>
  <c r="E17" i="81"/>
  <c r="J17" i="81" s="1"/>
  <c r="E16" i="81"/>
  <c r="J16" i="81" s="1"/>
  <c r="E15" i="81"/>
  <c r="J15" i="81" s="1"/>
  <c r="E14" i="81"/>
  <c r="J14" i="81" s="1"/>
  <c r="E8" i="81"/>
  <c r="J8" i="81" s="1"/>
  <c r="E7" i="81"/>
  <c r="J7" i="81" s="1"/>
  <c r="E13" i="81"/>
  <c r="J13" i="81" s="1"/>
  <c r="E21" i="81"/>
  <c r="J21" i="81" s="1"/>
  <c r="E22" i="81"/>
  <c r="J22" i="81" s="1"/>
  <c r="E26" i="81"/>
  <c r="J26" i="81" s="1"/>
  <c r="E6" i="81"/>
  <c r="J6" i="81" s="1"/>
  <c r="D28" i="81"/>
  <c r="H28" i="81" s="1"/>
  <c r="D25" i="81"/>
  <c r="H25" i="81" s="1"/>
  <c r="D26" i="81"/>
  <c r="H26" i="81" s="1"/>
  <c r="D27" i="81"/>
  <c r="H27" i="81" s="1"/>
  <c r="D30" i="81"/>
  <c r="H30" i="81" s="1"/>
  <c r="D32" i="81"/>
  <c r="H32" i="81" s="1"/>
  <c r="D33" i="81"/>
  <c r="H33" i="81" s="1"/>
  <c r="D34" i="81"/>
  <c r="H34" i="81" s="1"/>
  <c r="D24" i="81"/>
  <c r="H24" i="81" s="1"/>
  <c r="D22" i="81"/>
  <c r="H22" i="81" s="1"/>
  <c r="D15" i="81"/>
  <c r="H15" i="81"/>
  <c r="D16" i="81"/>
  <c r="H16" i="81" s="1"/>
  <c r="D17" i="81"/>
  <c r="H17" i="81" s="1"/>
  <c r="D18" i="81"/>
  <c r="H18" i="81" s="1"/>
  <c r="D19" i="81"/>
  <c r="H19" i="81" s="1"/>
  <c r="D14" i="81"/>
  <c r="H14" i="81" s="1"/>
  <c r="D13" i="81"/>
  <c r="H13" i="81" s="1"/>
  <c r="D8" i="81"/>
  <c r="H8" i="81" s="1"/>
  <c r="D7" i="81"/>
  <c r="H7" i="81" s="1"/>
  <c r="D6" i="81"/>
  <c r="H6" i="81" s="1"/>
  <c r="D21" i="81"/>
  <c r="H21" i="81" s="1"/>
</calcChain>
</file>

<file path=xl/sharedStrings.xml><?xml version="1.0" encoding="utf-8"?>
<sst xmlns="http://schemas.openxmlformats.org/spreadsheetml/2006/main" count="7286" uniqueCount="603">
  <si>
    <t>Yrkesmässig trafik</t>
  </si>
  <si>
    <t>Firmabilstrafik</t>
  </si>
  <si>
    <t>Lastad godsmängd i 1 000-tal ton</t>
  </si>
  <si>
    <t>Inrikes trafik</t>
  </si>
  <si>
    <t>+</t>
  </si>
  <si>
    <t>därav</t>
  </si>
  <si>
    <t>Utrikes trafik</t>
  </si>
  <si>
    <t>Från Sverige till utlandet</t>
  </si>
  <si>
    <t>Från utlandet till Sverige</t>
  </si>
  <si>
    <t>Cabotage</t>
  </si>
  <si>
    <t>Tredjelandstrafik</t>
  </si>
  <si>
    <t>Farligt gods, i 1 000-tal ton</t>
  </si>
  <si>
    <t>Körda kilometer i 1 000-tal km</t>
  </si>
  <si>
    <t>Yrkesmässig trafik med last</t>
  </si>
  <si>
    <t>Yrkesmässig trafik utan last</t>
  </si>
  <si>
    <t>Firmabilstrafik med last</t>
  </si>
  <si>
    <t>Firmabilstrafik utan last</t>
  </si>
  <si>
    <t xml:space="preserve">Antal transporter i 1 000-tal </t>
  </si>
  <si>
    <t>Godsmängd</t>
  </si>
  <si>
    <t>Miljoner ton-km</t>
  </si>
  <si>
    <t>Antal transporter</t>
  </si>
  <si>
    <t>–</t>
  </si>
  <si>
    <t>Totalt</t>
  </si>
  <si>
    <t>Antal axlar</t>
  </si>
  <si>
    <t>Transport-</t>
  </si>
  <si>
    <t>avstånd</t>
  </si>
  <si>
    <t>km</t>
  </si>
  <si>
    <t>Transportarbete,</t>
  </si>
  <si>
    <t>%</t>
  </si>
  <si>
    <t>Län</t>
  </si>
  <si>
    <t>Därav med destination (%)</t>
  </si>
  <si>
    <t>Därav med ursprung (%)</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</si>
  <si>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</si>
  <si>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</si>
  <si>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</si>
  <si>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</si>
  <si>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</si>
  <si>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</si>
  <si>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</si>
  <si>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</si>
  <si>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</si>
  <si>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</si>
  <si>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</si>
  <si>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</si>
  <si>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</si>
  <si>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</si>
  <si>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</si>
  <si>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</si>
  <si>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</si>
  <si>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</si>
  <si>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</si>
  <si>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</si>
  <si>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Från län</t>
  </si>
  <si>
    <t>Till län</t>
  </si>
  <si>
    <t>Kod</t>
  </si>
  <si>
    <t>0–9</t>
  </si>
  <si>
    <t>10–24</t>
  </si>
  <si>
    <t>25–49</t>
  </si>
  <si>
    <t>50–99</t>
  </si>
  <si>
    <t>100–149</t>
  </si>
  <si>
    <t>150–299</t>
  </si>
  <si>
    <t>300–499</t>
  </si>
  <si>
    <t>500–</t>
  </si>
  <si>
    <t xml:space="preserve">Därav i % på transportavstånd (km) </t>
  </si>
  <si>
    <t>ADR/ADR-S-klass</t>
  </si>
  <si>
    <t>Explosiva ämnen och föremål</t>
  </si>
  <si>
    <t>Brandfarliga vätskor</t>
  </si>
  <si>
    <t>4.1</t>
  </si>
  <si>
    <t>Brandfarliga fasta ämnen</t>
  </si>
  <si>
    <t>4.2</t>
  </si>
  <si>
    <t>Självantändande ämnen</t>
  </si>
  <si>
    <t>4.3</t>
  </si>
  <si>
    <t>5.1</t>
  </si>
  <si>
    <t>Oxiderande ämnen</t>
  </si>
  <si>
    <t>5.2</t>
  </si>
  <si>
    <t>Organiska peroxider</t>
  </si>
  <si>
    <t>6.1</t>
  </si>
  <si>
    <t>Giftiga ämnen</t>
  </si>
  <si>
    <t>6.2</t>
  </si>
  <si>
    <t>Smittförande ämnen</t>
  </si>
  <si>
    <t>Radioaktiva ämnen</t>
  </si>
  <si>
    <t>Frätande ämnen</t>
  </si>
  <si>
    <t>Övriga farliga ämnen och föremål</t>
  </si>
  <si>
    <t xml:space="preserve">Totalt </t>
  </si>
  <si>
    <t>Transporterad gods-</t>
  </si>
  <si>
    <t>Danmark</t>
  </si>
  <si>
    <t>Frankrike</t>
  </si>
  <si>
    <t>Tyskland</t>
  </si>
  <si>
    <t>Norge</t>
  </si>
  <si>
    <t>Import</t>
  </si>
  <si>
    <t>Export</t>
  </si>
  <si>
    <t>Mottagarland</t>
  </si>
  <si>
    <t>De mest använda färjelinjerna</t>
  </si>
  <si>
    <t>(tur och retur)</t>
  </si>
  <si>
    <t>Vid färjning till/från Sverige</t>
  </si>
  <si>
    <t xml:space="preserve">   därav rundvirke</t>
  </si>
  <si>
    <t>Kol, råolja och naturgas</t>
  </si>
  <si>
    <t xml:space="preserve">   därav jord, sten och sand</t>
  </si>
  <si>
    <t>Livsmedel, drycker och tobak</t>
  </si>
  <si>
    <t xml:space="preserve">   därav sågade, hyvlade trävaror</t>
  </si>
  <si>
    <t xml:space="preserve">   därav flis, trä-/sågavfall</t>
  </si>
  <si>
    <t xml:space="preserve">   därav papper, papp och varor därav</t>
  </si>
  <si>
    <t xml:space="preserve">   därav raffinerade petroleumprodukter</t>
  </si>
  <si>
    <t>Andra icke-metalliska mineraliska produkter</t>
  </si>
  <si>
    <t>Metallvaror exkl. maskiner och utrustning</t>
  </si>
  <si>
    <t>Maskiner och instrument</t>
  </si>
  <si>
    <t>Transportutrustning</t>
  </si>
  <si>
    <t>Möbler och andra tillverkade varor</t>
  </si>
  <si>
    <t>Post och paket</t>
  </si>
  <si>
    <t>Flyttgods, fordon för reparation</t>
  </si>
  <si>
    <t>Styckegods och samlastat gods</t>
  </si>
  <si>
    <t>Andra varor, ej tidigare specificerade</t>
  </si>
  <si>
    <t>Produkter från jordbruk, skogsbruk och fiske</t>
  </si>
  <si>
    <t>Kemikalier, kemiska produkter, konstfiber, gummi- och plastvaror samt kärnbränsle</t>
  </si>
  <si>
    <t>Oidentifierbart gods</t>
  </si>
  <si>
    <t/>
  </si>
  <si>
    <t>Stockholm</t>
  </si>
  <si>
    <t xml:space="preserve">Körda kilometer </t>
  </si>
  <si>
    <t>Därav inom länet (%)</t>
  </si>
  <si>
    <t>Totalt avsändarländer</t>
  </si>
  <si>
    <t>Totalt mottagarländer</t>
  </si>
  <si>
    <t>Med last</t>
  </si>
  <si>
    <t>Utan last</t>
  </si>
  <si>
    <t>Transportarbete i miljoner ton-km</t>
  </si>
  <si>
    <t>95 % K.I.</t>
  </si>
  <si>
    <t xml:space="preserve"> 95 % K.I.</t>
  </si>
  <si>
    <r>
      <t>Totalvikt, ton</t>
    </r>
    <r>
      <rPr>
        <i/>
        <vertAlign val="superscript"/>
        <sz val="8"/>
        <rFont val="Arial"/>
        <family val="2"/>
      </rPr>
      <t>1</t>
    </r>
  </si>
  <si>
    <t>Endast lastbil</t>
  </si>
  <si>
    <t>Lastbil med släp</t>
  </si>
  <si>
    <t>Övriga kombinationer med lastbil</t>
  </si>
  <si>
    <t>Dragbil med påhängsvagn</t>
  </si>
  <si>
    <t>Övriga kombinationer med dragbil</t>
  </si>
  <si>
    <t>Transporterad gods-mängd, 1 000-tal ton</t>
  </si>
  <si>
    <t>miljoner ton-km</t>
  </si>
  <si>
    <t>Lastad godsmängd, 1 000-tal ton</t>
  </si>
  <si>
    <t>Lossad godsmängd, 1 000-tal ton</t>
  </si>
  <si>
    <t>Inom egna länet/området</t>
  </si>
  <si>
    <t>Till andra län/områden</t>
  </si>
  <si>
    <t>Varugrupp</t>
  </si>
  <si>
    <t>Malm, andra produkter från utvinning</t>
  </si>
  <si>
    <t>Textil, beklädnadsvaror, läder och lädervaror</t>
  </si>
  <si>
    <t>Trä och varor av trä och kork (exkl.möbler), massa, papper och pappersvaror, trycksaker</t>
  </si>
  <si>
    <t>Stenkols- och raffinerade petroleumprodukter</t>
  </si>
  <si>
    <t>Hushållsavfall, annat avfall och returråvara</t>
  </si>
  <si>
    <t>Ack %</t>
  </si>
  <si>
    <t>Komprimerade, kondenserade eller under tryck lösta gaser</t>
  </si>
  <si>
    <t>Ämnen som utvecklar brandfarlig gas vid vattenkontakt</t>
  </si>
  <si>
    <t xml:space="preserve">Transportarbete </t>
  </si>
  <si>
    <t>EU-länder</t>
  </si>
  <si>
    <t>EFTA-länder</t>
  </si>
  <si>
    <t>Övriga länder i Europa</t>
  </si>
  <si>
    <t>Övriga Världen</t>
  </si>
  <si>
    <t xml:space="preserve">Antal transporter </t>
  </si>
  <si>
    <t>95% K.I.</t>
  </si>
  <si>
    <t>Avsändarland/</t>
  </si>
  <si>
    <t>Total</t>
  </si>
  <si>
    <t>Vid färjning mellan/inom andra länder än Sverige</t>
  </si>
  <si>
    <r>
      <t>Varugrupp</t>
    </r>
    <r>
      <rPr>
        <vertAlign val="superscript"/>
        <sz val="8"/>
        <rFont val="Arial"/>
        <family val="2"/>
      </rPr>
      <t>1</t>
    </r>
  </si>
  <si>
    <t>Tabell 3. Inrikes godstransporter med svenska lastbilar fördelat på antal transporter, körda</t>
  </si>
  <si>
    <t>Inrikes</t>
  </si>
  <si>
    <t>Utrikes</t>
  </si>
  <si>
    <t>Mer än 7</t>
  </si>
  <si>
    <t>10 eller mer</t>
  </si>
  <si>
    <t>därav med</t>
  </si>
  <si>
    <t>2 axlar</t>
  </si>
  <si>
    <t>3 axlar</t>
  </si>
  <si>
    <t>4 axlar</t>
  </si>
  <si>
    <t>annat antal axlar</t>
  </si>
  <si>
    <t>2 + 1 axlar</t>
  </si>
  <si>
    <t>2 + 2 axlar</t>
  </si>
  <si>
    <t>2 + 3 axlar</t>
  </si>
  <si>
    <t>3 + 2 axlar</t>
  </si>
  <si>
    <t>3 + 3 axlar</t>
  </si>
  <si>
    <t>3 + 4 axlar</t>
  </si>
  <si>
    <t>Flytande bulkgods</t>
  </si>
  <si>
    <t>Fast bulkgods</t>
  </si>
  <si>
    <t>Pallastat gods</t>
  </si>
  <si>
    <t>Övriga lasttyper</t>
  </si>
  <si>
    <t>1 000-tal</t>
  </si>
  <si>
    <t>Därav med lasttyp</t>
  </si>
  <si>
    <t xml:space="preserve">Nederländerna </t>
  </si>
  <si>
    <t>Finland</t>
  </si>
  <si>
    <t>Kilometer</t>
  </si>
  <si>
    <t>Tabell 12. Utrikes godstransporter med svenska lastbilar fördelat på transportavstånd. Antal</t>
  </si>
  <si>
    <t>Nederländerna</t>
  </si>
  <si>
    <t>01</t>
  </si>
  <si>
    <t>02</t>
  </si>
  <si>
    <t>03</t>
  </si>
  <si>
    <t>04</t>
  </si>
  <si>
    <t>05</t>
  </si>
  <si>
    <t>06</t>
  </si>
  <si>
    <t>07</t>
  </si>
  <si>
    <t>08</t>
  </si>
  <si>
    <t>09</t>
  </si>
  <si>
    <t xml:space="preserve">  Därav inom länet (%)</t>
  </si>
  <si>
    <t>1 000-tal km</t>
  </si>
  <si>
    <t xml:space="preserve"> 1 000-tal ton</t>
  </si>
  <si>
    <t>Transporterad godsmängd              1 000-tal ton</t>
  </si>
  <si>
    <t>mängd, 1 000-tal ton</t>
  </si>
  <si>
    <t>Transporterad godsmängd 1 000-tal ton</t>
  </si>
  <si>
    <r>
      <t>Maximilastvikt, ton</t>
    </r>
    <r>
      <rPr>
        <b/>
        <i/>
        <vertAlign val="superscript"/>
        <sz val="8"/>
        <rFont val="Arial"/>
        <family val="2"/>
      </rPr>
      <t>1</t>
    </r>
  </si>
  <si>
    <t>Körda kilometer</t>
  </si>
  <si>
    <t>Från Sverige till utlandet, med last</t>
  </si>
  <si>
    <t>Från utlandet till Sverige, med last</t>
  </si>
  <si>
    <t>Från Sverige till utlandet, utan last</t>
  </si>
  <si>
    <t>Från utlandet till Sverige, utan last</t>
  </si>
  <si>
    <t xml:space="preserve">Tabell 10. Utrikes godstransporter med svenska lastbilar fördelat på ekipagets totalvikt, </t>
  </si>
  <si>
    <t>Tabellförteckning</t>
  </si>
  <si>
    <t>List of tables</t>
  </si>
  <si>
    <t>Tabell</t>
  </si>
  <si>
    <t>Table</t>
  </si>
  <si>
    <t>Nr</t>
  </si>
  <si>
    <t>Fordonets ålder, år</t>
  </si>
  <si>
    <t xml:space="preserve">Tabell 9. Inrikes godstransporter med svenska lastbilar. Transporterad godsmängd, transportarbete </t>
  </si>
  <si>
    <t>Körda kilometer med last 1 000-tal km</t>
  </si>
  <si>
    <t>Antal transporter med last 1 000-tal</t>
  </si>
  <si>
    <t xml:space="preserve">Svenska </t>
  </si>
  <si>
    <t>Engelska</t>
  </si>
  <si>
    <t>4A</t>
  </si>
  <si>
    <t>4B</t>
  </si>
  <si>
    <t>6A</t>
  </si>
  <si>
    <t>6B</t>
  </si>
  <si>
    <t>6C</t>
  </si>
  <si>
    <t>7A</t>
  </si>
  <si>
    <t>7B</t>
  </si>
  <si>
    <t>7C</t>
  </si>
  <si>
    <t>7D</t>
  </si>
  <si>
    <t>Table 3. National road goods transport with Swedish registered lorries by number of haulages, kilometres</t>
  </si>
  <si>
    <t>Tabell 6A. Inrikes godstransporter med svenska lastbilar. Lastade och lossade godsmängder efter</t>
  </si>
  <si>
    <t>Table 6A. National road goods transport with Swedish registered lorries. Loaded and unloaded goods by county</t>
  </si>
  <si>
    <t>Table 9. National road goods transport with Swedish registered lorries. Goods carried, tonne-kilometres performed</t>
  </si>
  <si>
    <t>Table 11. International road goods transport with Swedish registered lorries according to import- and export-</t>
  </si>
  <si>
    <t>Utrikestrafik</t>
  </si>
  <si>
    <t>International transport</t>
  </si>
  <si>
    <t>Inrikestrafik</t>
  </si>
  <si>
    <t>National transport</t>
  </si>
  <si>
    <t>Stora containrar, växelflak och andra utbytbara lastenheter 20 fot eller mer</t>
  </si>
  <si>
    <r>
      <t>Import - Avlastningsregion</t>
    </r>
    <r>
      <rPr>
        <vertAlign val="superscript"/>
        <sz val="8"/>
        <rFont val="Arial"/>
        <family val="2"/>
      </rPr>
      <t>1</t>
    </r>
  </si>
  <si>
    <r>
      <t>Export - Pålastningsregion</t>
    </r>
    <r>
      <rPr>
        <vertAlign val="superscript"/>
        <sz val="8"/>
        <rFont val="Arial"/>
        <family val="2"/>
      </rPr>
      <t>1</t>
    </r>
  </si>
  <si>
    <r>
      <t xml:space="preserve">1) Summan av körda km per varugrupp är inte samma som totalen. Detta beror på att vissa fordon endast har tomkörningar under mätveckan. Ingen varugrupp kan då kopplas till tomkörningen. </t>
    </r>
    <r>
      <rPr>
        <i/>
        <sz val="8"/>
        <rFont val="Arial"/>
        <family val="2"/>
      </rPr>
      <t>The sum of distance travelled by type of goods is not the same as the total. This is due to the fact that some vehicls only have unladen journeys. No type of goods can then be classified to the unladen journey.</t>
    </r>
  </si>
  <si>
    <r>
      <t>1 000-tal ton</t>
    </r>
    <r>
      <rPr>
        <b/>
        <vertAlign val="superscript"/>
        <sz val="8"/>
        <rFont val="Arial"/>
        <family val="2"/>
      </rPr>
      <t>1</t>
    </r>
  </si>
  <si>
    <r>
      <t>1 000-tal</t>
    </r>
    <r>
      <rPr>
        <b/>
        <vertAlign val="superscript"/>
        <sz val="8"/>
        <rFont val="Arial"/>
        <family val="2"/>
      </rPr>
      <t>1</t>
    </r>
  </si>
  <si>
    <t>Rödby-Puttgarden</t>
  </si>
  <si>
    <t>Körda kilometer med last i 1 000-tal km</t>
  </si>
  <si>
    <r>
      <t xml:space="preserve">1) Summan av antalet transporter per varugrupp är inte samma som totalen. Detta beror på att vissa fordon endast har tomkörningar under mätveckan. Ingen varugrupp kan då kopplas till tomkörningen. </t>
    </r>
    <r>
      <rPr>
        <i/>
        <sz val="8"/>
        <rFont val="Arial"/>
        <family val="2"/>
      </rPr>
      <t>The sum of the number of transports by type of goods is not the same as the total. This is due to the fact that some vehicls only have unladen journeys. No type of goods can then be classified to the unladen journey.</t>
    </r>
  </si>
  <si>
    <t>Storstadsområden</t>
  </si>
  <si>
    <r>
      <t>Stor-Göteborg</t>
    </r>
    <r>
      <rPr>
        <vertAlign val="superscript"/>
        <sz val="8"/>
        <rFont val="Arial"/>
        <family val="2"/>
      </rPr>
      <t>1</t>
    </r>
  </si>
  <si>
    <r>
      <t>Stor-Stockholm</t>
    </r>
    <r>
      <rPr>
        <vertAlign val="superscript"/>
        <sz val="8"/>
        <rFont val="Arial"/>
        <family val="2"/>
      </rPr>
      <t>1</t>
    </r>
  </si>
  <si>
    <r>
      <t>Stor-Malmö</t>
    </r>
    <r>
      <rPr>
        <vertAlign val="superscript"/>
        <sz val="8"/>
        <rFont val="Arial"/>
        <family val="2"/>
      </rPr>
      <t>1</t>
    </r>
  </si>
  <si>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</si>
  <si>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</si>
  <si>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</si>
  <si>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</si>
  <si>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</si>
  <si>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</si>
  <si>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</si>
  <si>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</si>
  <si>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</si>
  <si>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</si>
  <si>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</si>
  <si>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</si>
  <si>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</si>
  <si>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</si>
  <si>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</si>
  <si>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</si>
  <si>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</si>
  <si>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</si>
  <si>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</si>
  <si>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</si>
  <si>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t>Tabell 4D. Inrikes godstransporter med last med svenska lastbilar avseende transportarbete (miljoner ton-km)</t>
  </si>
  <si>
    <t>4C</t>
  </si>
  <si>
    <t>4D</t>
  </si>
  <si>
    <t>Tabell 4C. Inrikes godstransporter med last med svenska lastbilar avseende transporterad godsmängd (1 000-tal ton)</t>
  </si>
  <si>
    <t xml:space="preserve">Table 10. International road goods transport with Swedish registered lorries by gross vehicle weight, </t>
  </si>
  <si>
    <t>1) Konfidensintervall saknas i denna tabell på grund av utrymmesskäl, kontakta Trafikanalys om konfidensintervall önskas.</t>
  </si>
  <si>
    <t>Transportarbete Miljoner ton-km</t>
  </si>
  <si>
    <t>Transporterad godsmängd i 1 000-tal ton</t>
  </si>
  <si>
    <t>Övriga världen</t>
  </si>
  <si>
    <t>-</t>
  </si>
  <si>
    <t xml:space="preserve"> </t>
  </si>
  <si>
    <t>07 Kronoberg</t>
  </si>
  <si>
    <r>
      <t xml:space="preserve">Yrkesmässig trafik </t>
    </r>
    <r>
      <rPr>
        <sz val="9.5"/>
        <rFont val="Arial"/>
        <family val="2"/>
      </rPr>
      <t>avser transporter åt andra mot betalning, till exempel godstrafik.</t>
    </r>
  </si>
  <si>
    <t xml:space="preserve">Tabell 4B. Inrikes godstransporter med last med svenska lastbilar avseende antal körda kilometer (1 000-tal km) </t>
  </si>
  <si>
    <t xml:space="preserve">Table 4B. National road goods transport with load by Swedish registered lorries regarding kilometres driven (in 1 000s of kilometers) </t>
  </si>
  <si>
    <t>Table 4C. National road goods transport with load by Swedish registered lorries (in 1 000s of tonnes)</t>
  </si>
  <si>
    <t>Table 4D. National road goods transport with load by Swedish registered lorries regarding tonne-kilometres performed (in millions of tonne-kilometers)</t>
  </si>
  <si>
    <t xml:space="preserve">Tabell 8. Inrikes godstransporter med svenska lastbilar fördelat på ADR/ADR-S-klassificering. </t>
  </si>
  <si>
    <t xml:space="preserve">Table 8. National road goods transport with Swedish registered lorries according to ADR/ADR-S. </t>
  </si>
  <si>
    <t xml:space="preserve">Tabell 18. Godsmängd och antal transporter fördelad på de av svenska lastbilar mest använda </t>
  </si>
  <si>
    <t>Table 18. Goods transport with Swedish registered lorries, the most important ferry lines used by Swedish lorries</t>
  </si>
  <si>
    <t>Tabell 11. Utrikes godstransporter med svenska lastbilar fördelat på import- och exportländer.</t>
  </si>
  <si>
    <t>Farligt gods, i miljoner ton-km</t>
  </si>
  <si>
    <t>Tabell 4A. Inrikes godstransporter med last med svenska lastbilar avseende antal transporter (1 000-tal)</t>
  </si>
  <si>
    <t>Table 4A. National road goods transport with load by Swedish registered lorries regarding number of transports (in 1 000s)</t>
  </si>
  <si>
    <t>Tabell 13. Utrikes godstransporter med svenska lastbilar fördelat på varugrupper (NST2007). Från Sverige till utlandet och från utlandet till Sverige</t>
  </si>
  <si>
    <t>Table 13. International road goods transport with Swedish registered lorries by commodity group (NST2007). From Sweden to abroad and from abroad to Sweden</t>
  </si>
  <si>
    <t xml:space="preserve">Tabell 16. Utrikes godstransporter med svenska lastbilar. Godsmängd (1 000-tals ton) fördelat efter </t>
  </si>
  <si>
    <t xml:space="preserve">Table 16. International road goods transport with Swedish registered lorries. Goods carried (in 1 000s of tonnes) </t>
  </si>
  <si>
    <t xml:space="preserve">Tabell 17. Utrikes godstransporter med svenska lastbilar. Transportarbete (miljoner ton-km) fördelat efter </t>
  </si>
  <si>
    <t xml:space="preserve">Table 17. International road goods transport with Swedish registered lorries. Tonne-kilometres performed (in millions </t>
  </si>
  <si>
    <t>Trafikanalys</t>
  </si>
  <si>
    <t xml:space="preserve">Table 2. National road goods transport with Swedish registered lorries by maximum permissible weight, </t>
  </si>
  <si>
    <t xml:space="preserve">Table 12. International road goods transport with Swedish registered lorries according to length of haul. </t>
  </si>
  <si>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</si>
  <si>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</si>
  <si>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</si>
  <si>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</si>
  <si>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</si>
  <si>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Cabotage</t>
    </r>
    <r>
      <rPr>
        <i/>
        <sz val="9.5"/>
        <rFont val="Arial"/>
        <family val="2"/>
      </rPr>
      <t xml:space="preserve"> includes domestic services in a country other than Sweden.</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</si>
  <si>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</si>
  <si>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</si>
  <si>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Samtliga lastbilar i undersökningen ska ha en </t>
    </r>
    <r>
      <rPr>
        <b/>
        <sz val="9.5"/>
        <rFont val="Arial"/>
        <family val="2"/>
      </rPr>
      <t>maximilastvikt på 3,5 ton eller mer.</t>
    </r>
  </si>
  <si>
    <r>
      <t xml:space="preserve">All lorries in the survey have a </t>
    </r>
    <r>
      <rPr>
        <b/>
        <i/>
        <sz val="9.5"/>
        <rFont val="Arial"/>
        <family val="2"/>
      </rPr>
      <t>load capacity of 3.5 tonnes or more</t>
    </r>
    <r>
      <rPr>
        <i/>
        <sz val="9.5"/>
        <rFont val="Arial"/>
        <family val="2"/>
      </rPr>
      <t>.</t>
    </r>
  </si>
  <si>
    <r>
      <t xml:space="preserve">Lastbil </t>
    </r>
    <r>
      <rPr>
        <sz val="9.5"/>
        <rFont val="Arial"/>
        <family val="2"/>
      </rPr>
      <t>är ett fordon som ej är att anse som en personbil eller buss. Motorfordon avsett för godstransport.</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</si>
  <si>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</si>
  <si>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</si>
  <si>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</si>
  <si>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</si>
  <si>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t>Summeringar stämmer inte alltid exakt med summa-raden. Detta beror på avrundningar i delposterna.</t>
  </si>
  <si>
    <t>Totals do not always correspond exactly with the sum of the line. This is due to rounding in the sub-items.</t>
  </si>
  <si>
    <t>Län/County</t>
  </si>
  <si>
    <t>Storstadsområden/Metropolitan areas</t>
  </si>
  <si>
    <t xml:space="preserve">Stor-Stockholm = Stockholms län                              </t>
  </si>
  <si>
    <t>Greater Stockholm = Stockholm County</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</si>
  <si>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</si>
  <si>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</si>
  <si>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</si>
  <si>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</si>
  <si>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</si>
  <si>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</si>
  <si>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</si>
  <si>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</si>
  <si>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</si>
  <si>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</si>
  <si>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</si>
  <si>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</si>
  <si>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</si>
  <si>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</si>
  <si>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</si>
  <si>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</si>
  <si>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</si>
  <si>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</si>
  <si>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</si>
  <si>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</si>
  <si>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</si>
  <si>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</si>
  <si>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</si>
  <si>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</si>
  <si>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</si>
  <si>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</si>
  <si>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 xml:space="preserve">Stor-Göteborg / Greater Gothenburg                                                            </t>
  </si>
  <si>
    <t xml:space="preserve">Stor-Malmö / Greater Malmö                                                              </t>
  </si>
  <si>
    <t>Kvartal 1, metod</t>
  </si>
  <si>
    <t>Kvartal 2, metod</t>
  </si>
  <si>
    <t>Kvartal 3, metod</t>
  </si>
  <si>
    <t>Kvartal 4, metod</t>
  </si>
  <si>
    <t>Totalt, metod</t>
  </si>
  <si>
    <t>Gammal</t>
  </si>
  <si>
    <t>Ny</t>
  </si>
  <si>
    <t>Utveckling över tid (kvartal och år)</t>
  </si>
  <si>
    <t>Development over time (year and quarter)</t>
  </si>
  <si>
    <t>Inrikestrafik. Antal transporter i 1000-tal.</t>
  </si>
  <si>
    <t>Inrikestrafik. Körda kilometer i 1000-tal km.</t>
  </si>
  <si>
    <t>Total inrikes- och utrikestrafik. Antal transporter i 1000-tal.</t>
  </si>
  <si>
    <t>Total inrikes- och utrikestrafik. Körda kilometer i 1000-tal km.</t>
  </si>
  <si>
    <t>Total inrikes- och utrikestrafik. Transportarbete i miljoner tonkm.</t>
  </si>
  <si>
    <t>Total inrikes- och utrikestrafik. Lastad godsmängd i 1000-tal ton.</t>
  </si>
  <si>
    <t>Inrikestrafik. Lastad godsmängd i 1000-tal ton.</t>
  </si>
  <si>
    <t>Inrikestrafik. Transportarbete i miljoner tonkm.</t>
  </si>
  <si>
    <t>Utrikestrafik. Antal transporter i 1000-tal.</t>
  </si>
  <si>
    <t>Utrikestrafik. Körda kilometer i 1000-tal km.</t>
  </si>
  <si>
    <t>Utrikestrafik. Lastad godsmängd i 1000-tal ton.</t>
  </si>
  <si>
    <t>Utrikestrafik. Transportarbete i miljoner tonkm.</t>
  </si>
  <si>
    <r>
      <t>Antal transporter utan last kopplade till varugrupp 
1 000-tal</t>
    </r>
    <r>
      <rPr>
        <b/>
        <vertAlign val="superscript"/>
        <sz val="8"/>
        <rFont val="Arial"/>
        <family val="2"/>
      </rPr>
      <t>1</t>
    </r>
  </si>
  <si>
    <r>
      <t>Körda kilometer utan last kopplade till varugrupp 
1 000-tal</t>
    </r>
    <r>
      <rPr>
        <b/>
        <vertAlign val="superscript"/>
        <sz val="8"/>
        <rFont val="Arial"/>
        <family val="2"/>
      </rPr>
      <t>1</t>
    </r>
    <r>
      <rPr>
        <b/>
        <sz val="8"/>
        <rFont val="Arial"/>
        <family val="2"/>
      </rPr>
      <t xml:space="preserve"> km</t>
    </r>
  </si>
  <si>
    <t>SE22</t>
  </si>
  <si>
    <t>SE21</t>
  </si>
  <si>
    <t>SE23</t>
  </si>
  <si>
    <t>Regioner/Regions (NUTS2)</t>
  </si>
  <si>
    <t>SE11 Stockholm</t>
  </si>
  <si>
    <t>SE11</t>
  </si>
  <si>
    <t>SE12</t>
  </si>
  <si>
    <t>SE31</t>
  </si>
  <si>
    <t>SE32</t>
  </si>
  <si>
    <t>SE33</t>
  </si>
  <si>
    <t>SE12 Östra Mellansverige</t>
  </si>
  <si>
    <t>Södermanlands</t>
  </si>
  <si>
    <t>Östergötlands</t>
  </si>
  <si>
    <t>Västmanlands</t>
  </si>
  <si>
    <t>SE21 Småland med öarna</t>
  </si>
  <si>
    <t>Jönköpings</t>
  </si>
  <si>
    <t>Kronobergs</t>
  </si>
  <si>
    <t>Gotlands</t>
  </si>
  <si>
    <t>SE22 Sydsverige</t>
  </si>
  <si>
    <t>SE23 Västsverige</t>
  </si>
  <si>
    <t>Hallands</t>
  </si>
  <si>
    <t>Västra Götalands</t>
  </si>
  <si>
    <t>SE31 Norra Mellansverige</t>
  </si>
  <si>
    <t>Värmlands</t>
  </si>
  <si>
    <t>Dalarnas</t>
  </si>
  <si>
    <t>Gävleborgs</t>
  </si>
  <si>
    <t>SE32 Mellersta Norrland</t>
  </si>
  <si>
    <t>SE33 Övre Norrland</t>
  </si>
  <si>
    <t>Västernorrlands</t>
  </si>
  <si>
    <t>Jämtlands</t>
  </si>
  <si>
    <t>Västerbottens</t>
  </si>
  <si>
    <t>Norrbottens</t>
  </si>
  <si>
    <t>Tabell 14A. Utrikes godstransporter med svenska lastbilar. Godsmängd (1 000-tal ton) fördelat efter avsändarland och avlastningsregion</t>
  </si>
  <si>
    <t>Avsändarland</t>
  </si>
  <si>
    <t>Tabell 15A. Utrikes godstransporter med svenska lastbilar. Transportarbete (miljoner ton-km) fördelat efter avsändarland och avlastningsregion</t>
  </si>
  <si>
    <t>Tabell 15B. Utrikes godstransporter med svenska lastbilar. Transportarbete (miljoner ton-km) fördelat efter pålastningsregion i Sverige</t>
  </si>
  <si>
    <t>Tabell 14B. Utrikes godstransporter med svenska lastbilar. Godsmängd (1 000-tal ton) fördelat efter pålastningsregion i Sverige</t>
  </si>
  <si>
    <t>Table 14A. International road goods transport with Swedish registered lorries. Goods carried (in 1 000s of tonnes) divided by dispatching country and import</t>
  </si>
  <si>
    <t>Tabell 19. Lastbilstransporter i inrikes- och utrikestrafik. Antal transporter (1 000-tal), körda kilometer (1 000-tal km), lastad godsmängd (1 000-tals ton) och transportarbete</t>
  </si>
  <si>
    <t xml:space="preserve">Table 20. Road goods transport in domestic traffic. Number of haulages (in 1 000s), kilometres driven (in 1 000s of kilometers), goods carried (in 1 000s of tonnes) and tonne-kilometres </t>
  </si>
  <si>
    <t xml:space="preserve">Table 21. Road goods transport in international traffic. Number of haulages (in 1 000s), kilometres driven (in 1 000s of kilometers), goods carried (in 1 000s of tonnes) and tonne-kilometres </t>
  </si>
  <si>
    <t>Totalt antal transporter och godsmängd på färja</t>
  </si>
  <si>
    <t>Table 14B. International road goods transport with Swedish registered lorries. Goods carried (in 1 000s of tonnes) divided by dispatching country and import</t>
  </si>
  <si>
    <t xml:space="preserve">Table 15A. International road goods transport with Swedish registered lorries. Tonne-kilometres performed (in millions of tonne-kilometres) divided by </t>
  </si>
  <si>
    <t xml:space="preserve">Table 15B. International road goods transport with Swedish registered lorries. Tonne-kilometres performed (in millions of tonne-kilometres) divided by  </t>
  </si>
  <si>
    <t>14A</t>
  </si>
  <si>
    <t>14B</t>
  </si>
  <si>
    <t>15A</t>
  </si>
  <si>
    <t>15B</t>
  </si>
  <si>
    <t>Helsingborg-Helsingör</t>
  </si>
  <si>
    <t>Trelleborg-Travemünde</t>
  </si>
  <si>
    <t>Malmö-Travemünde</t>
  </si>
  <si>
    <t>Trelleborg-Rostock</t>
  </si>
  <si>
    <t>Visby-Oskarshamn</t>
  </si>
  <si>
    <t>Visby-Nynäshamn</t>
  </si>
  <si>
    <t>Göteborg-Fredrikshamn</t>
  </si>
  <si>
    <t>Anmärkning: Statistiken framställs sedan år 2012 med ny metod. Den nya metoden publiceras som officiell statistik sedan helår 2015. Värden i kursiv stil är omräknade enligt nya metoden men utgör inte officiell statistik, läs mer i kvalitetsdeklarationen.</t>
  </si>
  <si>
    <r>
      <t xml:space="preserve">1) Se flik Definitioner för definition av total- och maximilastvikt. </t>
    </r>
    <r>
      <rPr>
        <i/>
        <sz val="8"/>
        <rFont val="Arial"/>
        <family val="2"/>
      </rPr>
      <t>Definitions of maximum permissible weight and load capacity can be found in the sheet Definitions.</t>
    </r>
  </si>
  <si>
    <r>
      <t xml:space="preserve">1) Se flik Definitioner för definition av total- och maximilastvikt. </t>
    </r>
    <r>
      <rPr>
        <i/>
        <sz val="8"/>
        <rFont val="Arial"/>
        <family val="2"/>
      </rPr>
      <t xml:space="preserve">Definitions of maximum permissible laden weight and load capacity can be found in the sheet Definitions. </t>
    </r>
  </si>
  <si>
    <r>
      <t xml:space="preserve">1) Regionsindelning enligt NUTS2. Förklaring återfinns i avsnittet Definitioner. </t>
    </r>
    <r>
      <rPr>
        <i/>
        <sz val="8"/>
        <rFont val="Arial"/>
        <family val="2"/>
      </rPr>
      <t>Regions according to NUTS2, explanation is found in sheet Definitions.</t>
    </r>
  </si>
  <si>
    <r>
      <t>1) Se flik Definitioner för definition av storstadsområden.</t>
    </r>
    <r>
      <rPr>
        <i/>
        <sz val="8"/>
        <rFont val="Arial"/>
        <family val="2"/>
      </rPr>
      <t xml:space="preserve"> Definitions of metropolitan areas can be found in the sheet Definitions. </t>
    </r>
  </si>
  <si>
    <r>
      <t xml:space="preserve">1) En mer utförlig förklaring till varugrupperna finns i flik Varugrupper. </t>
    </r>
    <r>
      <rPr>
        <i/>
        <sz val="8"/>
        <rFont val="Arial"/>
        <family val="2"/>
      </rPr>
      <t>An explanation to commodity groups can be found in sheet Commodity groups.</t>
    </r>
  </si>
  <si>
    <t>NST</t>
  </si>
  <si>
    <t>Beskrivning</t>
  </si>
  <si>
    <t>Utrustning för transport och gods</t>
  </si>
  <si>
    <t>Products of agriculture, hunting, and forestry; fish and other fishing products</t>
  </si>
  <si>
    <t>Coal and lignite; crude petroleum and natural gas</t>
  </si>
  <si>
    <t>Metal ores and other mining and quarrying products; peat; uranium and thorium</t>
  </si>
  <si>
    <t>Food products, beverages and tobacco</t>
  </si>
  <si>
    <t>Textiles and textile products; leather and leather products</t>
  </si>
  <si>
    <t>Wood and products of wood and cork (except furniture); articles of straw and plaiting materials; pulp, paper and paper products; printed matter and recorded media</t>
  </si>
  <si>
    <t>Coke and refined petroleum products</t>
  </si>
  <si>
    <t>Chemicals, chemical products, and man-made fibers; rubber and plastic products; nuclear fuel</t>
  </si>
  <si>
    <t>Other non metallic mineral products</t>
  </si>
  <si>
    <t>Basic metals; fabricated metal products, except machinery and equipment</t>
  </si>
  <si>
    <t>Transport equipment</t>
  </si>
  <si>
    <t>Furniture; other manufactured goods n.e.c.</t>
  </si>
  <si>
    <t>Secondary raw materials; municipal wastes and other wastes</t>
  </si>
  <si>
    <t>Mail, parcels</t>
  </si>
  <si>
    <t>Equipment and material utilized in the transport of goods</t>
  </si>
  <si>
    <t>Goods moved in the course of household and office removals; baggage and articles accompanying travellers; motor vehicles being moved for repair; other non market goods n.e.c.</t>
  </si>
  <si>
    <t>Grouped goods: a mixture of types of goods which are transported together</t>
  </si>
  <si>
    <t>Unidentifiable goods: goods which for any reason cannot be identified and therefore cannot be assigned to groups 01-16</t>
  </si>
  <si>
    <t>Other goods n.e.c.</t>
  </si>
  <si>
    <t>Description</t>
  </si>
  <si>
    <t>Machinery and equipment</t>
  </si>
  <si>
    <r>
      <t>Endast dragbil</t>
    </r>
    <r>
      <rPr>
        <b/>
        <i/>
        <vertAlign val="superscript"/>
        <sz val="8"/>
        <rFont val="Arial"/>
        <family val="2"/>
      </rPr>
      <t>1</t>
    </r>
  </si>
  <si>
    <r>
      <t xml:space="preserve">1) Beräkningen av godsmängd och antal transporter baseras på sändningsdata istället för körningsdata, för en förklaring se kvalitetsdeklarationen. </t>
    </r>
    <r>
      <rPr>
        <i/>
        <sz val="8"/>
        <rFont val="Arial"/>
        <family val="2"/>
      </rPr>
      <t>The weight of goods and number of transports is based on basic transport operations rather than journey data, for an explanation se the document Kvalitetsdeklaration.</t>
    </r>
  </si>
  <si>
    <r>
      <t xml:space="preserve">1) Det förekommer i undantagsfall att dragbilar med 3 eller 4 axlar kör gods med ett växelflak (alltså inte med påhängsvagn). Därför kan det förekomma värden större än 0 för godsvikt och tonkm för kategorin </t>
    </r>
    <r>
      <rPr>
        <i/>
        <sz val="8"/>
        <rFont val="Arial"/>
        <family val="2"/>
      </rPr>
      <t>endast</t>
    </r>
    <r>
      <rPr>
        <sz val="8"/>
        <rFont val="Arial"/>
        <family val="2"/>
      </rPr>
      <t xml:space="preserve"> dragbil.</t>
    </r>
  </si>
  <si>
    <r>
      <t xml:space="preserve">Definitioner / </t>
    </r>
    <r>
      <rPr>
        <b/>
        <i/>
        <sz val="16"/>
        <color rgb="FFFFFFFF"/>
        <rFont val="Tahoma"/>
        <family val="2"/>
      </rPr>
      <t>Definitions</t>
    </r>
  </si>
  <si>
    <r>
      <t xml:space="preserve">Varugrupper / </t>
    </r>
    <r>
      <rPr>
        <b/>
        <i/>
        <sz val="16"/>
        <color rgb="FFFFFFFF"/>
        <rFont val="Tahoma"/>
        <family val="2"/>
      </rPr>
      <t>Commodity groups</t>
    </r>
  </si>
  <si>
    <t>Kort om statistiken</t>
  </si>
  <si>
    <t>Ändamål och innehåll</t>
  </si>
  <si>
    <t>Statistikens framställning</t>
  </si>
  <si>
    <t>Statistikens kvalitet</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</si>
  <si>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</si>
  <si>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</si>
  <si>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</si>
  <si>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</si>
  <si>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</si>
  <si>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</si>
  <si>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</si>
  <si>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</si>
  <si>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</si>
  <si>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</si>
  <si>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</si>
  <si>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</si>
  <si>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</si>
  <si>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</si>
  <si>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</si>
  <si>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</si>
  <si>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</si>
  <si>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</si>
  <si>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</si>
  <si>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</si>
  <si>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</si>
  <si>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</si>
  <si>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Statistiken baseras på en urvalsundersökning. Urvalet består av cirka 2 900 slumpmässigt utvalda lastbilar varje kvartal, dvs. knappt 12 000 lastbilar per år. Urvalet begränsas bland annat till att fordonet ska vara i trafik, årsmodellen ska vara yngre än 30 år samt att bilens ägare skall finnas med i Statistiska centralbyråns (SCB) Företagsregister.</t>
  </si>
  <si>
    <t>The statistics in brief</t>
  </si>
  <si>
    <t>Purpose and content</t>
  </si>
  <si>
    <t>Generating the statistics</t>
  </si>
  <si>
    <t>The statistics are based on a sample survey directed to a sample  of approximately 2,900 randomly selected HGVs each quarter, i.e. about 12,000 HGVs per year. The survey is limited, among other things, to the vehicle being in use, the vehicle being younger than 30 years and the owner of the HGV being included in Statistics Sweden's (SCB) Business Register.</t>
  </si>
  <si>
    <t>For each selected HGV, the survey covers information for one specific week. The survey has some questions for the whole week about the total number of kilometers driven, which days the HGV was used and any use of trailers. In addition, the survey has a journal with questions for each basic transport operation (BTO), such as place for loading and unloading, kilometers driven, type and weight of goods.</t>
  </si>
  <si>
    <t>Statistical quality</t>
  </si>
  <si>
    <r>
      <t xml:space="preserve">Kontaktpersoner: / </t>
    </r>
    <r>
      <rPr>
        <b/>
        <i/>
        <sz val="10"/>
        <rFont val="Arial"/>
        <family val="2"/>
      </rPr>
      <t xml:space="preserve">Contact persons: </t>
    </r>
  </si>
  <si>
    <t>3 + 5 axlar</t>
  </si>
  <si>
    <t>4 + 3 axlar</t>
  </si>
  <si>
    <t>Utrustning och material som används vid varutransporter</t>
  </si>
  <si>
    <t>Björn Tano</t>
  </si>
  <si>
    <t>tel: 010 414 42 28, e-post: bjorn.tano@trafa.se</t>
  </si>
  <si>
    <t>Henrik Petterson</t>
  </si>
  <si>
    <t>tel: 010 414 42 18, e-post: henrik.petterson@trafa.se</t>
  </si>
  <si>
    <t>För varje utvald lastbil ska uppgifter lämnas för en specifik mätvecka. Enkäten har några frågor för hela veckan om totala antalet körda kilometer, vilka dagar lastbilen använts samt eventuell användning av släp. Därtill har enkäten en sändningsjournal med frågor för varje sändning, som plats för lastning och lossning, körda kilometer (hela sträckan från lastning till lossning av gods),  sändningens vikt och varuslag.</t>
  </si>
  <si>
    <r>
      <t xml:space="preserve">Innehåll / </t>
    </r>
    <r>
      <rPr>
        <b/>
        <i/>
        <sz val="16"/>
        <color rgb="FFFFFFFF"/>
        <rFont val="Tahoma"/>
        <family val="2"/>
      </rPr>
      <t>Content</t>
    </r>
  </si>
  <si>
    <t xml:space="preserve">   därav pallastat gods </t>
  </si>
  <si>
    <t xml:space="preserve">   därav flytande och fast bulkgods </t>
  </si>
  <si>
    <t xml:space="preserve">   därav containergods</t>
  </si>
  <si>
    <t>Lasttyp</t>
  </si>
  <si>
    <t>Indelning i tabell 9</t>
  </si>
  <si>
    <t>Indelning i tabell 7A till 7D</t>
  </si>
  <si>
    <t xml:space="preserve">Flytande och fast bulkgods </t>
  </si>
  <si>
    <t>Redovisas ej i tabell 7A-7D</t>
  </si>
  <si>
    <t>Containergods (det är alltså endast benämningen som skiljer sig åt)</t>
  </si>
  <si>
    <t>.</t>
  </si>
  <si>
    <t>varav transporter med eldrivna lastbilar</t>
  </si>
  <si>
    <t xml:space="preserve">Kvartalsstatistik avseende </t>
  </si>
  <si>
    <t>första kvartalet publiceras under juni samma år</t>
  </si>
  <si>
    <t>andra kvartalet publiceras under september samma år</t>
  </si>
  <si>
    <t>tredje kvartalet publiceras under december samma år</t>
  </si>
  <si>
    <t>fjärde kvartalet publiceras under mars året därefter</t>
  </si>
  <si>
    <r>
      <t xml:space="preserve">Exakta datum för publicering återfinns i publiceringsplanen på Trafikanalys webbplats </t>
    </r>
    <r>
      <rPr>
        <u/>
        <sz val="10"/>
        <color rgb="FF366092"/>
        <rFont val="Arial"/>
        <family val="2"/>
      </rPr>
      <t>http://trafa.se/kalendern</t>
    </r>
  </si>
  <si>
    <r>
      <rPr>
        <b/>
        <sz val="9.5"/>
        <rFont val="Arial"/>
        <family val="2"/>
      </rPr>
      <t>Tjänstevikten</t>
    </r>
    <r>
      <rPr>
        <sz val="9.5"/>
        <rFont val="Arial"/>
        <family val="2"/>
      </rPr>
      <t xml:space="preserve"> är den sammanlagda vikten av fordonet i normalt, fullt driftfärdigt skick inklusive förare och bränsle.
</t>
    </r>
  </si>
  <si>
    <r>
      <rPr>
        <b/>
        <i/>
        <sz val="9.5"/>
        <rFont val="Arial"/>
        <family val="2"/>
      </rPr>
      <t>Unladen vehicle weight</t>
    </r>
    <r>
      <rPr>
        <sz val="9.5"/>
        <rFont val="Arial"/>
        <family val="2"/>
      </rPr>
      <t>: Weight of vehicle (or combination of vehicles) excluding its load when stationary and ready for the road, including driver and fuel.</t>
    </r>
  </si>
  <si>
    <r>
      <t>Maximilast</t>
    </r>
    <r>
      <rPr>
        <sz val="9.5"/>
        <rFont val="Arial"/>
        <family val="2"/>
      </rPr>
      <t xml:space="preserve"> är den högsta vikten (passagerare plus gods) som ett fordon får lastas med. Maximilast är också skillnaden mellan fordonets totalvikt och tjänstevikt.</t>
    </r>
    <r>
      <rPr>
        <b/>
        <sz val="9.5"/>
        <rFont val="Arial"/>
        <family val="2"/>
      </rPr>
      <t xml:space="preserve"> </t>
    </r>
    <r>
      <rPr>
        <sz val="9.5"/>
        <rFont val="Arial"/>
        <family val="2"/>
      </rPr>
      <t>Synonymer är maximilastvikt och maxlastvikt.</t>
    </r>
  </si>
  <si>
    <r>
      <t xml:space="preserve">Load capacity: </t>
    </r>
    <r>
      <rPr>
        <sz val="9.5"/>
        <rFont val="Arial"/>
        <family val="2"/>
      </rPr>
      <t>Maximum weight of goods and passengers declared permissible by the competent authority of the country of registration of the vehicle.</t>
    </r>
  </si>
  <si>
    <t>Samtliga fyra kvartal summeras till mer detaljerad årsstatistik. Årsstatistiken publiceras under maj året efter.</t>
  </si>
  <si>
    <t>Trelleborg-Swinoujscie</t>
  </si>
  <si>
    <t>Karlskrona-Gdynia</t>
  </si>
  <si>
    <t>Lilla Varholmen-Hönö Öckerö</t>
  </si>
  <si>
    <t>Kapellskär-Nådendal</t>
  </si>
  <si>
    <r>
      <t xml:space="preserve">Eftersom statistiken baseras på en enkätundersökning till ett urval av lastbilar, är den förenad med en osäkerhet, både från partiella bortfall och bortfall av utvalda lastbilar. Dessutom är denna statistikinsamling  föremål för överdriven rapportering av stillestånd. Det innebär att fler rapporterar att deras lastbil inte användes aktuell mätvecka, än vad som är korrekt. För att korrigera för överdriven stilleståndsrapportering görs sedan 2012 en parallell mindre stickprovsundersökning av just stillestånd, som sedan används för uppräkning av all statistik. För vidare diskussion om kvalitet, se statistikens kvalitetsdeklaration ("Dokumentation" på </t>
    </r>
    <r>
      <rPr>
        <u/>
        <sz val="10"/>
        <color theme="4" tint="-0.249977111117893"/>
        <rFont val="Arial"/>
        <family val="2"/>
      </rPr>
      <t>www.trafa.se/vagtrafik/lastbilstrafik/</t>
    </r>
    <r>
      <rPr>
        <sz val="10"/>
        <rFont val="Arial"/>
        <family val="2"/>
      </rPr>
      <t>).</t>
    </r>
  </si>
  <si>
    <r>
      <t xml:space="preserve">Since the statistics are based on a survey to a sample of HGVs, it is associated with uncertainty, both from partial non-response (some questions for a specifik HGV) and also complete non-response of selected HGVs. In addition, these statistics are subject to exaggerated reporting of non-use of HGV. This means that more people report that their HGV was not used at all during the current week, than is correct. In order to correct for exaggerated reporting of non-use, a small parallel sample survey of non-use has been carried out since 2012, which is then used to compensate all statistics. For further discussion about statistical quality, see further the quality declaration  ("Documentation" at </t>
    </r>
    <r>
      <rPr>
        <u/>
        <sz val="10"/>
        <color theme="4" tint="-0.249977111117893"/>
        <rFont val="Arial"/>
        <family val="2"/>
      </rPr>
      <t>www.trafa.se/en/road-traffic/swedish-road-goods-transport/</t>
    </r>
    <r>
      <rPr>
        <sz val="10"/>
        <rFont val="Arial"/>
        <family val="2"/>
      </rPr>
      <t>).</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</si>
  <si>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 The entire distance between start and destination is counted.</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</si>
  <si>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r>
      <rPr>
        <b/>
        <i/>
        <sz val="9.5"/>
        <rFont val="Arial"/>
        <family val="2"/>
      </rPr>
      <t xml:space="preserve"> </t>
    </r>
    <r>
      <rPr>
        <sz val="9.5"/>
        <rFont val="Arial"/>
        <family val="2"/>
      </rPr>
      <t>Hela sträckan mellan start och destination räknas.</t>
    </r>
  </si>
  <si>
    <r>
      <t xml:space="preserve">Vehicle kilometre is the distance actually run, the number of </t>
    </r>
    <r>
      <rPr>
        <b/>
        <i/>
        <sz val="9.5"/>
        <rFont val="Arial"/>
        <family val="2"/>
      </rPr>
      <t>kilometres driven</t>
    </r>
    <r>
      <rPr>
        <i/>
        <sz val="9.5"/>
        <rFont val="Arial"/>
        <family val="2"/>
      </rPr>
      <t>. The entire distance between start and destination is counted.</t>
    </r>
  </si>
  <si>
    <r>
      <t xml:space="preserve">Trafikarbetet </t>
    </r>
    <r>
      <rPr>
        <sz val="9.5"/>
        <rFont val="Arial"/>
        <family val="2"/>
      </rPr>
      <t>redovisas som antal körda kilometer. Hela sträckan mellan start och destination räknas.</t>
    </r>
  </si>
  <si>
    <r>
      <t xml:space="preserve">Gross vehicle weight (or legally permissible maximum weight): </t>
    </r>
    <r>
      <rPr>
        <sz val="9.5"/>
        <rFont val="Arial"/>
        <family val="2"/>
      </rPr>
      <t>Total of the weight of the vehicle (or combination of vehicles) including its load when stationary and ready for the road . This includes the weight of the driver and the maximum number of persons permitted to be carried</t>
    </r>
    <r>
      <rPr>
        <b/>
        <i/>
        <sz val="9.5"/>
        <rFont val="Arial"/>
        <family val="2"/>
      </rPr>
      <t xml:space="preserve">.
</t>
    </r>
    <r>
      <rPr>
        <sz val="9.5"/>
        <rFont val="Arial"/>
        <family val="2"/>
      </rPr>
      <t>Gross vehicle weight is unladen vehicle weight plus load capacity.</t>
    </r>
  </si>
  <si>
    <r>
      <rPr>
        <sz val="9.5"/>
        <rFont val="Arial"/>
        <family val="2"/>
      </rPr>
      <t xml:space="preserve">Ett fordons </t>
    </r>
    <r>
      <rPr>
        <b/>
        <sz val="9.5"/>
        <rFont val="Arial"/>
        <family val="2"/>
      </rPr>
      <t>totalvikt</t>
    </r>
    <r>
      <rPr>
        <sz val="9.5"/>
        <rFont val="Arial"/>
        <family val="2"/>
      </rPr>
      <t xml:space="preserve"> är tjänstevikt plus maximilast (maxlastvikt).</t>
    </r>
  </si>
  <si>
    <t xml:space="preserve">Tabell 2. Inrikes godstransporter med svenska lastbilar fördelat på ekipagets totalvikt, </t>
  </si>
  <si>
    <r>
      <t>Antal lastbilar, totalt</t>
    </r>
    <r>
      <rPr>
        <vertAlign val="superscript"/>
        <sz val="8"/>
        <rFont val="Arial"/>
        <family val="2"/>
      </rPr>
      <t>2</t>
    </r>
  </si>
  <si>
    <t>2) Värdet avser det genomsnittliga antalet lastbilar i urvalsramen under undersökningsåret.</t>
  </si>
  <si>
    <r>
      <t xml:space="preserve">1) Signifikant förändring mot motsvarande kvartal föregående år. </t>
    </r>
    <r>
      <rPr>
        <i/>
        <sz val="8"/>
        <rFont val="Arial"/>
        <family val="2"/>
      </rPr>
      <t>Significant change compared to the corresponding quarter of the previous year.</t>
    </r>
  </si>
  <si>
    <t>Tabell 1. Svenska lastbilars godstransporter under 2023 och 2022.</t>
  </si>
  <si>
    <t>Table 1. Transport of goods by road by Swedish registered lorries, 2023 and 2022.</t>
  </si>
  <si>
    <t>maximilastvikt, antal axlar samt fordonets ålder, 2023.</t>
  </si>
  <si>
    <t>load capacity, axle configuration of the vehicle combination and the age of the vehicle, 2023.</t>
  </si>
  <si>
    <t>kilometer, godsmängd och transportarbete efter ekipagets antal axlar, 2023.</t>
  </si>
  <si>
    <t>driven, tonnes, tonne-kilometres. Division by axle configuration, 2023.</t>
  </si>
  <si>
    <t>efter transportavstånd och varugrupp (NST2007), 2023.</t>
  </si>
  <si>
    <t>divided by length of haul and commodity group (NST2007), 2023.</t>
  </si>
  <si>
    <t>Tabell 5. Inrikes godstransporter med svenska lastbilar i transporterad godsmängd och transportarbete efter transportavstånd, 2023.</t>
  </si>
  <si>
    <t>Table 5. National road goods transport by Swedish registered lorries, in goods carried and tonnes-kilometres performed, by length of haul, 2023.</t>
  </si>
  <si>
    <t>and some city areas, by destination and origin of the haulages respectively, 2023.</t>
  </si>
  <si>
    <t>Tabell 6B. Inrikes godstransporter med svenska lastbilar (1 000-tal ton) fördelat på län, 2023.</t>
  </si>
  <si>
    <t>Table 6B. National road goods transport with Swedish registered lorries (in 1 000s of tonnes) by county, 2023.</t>
  </si>
  <si>
    <t>Tabell 6C. Inrikes godstransporter med svenska lastbilar (miljoner ton-km) fördelat på län, 2023.</t>
  </si>
  <si>
    <t>Table 6C. National road goods transport with Swedish registered lorries (in millions of tonne-kilometres) by county, 2023.</t>
  </si>
  <si>
    <t>Antal transporter, körda kilometer, transporterad godsmängd och transportarbete, 2023.</t>
  </si>
  <si>
    <t>Number of haulages, kilometres driven, goods carried and tonne-kilometres performed, 2023.</t>
  </si>
  <si>
    <t>och körda kilometer med last efter lasttyp, 2023.</t>
  </si>
  <si>
    <t>and kilometres driven with load, 2023.</t>
  </si>
  <si>
    <t>countries. Number of haulages, kilometres driven, goods carried and tonne-kilometres performed, 2023.</t>
  </si>
  <si>
    <t>transporter, körda kilometer, transporterad godsmängd och transportarbete, 2023.</t>
  </si>
  <si>
    <t>(1 000-tal ton och miljoner ton-km), 2023.</t>
  </si>
  <si>
    <t>(in 1 000 of tonnes and millions of tonne-kilometres), 2023.</t>
  </si>
  <si>
    <t>i Sverige, 2023.</t>
  </si>
  <si>
    <t>region in Sweden, 2023.</t>
  </si>
  <si>
    <t>och mottagarland, 2023.</t>
  </si>
  <si>
    <t>dispatching country and import region in Sweden, 2023.</t>
  </si>
  <si>
    <t>export region in Sweden and receiving country, 2023.</t>
  </si>
  <si>
    <t>avsändarland/mottagarland och varugrupp (NST2007), 2023.</t>
  </si>
  <si>
    <t>to/from Sweden divided according to dispatching/receiving country and commodity group (NST2007), 2023.</t>
  </si>
  <si>
    <t>of tonne-kilometres) to/from Sweden divided according to dispatching/receiving country and commodity group (NST2007), 2023.</t>
  </si>
  <si>
    <t>färjelinjerna (1 000-tal och 1000-tal ton), 2023.</t>
  </si>
  <si>
    <t>to/from Sweden or in/between other countries, (in 1 000s and 1 000s of tonnes), 2023.</t>
  </si>
  <si>
    <t>LASTBILSTRAFIK 2023</t>
  </si>
  <si>
    <t>Swedish national and international road goods transport 2023</t>
  </si>
  <si>
    <r>
      <t>Publiceringsdatum: 2024-05-15 /</t>
    </r>
    <r>
      <rPr>
        <b/>
        <i/>
        <sz val="10"/>
        <rFont val="Arial"/>
        <family val="2"/>
      </rPr>
      <t xml:space="preserve"> Date of publication: May 15, 2024</t>
    </r>
  </si>
  <si>
    <t xml:space="preserve">                                            Statistik 2024:14</t>
  </si>
  <si>
    <t>län och storstadsområden samt efter destination respektive ursprung, 2023.</t>
  </si>
  <si>
    <t xml:space="preserve">(1 000-tals ton-km), per kvartal och per år, 2012 - 2023.    </t>
  </si>
  <si>
    <t>Table 19. Road goods transport in domestic and international traffic. Number of haulages (in 1000s), kilometres driven (in 1 000s of kilometers), goods carried (in 1 000s of tonnes) and tonne-</t>
  </si>
  <si>
    <t xml:space="preserve">kilometres performed (in 1 000s of tonne-kilometres), per year and per quarter, 2012 - 2023.        </t>
  </si>
  <si>
    <t xml:space="preserve">performed (in 1 000s of tonne-kilometres), per year and per quarter, 2012 - 2023.                   </t>
  </si>
  <si>
    <t>Tabell 7A. Inrikes godstransporter med svenska lastbilar (1 000-tal ton) fördelat på varugrupper (NST2007) och transportavstånd, 2023 och 2022.</t>
  </si>
  <si>
    <t>Table 7A. National road goods transport with Swedish registered lorries (in 1 000s of tonnes) by commodity group (NST2007) and length of haul, 2023 and 2022.</t>
  </si>
  <si>
    <t>Tabell 7B. Inrikes godstransporter med svenska lastbilar (miljoner ton-km) fördelat på varugrupper (NST2007) och transportavstånd, 2023 och 2022.</t>
  </si>
  <si>
    <t>Table 7B. National road goods transport with Swedish registered lorries (in millions of tonne-kilometres) by commodity group (NST2007) and length of haul, 2023 and 2022.</t>
  </si>
  <si>
    <t>Tabell 7C. Inrikes godstransporter med svenska lastbilar (1 000-tal km) fördelat på varugrupper (NST2007), 2023 och 2022.</t>
  </si>
  <si>
    <t>Table 7C. National road goods transport with Swedish registered lorries (in 1 000s of kilometres) by commodity group (NST2007), 2023 and 2022.</t>
  </si>
  <si>
    <t>Tabell 7D. Inrikes godstransporter med svenska lastbilar (1 000-tal) fördelat på varugrupper (NST2007), 2023 och 2022.</t>
  </si>
  <si>
    <t>Table 7D. National road goods transport with Swedish registered lorries (in 1 000s) by commodity group (NST2007), 2023 and 2022.</t>
  </si>
  <si>
    <t xml:space="preserve">Tabell 20. Lastbilstransporter i inrikestrafik. Antal transporter (1 000-tal), körda kilometer (1 000-tal km), lastad godsmängd (1 000-tals ton) och transportarbete (1 000-tals ton-km), per kvartal och per år, 2012 - 2023.   </t>
  </si>
  <si>
    <t xml:space="preserve">Tabell 21. Lastbilstransporter i utrikestrafik. Antal transporter (1 000-tal), körda kilometer (1 000-tal km), lastad godsmängd (1 000-tals ton) och transportarbete (1 000-tals ton-km), per kvartal och per år, 2012 - 2023.          </t>
  </si>
  <si>
    <t>Statistiken beskriver trafik och transporter med svenskregistrerade tunga lastbilar med en maxlastvikt på minst 3,5 ton. Variabler som redovisas är antal transporter, körda kilometer, lastad godsmängd och transportarbete. Rapporten omfattar årsvärden vilka baseras på en summering av samtliga kvartal.</t>
  </si>
  <si>
    <r>
      <t xml:space="preserve">The statistics describe traffic and transport with Swedish-registered heavy goods vehicles (HGVs) </t>
    </r>
    <r>
      <rPr>
        <i/>
        <sz val="10"/>
        <rFont val="Arial"/>
        <family val="2"/>
      </rPr>
      <t>with maximum load capacity of at least 3.5 tonnes</t>
    </r>
    <r>
      <rPr>
        <sz val="10"/>
        <rFont val="Arial"/>
        <family val="2"/>
      </rPr>
      <t>. Variables reported are number of transports, kilometres driven, weight of goods loaded and transport performance (tonne kilometres). The report includes annual values ​​which are based on a summation of all quarters.</t>
    </r>
  </si>
  <si>
    <r>
      <t>An electric goods road motor vehicle</t>
    </r>
    <r>
      <rPr>
        <sz val="10"/>
        <rFont val="Arial"/>
        <family val="2"/>
      </rPr>
      <t xml:space="preserve"> uses only electricity as fuel.</t>
    </r>
  </si>
  <si>
    <r>
      <t>Eldriven lastbil</t>
    </r>
    <r>
      <rPr>
        <sz val="10"/>
        <rFont val="Arial"/>
        <family val="2"/>
      </rPr>
      <t xml:space="preserve"> har enbart el som drivmedel.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</si>
</sst>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9" x14ac:knownFonts="1">
    <font>
      <sz val="10"/>
      <name val="Arial"/>
    </font>
    <font>
      <sz val="11"/>
      <color theme="1"/>
      <name val="Calibri"/>
      <family val="2"/>
      <scheme val="minor"/>
    </font>
    <font>
      <sz val="10"/>
      <name val="Arial"/>
      <family val="2"/>
    </font>
    <font>
      <b/>
      <sz val="11"/>
      <name val="Arial"/>
      <family val="2"/>
    </font>
    <font>
      <sz val="11"/>
      <name val="Arial"/>
      <family val="2"/>
    </font>
    <font>
      <sz val="10"/>
      <name val="Times New Roman"/>
      <family val="1"/>
    </font>
    <font>
      <sz val="8"/>
      <name val="Arial"/>
      <family val="2"/>
    </font>
    <font>
      <b/>
      <sz val="8"/>
      <name val="Arial"/>
      <family val="2"/>
    </font>
    <font>
      <b/>
      <i/>
      <sz val="8"/>
      <name val="Arial"/>
      <family val="2"/>
    </font>
    <font>
      <u/>
      <sz val="8"/>
      <name val="Arial"/>
      <family val="2"/>
    </font>
    <font>
      <i/>
      <sz val="8"/>
      <name val="Arial"/>
      <family val="2"/>
    </font>
    <font>
      <vertAlign val="superscript"/>
      <sz val="8"/>
      <name val="Arial"/>
      <family val="2"/>
    </font>
    <font>
      <i/>
      <vertAlign val="superscript"/>
      <sz val="8"/>
      <name val="Arial"/>
      <family val="2"/>
    </font>
    <font>
      <b/>
      <u/>
      <sz val="8"/>
      <name val="Arial"/>
      <family val="2"/>
    </font>
    <font>
      <sz val="8"/>
      <name val="Arial"/>
      <family val="2"/>
    </font>
    <font>
      <sz val="8"/>
      <color indexed="8"/>
      <name val="Arial"/>
      <family val="2"/>
    </font>
    <font>
      <b/>
      <sz val="10"/>
      <name val="Arial"/>
      <family val="2"/>
    </font>
    <font>
      <sz val="10"/>
      <name val="Arial"/>
      <family val="2"/>
    </font>
    <font>
      <u/>
      <sz val="10"/>
      <color indexed="12"/>
      <name val="Arial"/>
      <family val="2"/>
    </font>
    <font>
      <sz val="8"/>
      <name val="Arial"/>
      <family val="2"/>
    </font>
    <font>
      <sz val="14"/>
      <color indexed="10"/>
      <name val="Tahoma"/>
      <family val="2"/>
    </font>
    <font>
      <b/>
      <sz val="8"/>
      <color indexed="8"/>
      <name val="Arial"/>
      <family val="2"/>
    </font>
    <font>
      <sz val="10"/>
      <name val="Arial"/>
      <family val="2"/>
    </font>
    <font>
      <b/>
      <i/>
      <sz val="9"/>
      <name val="Arial"/>
      <family val="2"/>
    </font>
    <font>
      <b/>
      <i/>
      <vertAlign val="superscript"/>
      <sz val="8"/>
      <name val="Arial"/>
      <family val="2"/>
    </font>
    <font>
      <i/>
      <sz val="10"/>
      <name val="Arial"/>
      <family val="2"/>
    </font>
    <font>
      <sz val="10"/>
      <color indexed="9"/>
      <name val="Arial"/>
      <family val="2"/>
    </font>
    <font>
      <b/>
      <sz val="11"/>
      <color indexed="9"/>
      <name val="Arial"/>
      <family val="2"/>
    </font>
    <font>
      <b/>
      <sz val="8"/>
      <color indexed="9"/>
      <name val="Arial"/>
      <family val="2"/>
    </font>
    <font>
      <sz val="8"/>
      <color indexed="9"/>
      <name val="Arial"/>
      <family val="2"/>
    </font>
    <font>
      <sz val="8"/>
      <name val="Verdana"/>
      <family val="2"/>
    </font>
    <font>
      <b/>
      <vertAlign val="superscript"/>
      <sz val="8"/>
      <name val="Arial"/>
      <family val="2"/>
    </font>
    <font>
      <sz val="9"/>
      <name val="Arial"/>
      <family val="2"/>
    </font>
    <font>
      <sz val="9.5"/>
      <name val="Arial"/>
      <family val="2"/>
    </font>
    <font>
      <b/>
      <i/>
      <sz val="9.5"/>
      <name val="Arial"/>
      <family val="2"/>
    </font>
    <font>
      <b/>
      <sz val="16"/>
      <color indexed="9"/>
      <name val="Tahoma"/>
      <family val="2"/>
    </font>
    <font>
      <b/>
      <sz val="20"/>
      <name val="Arial"/>
      <family val="2"/>
    </font>
    <font>
      <b/>
      <i/>
      <sz val="16"/>
      <name val="Arial"/>
      <family val="2"/>
    </font>
    <font>
      <b/>
      <i/>
      <sz val="14"/>
      <name val="Arial"/>
      <family val="2"/>
    </font>
    <font>
      <b/>
      <sz val="9.5"/>
      <name val="Arial"/>
      <family val="2"/>
    </font>
    <font>
      <i/>
      <sz val="9.5"/>
      <name val="Arial"/>
      <family val="2"/>
    </font>
    <font>
      <sz val="8"/>
      <name val="Tahoma"/>
      <family val="2"/>
    </font>
    <font>
      <u/>
      <sz val="10"/>
      <name val="Arial"/>
      <family val="2"/>
    </font>
    <font>
      <sz val="9"/>
      <color rgb="FF000000"/>
      <name val="Arial"/>
      <family val="2"/>
    </font>
    <font>
      <i/>
      <sz val="10"/>
      <color theme="1"/>
      <name val="Arial"/>
      <family val="2"/>
    </font>
    <font>
      <sz val="10"/>
      <color rgb="FFFF0000"/>
      <name val="Arial"/>
      <family val="2"/>
    </font>
    <font>
      <sz val="9"/>
      <color rgb="FF333333"/>
      <name val="Arial"/>
      <family val="2"/>
    </font>
    <font>
      <sz val="10"/>
      <color theme="1"/>
      <name val="Arial"/>
      <family val="2"/>
    </font>
    <font>
      <sz val="10"/>
      <name val="Arial"/>
      <family val="2"/>
    </font>
    <font>
      <b/>
      <i/>
      <sz val="16"/>
      <color rgb="FFFFFFFF"/>
      <name val="Tahoma"/>
      <family val="2"/>
    </font>
    <font>
      <b/>
      <i/>
      <sz val="10"/>
      <name val="Arial"/>
      <family val="2"/>
    </font>
    <font>
      <sz val="10"/>
      <name val="Calibri"/>
      <family val="2"/>
    </font>
    <font>
      <u/>
      <sz val="10"/>
      <color theme="4" tint="-0.249977111117893"/>
      <name val="Arial"/>
      <family val="2"/>
    </font>
    <font>
      <b/>
      <i/>
      <sz val="16"/>
      <color indexed="9"/>
      <name val="Tahoma"/>
      <family val="2"/>
    </font>
    <font>
      <b/>
      <i/>
      <u/>
      <sz val="10"/>
      <name val="Arial"/>
      <family val="2"/>
    </font>
    <font>
      <sz val="8"/>
      <color theme="1"/>
      <name val="Arial"/>
      <family val="2"/>
    </font>
    <font>
      <b/>
      <sz val="16"/>
      <color theme="0"/>
      <name val="Tahoma"/>
      <family val="2"/>
    </font>
    <font>
      <sz val="10"/>
      <color theme="0"/>
      <name val="Arial"/>
      <family val="2"/>
    </font>
    <font>
      <u/>
      <sz val="10"/>
      <color rgb="FF366092"/>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0"/>
        <bgColor indexed="64"/>
      </patternFill>
    </fill>
    <fill>
      <patternFill patternType="solid">
        <fgColor theme="0"/>
        <bgColor indexed="64"/>
      </patternFill>
    </fill>
    <fill>
      <patternFill patternType="solid">
        <fgColor rgb="FF52AF32"/>
        <bgColor indexed="64"/>
      </patternFill>
    </fill>
    <fill>
      <patternFill patternType="solid">
        <fgColor rgb="FFFFFFFF"/>
        <bgColor indexed="64"/>
      </patternFill>
    </fill>
    <fill>
      <patternFill patternType="solid">
        <fgColor rgb="FFFFFFFF"/>
        <bgColor rgb="FF000000"/>
      </patternFill>
    </fill>
  </fills>
  <borders count="17">
    <border>
      <left/>
      <right/>
      <top/>
      <bottom/>
      <diagonal/>
    </border>
    <border>
      <left/>
      <right/>
      <top/>
      <bottom style="medium">
        <color indexed="64"/>
      </bottom>
      <diagonal/>
    </border>
    <border>
      <left/>
      <right/>
      <top/>
      <bottom style="thin">
        <color indexed="55"/>
      </bottom>
      <diagonal/>
    </border>
    <border>
      <left/>
      <right/>
      <top/>
      <bottom style="thick">
        <color indexed="8"/>
      </bottom>
      <diagonal/>
    </border>
    <border>
      <left/>
      <right/>
      <top style="medium">
        <color indexed="64"/>
      </top>
      <bottom/>
      <diagonal/>
    </border>
    <border>
      <left/>
      <right/>
      <top style="thick">
        <color indexed="8"/>
      </top>
      <bottom/>
      <diagonal/>
    </border>
    <border>
      <left/>
      <right/>
      <top style="medium">
        <color indexed="64"/>
      </top>
      <bottom style="medium">
        <color indexed="64"/>
      </bottom>
      <diagonal/>
    </border>
    <border>
      <left/>
      <right/>
      <top/>
      <bottom style="thin">
        <color indexed="64"/>
      </bottom>
      <diagonal/>
    </border>
    <border>
      <left/>
      <right/>
      <top/>
      <bottom style="thin">
        <color indexed="9"/>
      </bottom>
      <diagonal/>
    </border>
    <border>
      <left/>
      <right/>
      <top style="medium">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
      <left/>
      <right/>
      <top style="thin">
        <color indexed="64"/>
      </top>
      <bottom/>
      <diagonal/>
    </border>
    <border>
      <left/>
      <right/>
      <top style="thin">
        <color indexed="64"/>
      </top>
      <bottom style="thin">
        <color indexed="64"/>
      </bottom>
      <diagonal/>
    </border>
    <border>
      <left/>
      <right/>
      <top style="thick">
        <color indexed="8"/>
      </top>
      <bottom style="thin">
        <color indexed="64"/>
      </bottom>
      <diagonal/>
    </border>
    <border>
      <left style="thin">
        <color indexed="64"/>
      </left>
      <right style="thin">
        <color indexed="64"/>
      </right>
      <top style="thin">
        <color indexed="64"/>
      </top>
      <bottom style="thin">
        <color indexed="64"/>
      </bottom>
      <diagonal/>
    </border>
  </borders>
  <cellStyleXfs count="21">
    <xf numFmtId="0" fontId="0" fillId="0" borderId="0"/>
    <xf numFmtId="0" fontId="18" fillId="0" borderId="0" applyNumberFormat="0" applyFill="0" applyBorder="0" applyAlignment="0" applyProtection="0">
      <alignment vertical="top"/>
      <protection locked="0"/>
    </xf>
    <xf numFmtId="0" fontId="17" fillId="0" borderId="0"/>
    <xf numFmtId="0" fontId="6" fillId="0" borderId="0"/>
    <xf numFmtId="0" fontId="6" fillId="0" borderId="0"/>
    <xf numFmtId="0" fontId="19" fillId="0" borderId="0"/>
    <xf numFmtId="0" fontId="30" fillId="0" borderId="0"/>
    <xf numFmtId="9" fontId="2" fillId="0" borderId="0" applyFont="0" applyFill="0" applyBorder="0" applyAlignment="0" applyProtection="0"/>
    <xf numFmtId="0" fontId="48" fillId="0" borderId="0"/>
    <xf numFmtId="0" fontId="2" fillId="0" borderId="0"/>
    <xf numFmtId="0" fontId="2" fillId="0" borderId="0"/>
    <xf numFmtId="0" fontId="6" fillId="0" borderId="0"/>
    <xf numFmtId="0" fontId="2" fillId="0" borderId="0"/>
    <xf numFmtId="0" fontId="1" fillId="0" borderId="0"/>
    <xf numFmtId="9" fontId="2" fillId="0" borderId="0" applyFill="0" applyBorder="0" applyAlignment="0" applyProtection="0"/>
    <xf numFmtId="0" fontId="54" fillId="0" borderId="0" applyNumberForma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 fillId="0" borderId="0"/>
    <xf numFmtId="0" fontId="2" fillId="0" borderId="0"/>
    <xf numFmtId="0" fontId="2" fillId="0" borderId="0"/>
  </cellStyleXfs>
  <cellXfs count="486">
    <xf numFmtId="0" fontId="0" fillId="0" borderId="0" xfId="0"/>
    <xf numFmtId="0" fontId="0" fillId="2" borderId="0" xfId="0" applyFill="1"/>
    <xf numFmtId="0" fontId="20" fillId="2" borderId="0" xfId="0" applyFont="1" applyFill="1" applyAlignment="1">
      <alignment horizontal="left"/>
    </xf>
    <xf numFmtId="0" fontId="6" fillId="2" borderId="1" xfId="0" applyFont="1" applyFill="1" applyBorder="1" applyAlignment="1">
      <alignment horizontal="right" vertical="top"/>
    </xf>
    <xf numFmtId="0" fontId="7" fillId="2" borderId="0" xfId="0" applyFont="1" applyFill="1" applyAlignment="1">
      <alignment horizontal="left"/>
    </xf>
    <xf numFmtId="0" fontId="6" fillId="2" borderId="0" xfId="0" applyFont="1" applyFill="1" applyAlignment="1">
      <alignment horizontal="right"/>
    </xf>
    <xf numFmtId="0" fontId="7" fillId="2" borderId="0" xfId="0" applyFont="1" applyFill="1" applyAlignment="1">
      <alignment horizontal="right" vertical="top" wrapText="1"/>
    </xf>
    <xf numFmtId="0" fontId="7" fillId="2" borderId="0" xfId="0" applyFont="1" applyFill="1" applyAlignment="1">
      <alignment horizontal="left" vertical="center"/>
    </xf>
    <xf numFmtId="0" fontId="0" fillId="2" borderId="0" xfId="0" applyFill="1" applyAlignment="1">
      <alignment horizontal="left"/>
    </xf>
    <xf numFmtId="3" fontId="7" fillId="2" borderId="0" xfId="0" applyNumberFormat="1" applyFont="1" applyFill="1" applyAlignment="1">
      <alignment horizontal="right" vertical="center"/>
    </xf>
    <xf numFmtId="3" fontId="6" fillId="2" borderId="0" xfId="0" applyNumberFormat="1" applyFont="1" applyFill="1" applyAlignment="1">
      <alignment horizontal="right" vertical="center"/>
    </xf>
    <xf numFmtId="3" fontId="7" fillId="2" borderId="0" xfId="0" applyNumberFormat="1" applyFont="1" applyFill="1" applyAlignment="1">
      <alignment horizontal="right"/>
    </xf>
    <xf numFmtId="0" fontId="6" fillId="2" borderId="0" xfId="0" applyFont="1" applyFill="1"/>
    <xf numFmtId="0" fontId="6" fillId="2" borderId="0" xfId="0" applyFont="1" applyFill="1" applyAlignment="1">
      <alignment horizontal="left" vertical="center"/>
    </xf>
    <xf numFmtId="3" fontId="6" fillId="2" borderId="0" xfId="0" applyNumberFormat="1" applyFont="1" applyFill="1" applyAlignment="1">
      <alignment horizontal="right"/>
    </xf>
    <xf numFmtId="0" fontId="6" fillId="2" borderId="2" xfId="0" applyFont="1" applyFill="1" applyBorder="1" applyAlignment="1">
      <alignment horizontal="left" vertical="center"/>
    </xf>
    <xf numFmtId="3" fontId="6" fillId="2" borderId="2" xfId="0" applyNumberFormat="1" applyFont="1" applyFill="1" applyBorder="1" applyAlignment="1">
      <alignment horizontal="right" vertical="center"/>
    </xf>
    <xf numFmtId="0" fontId="8" fillId="2" borderId="0" xfId="0" applyFont="1" applyFill="1" applyAlignment="1">
      <alignment horizontal="left" vertical="center"/>
    </xf>
    <xf numFmtId="0" fontId="6" fillId="2" borderId="3" xfId="0" applyFont="1" applyFill="1" applyBorder="1" applyAlignment="1">
      <alignment horizontal="left"/>
    </xf>
    <xf numFmtId="0" fontId="6" fillId="2" borderId="3" xfId="0" applyFont="1" applyFill="1" applyBorder="1" applyAlignment="1">
      <alignment horizontal="right"/>
    </xf>
    <xf numFmtId="0" fontId="7" fillId="2" borderId="1" xfId="0" applyFont="1" applyFill="1" applyBorder="1" applyAlignment="1">
      <alignment horizontal="right"/>
    </xf>
    <xf numFmtId="0" fontId="6" fillId="2" borderId="1" xfId="0" applyFont="1" applyFill="1" applyBorder="1" applyAlignment="1">
      <alignment horizontal="right" vertical="top" wrapText="1"/>
    </xf>
    <xf numFmtId="3" fontId="0" fillId="2" borderId="0" xfId="0" applyNumberFormat="1" applyFill="1" applyAlignment="1">
      <alignment horizontal="right" vertical="center"/>
    </xf>
    <xf numFmtId="3" fontId="0" fillId="2" borderId="2" xfId="0" applyNumberFormat="1" applyFill="1" applyBorder="1" applyAlignment="1">
      <alignment horizontal="right" vertical="center"/>
    </xf>
    <xf numFmtId="0" fontId="3" fillId="2" borderId="0" xfId="0" applyFont="1" applyFill="1"/>
    <xf numFmtId="3" fontId="2" fillId="2" borderId="0" xfId="0" applyNumberFormat="1" applyFont="1" applyFill="1" applyAlignment="1">
      <alignment horizontal="right" vertical="center"/>
    </xf>
    <xf numFmtId="0" fontId="7" fillId="2" borderId="0" xfId="0" applyFont="1" applyFill="1" applyAlignment="1">
      <alignment horizontal="left" vertical="top" wrapText="1"/>
    </xf>
    <xf numFmtId="3" fontId="6" fillId="2" borderId="0" xfId="0" applyNumberFormat="1" applyFont="1" applyFill="1" applyAlignment="1">
      <alignment horizontal="right" wrapText="1"/>
    </xf>
    <xf numFmtId="3" fontId="7" fillId="2" borderId="0" xfId="0" applyNumberFormat="1" applyFont="1" applyFill="1" applyAlignment="1">
      <alignment horizontal="right" wrapText="1"/>
    </xf>
    <xf numFmtId="0" fontId="6" fillId="2" borderId="0" xfId="0" applyFont="1" applyFill="1" applyAlignment="1">
      <alignment horizontal="right" wrapText="1"/>
    </xf>
    <xf numFmtId="0" fontId="14" fillId="2" borderId="0" xfId="0" applyFont="1" applyFill="1" applyAlignment="1">
      <alignment horizontal="right" vertical="top" wrapText="1"/>
    </xf>
    <xf numFmtId="3" fontId="14" fillId="2" borderId="0" xfId="0" applyNumberFormat="1" applyFont="1" applyFill="1" applyAlignment="1">
      <alignment horizontal="right" wrapText="1"/>
    </xf>
    <xf numFmtId="0" fontId="7" fillId="2" borderId="0" xfId="0" applyFont="1" applyFill="1"/>
    <xf numFmtId="0" fontId="0" fillId="2" borderId="0" xfId="0" applyFill="1" applyAlignment="1">
      <alignment horizontal="right"/>
    </xf>
    <xf numFmtId="0" fontId="6" fillId="2" borderId="1" xfId="0" applyFont="1" applyFill="1" applyBorder="1" applyAlignment="1">
      <alignment horizontal="left"/>
    </xf>
    <xf numFmtId="0" fontId="0" fillId="2" borderId="1" xfId="0" applyFill="1" applyBorder="1"/>
    <xf numFmtId="0" fontId="3" fillId="2" borderId="1" xfId="0" applyFont="1" applyFill="1" applyBorder="1"/>
    <xf numFmtId="0" fontId="17" fillId="2" borderId="1" xfId="0" applyFont="1" applyFill="1" applyBorder="1" applyAlignment="1">
      <alignment horizontal="right"/>
    </xf>
    <xf numFmtId="0" fontId="6" fillId="2" borderId="4" xfId="0" applyFont="1" applyFill="1" applyBorder="1" applyAlignment="1">
      <alignment horizontal="right" vertical="top" wrapText="1"/>
    </xf>
    <xf numFmtId="0" fontId="0" fillId="2" borderId="1" xfId="0" applyFill="1" applyBorder="1" applyAlignment="1">
      <alignment horizontal="right"/>
    </xf>
    <xf numFmtId="0" fontId="9" fillId="2" borderId="0" xfId="0" applyFont="1" applyFill="1" applyAlignment="1">
      <alignment horizontal="right" wrapText="1"/>
    </xf>
    <xf numFmtId="0" fontId="13" fillId="2" borderId="0" xfId="0" applyFont="1" applyFill="1" applyAlignment="1">
      <alignment horizontal="right" wrapText="1"/>
    </xf>
    <xf numFmtId="0" fontId="6" fillId="2" borderId="1" xfId="0" applyFont="1" applyFill="1" applyBorder="1" applyAlignment="1">
      <alignment vertical="top" wrapText="1"/>
    </xf>
    <xf numFmtId="0" fontId="6" fillId="2" borderId="1" xfId="0" applyFont="1" applyFill="1" applyBorder="1" applyAlignment="1">
      <alignment horizontal="left" vertical="top" wrapText="1"/>
    </xf>
    <xf numFmtId="0" fontId="6" fillId="2" borderId="0" xfId="0" applyFont="1" applyFill="1" applyAlignment="1">
      <alignment horizontal="center" wrapText="1"/>
    </xf>
    <xf numFmtId="0" fontId="0" fillId="2" borderId="0" xfId="0" applyFill="1" applyAlignment="1">
      <alignment wrapText="1"/>
    </xf>
    <xf numFmtId="1" fontId="6" fillId="2" borderId="0" xfId="0" applyNumberFormat="1" applyFont="1" applyFill="1" applyAlignment="1">
      <alignment horizontal="right" wrapText="1"/>
    </xf>
    <xf numFmtId="0" fontId="8" fillId="2" borderId="0" xfId="0" applyFont="1" applyFill="1" applyAlignment="1">
      <alignment horizontal="left" vertical="top" wrapText="1"/>
    </xf>
    <xf numFmtId="0" fontId="6" fillId="2" borderId="0" xfId="0" applyFont="1" applyFill="1" applyAlignment="1">
      <alignment horizontal="right" vertical="top" wrapText="1"/>
    </xf>
    <xf numFmtId="0" fontId="6" fillId="2" borderId="0" xfId="0" applyFont="1" applyFill="1" applyAlignment="1">
      <alignment horizontal="left" vertical="top" wrapText="1"/>
    </xf>
    <xf numFmtId="0" fontId="0" fillId="2" borderId="1" xfId="0" applyFill="1" applyBorder="1" applyAlignment="1">
      <alignment wrapText="1"/>
    </xf>
    <xf numFmtId="0" fontId="6" fillId="2" borderId="1" xfId="0" applyFont="1" applyFill="1" applyBorder="1" applyAlignment="1">
      <alignment horizontal="right" wrapText="1"/>
    </xf>
    <xf numFmtId="0" fontId="15" fillId="2" borderId="1" xfId="0" applyFont="1" applyFill="1" applyBorder="1" applyAlignment="1">
      <alignment horizontal="right" wrapText="1"/>
    </xf>
    <xf numFmtId="0" fontId="5" fillId="2" borderId="0" xfId="0" applyFont="1" applyFill="1"/>
    <xf numFmtId="0" fontId="10" fillId="2" borderId="0" xfId="0" applyFont="1" applyFill="1" applyAlignment="1">
      <alignment horizontal="left" vertical="top" wrapText="1"/>
    </xf>
    <xf numFmtId="0" fontId="20" fillId="2" borderId="0" xfId="5" applyFont="1" applyFill="1"/>
    <xf numFmtId="0" fontId="19" fillId="2" borderId="0" xfId="5" applyFill="1"/>
    <xf numFmtId="0" fontId="3" fillId="2" borderId="0" xfId="5" applyFont="1" applyFill="1"/>
    <xf numFmtId="0" fontId="7" fillId="2" borderId="5" xfId="5" applyFont="1" applyFill="1" applyBorder="1" applyAlignment="1">
      <alignment vertical="top"/>
    </xf>
    <xf numFmtId="0" fontId="7" fillId="2" borderId="5" xfId="5" applyFont="1" applyFill="1" applyBorder="1" applyAlignment="1">
      <alignment horizontal="center"/>
    </xf>
    <xf numFmtId="0" fontId="7" fillId="2" borderId="0" xfId="5" applyFont="1" applyFill="1" applyAlignment="1">
      <alignment vertical="top"/>
    </xf>
    <xf numFmtId="0" fontId="6" fillId="2" borderId="0" xfId="5" applyFont="1" applyFill="1" applyAlignment="1">
      <alignment horizontal="left"/>
    </xf>
    <xf numFmtId="0" fontId="6" fillId="2" borderId="0" xfId="5" applyFont="1" applyFill="1" applyAlignment="1">
      <alignment horizontal="center" vertical="top" wrapText="1"/>
    </xf>
    <xf numFmtId="0" fontId="7" fillId="2" borderId="0" xfId="5" applyFont="1" applyFill="1" applyAlignment="1">
      <alignment horizontal="right"/>
    </xf>
    <xf numFmtId="0" fontId="7" fillId="2" borderId="1" xfId="5" applyFont="1" applyFill="1" applyBorder="1" applyAlignment="1">
      <alignment horizontal="right"/>
    </xf>
    <xf numFmtId="0" fontId="6" fillId="2" borderId="1" xfId="5" applyFont="1" applyFill="1" applyBorder="1" applyAlignment="1">
      <alignment horizontal="center" vertical="top" wrapText="1"/>
    </xf>
    <xf numFmtId="0" fontId="7" fillId="2" borderId="0" xfId="5" applyFont="1" applyFill="1" applyAlignment="1">
      <alignment vertical="center"/>
    </xf>
    <xf numFmtId="3" fontId="7" fillId="2" borderId="0" xfId="5" applyNumberFormat="1" applyFont="1" applyFill="1" applyAlignment="1">
      <alignment horizontal="right" vertical="center"/>
    </xf>
    <xf numFmtId="0" fontId="6" fillId="2" borderId="0" xfId="5" applyFont="1" applyFill="1" applyAlignment="1">
      <alignment vertical="center"/>
    </xf>
    <xf numFmtId="3" fontId="6" fillId="2" borderId="0" xfId="5" applyNumberFormat="1" applyFont="1" applyFill="1" applyAlignment="1">
      <alignment horizontal="right" vertical="center"/>
    </xf>
    <xf numFmtId="0" fontId="9" fillId="2" borderId="3" xfId="5" applyFont="1" applyFill="1" applyBorder="1" applyAlignment="1">
      <alignment horizontal="right"/>
    </xf>
    <xf numFmtId="0" fontId="6" fillId="2" borderId="3" xfId="5" applyFont="1" applyFill="1" applyBorder="1" applyAlignment="1">
      <alignment horizontal="right"/>
    </xf>
    <xf numFmtId="0" fontId="6" fillId="2" borderId="0" xfId="5" applyFont="1" applyFill="1" applyAlignment="1">
      <alignment horizontal="right"/>
    </xf>
    <xf numFmtId="0" fontId="7" fillId="2" borderId="1" xfId="5" applyFont="1" applyFill="1" applyBorder="1" applyAlignment="1">
      <alignment vertical="top"/>
    </xf>
    <xf numFmtId="0" fontId="6" fillId="2" borderId="1" xfId="5" applyFont="1" applyFill="1" applyBorder="1" applyAlignment="1">
      <alignment horizontal="left" vertical="top" wrapText="1"/>
    </xf>
    <xf numFmtId="0" fontId="6" fillId="2" borderId="1" xfId="5" applyFont="1" applyFill="1" applyBorder="1" applyAlignment="1">
      <alignment vertical="top" wrapText="1"/>
    </xf>
    <xf numFmtId="1" fontId="6" fillId="2" borderId="0" xfId="0" applyNumberFormat="1" applyFont="1" applyFill="1" applyAlignment="1">
      <alignment horizontal="right" vertical="top" wrapText="1"/>
    </xf>
    <xf numFmtId="0" fontId="16" fillId="2" borderId="0" xfId="0" applyFont="1" applyFill="1"/>
    <xf numFmtId="0" fontId="6" fillId="2" borderId="0" xfId="0" applyFont="1" applyFill="1" applyAlignment="1">
      <alignment horizontal="center" vertical="top" wrapText="1"/>
    </xf>
    <xf numFmtId="164" fontId="6" fillId="2" borderId="0" xfId="0" applyNumberFormat="1" applyFont="1" applyFill="1" applyAlignment="1">
      <alignment horizontal="right" vertical="top" wrapText="1"/>
    </xf>
    <xf numFmtId="164" fontId="6" fillId="2" borderId="1" xfId="0" applyNumberFormat="1" applyFont="1" applyFill="1" applyBorder="1" applyAlignment="1">
      <alignment horizontal="right" vertical="top" wrapText="1"/>
    </xf>
    <xf numFmtId="0" fontId="7" fillId="2" borderId="1" xfId="0" applyFont="1" applyFill="1" applyBorder="1" applyAlignment="1">
      <alignment horizontal="right" vertical="top" wrapText="1"/>
    </xf>
    <xf numFmtId="0" fontId="7" fillId="2" borderId="1" xfId="0" applyFont="1" applyFill="1" applyBorder="1" applyAlignment="1">
      <alignment horizontal="left" vertical="top" wrapText="1"/>
    </xf>
    <xf numFmtId="164" fontId="6" fillId="2" borderId="0" xfId="0" applyNumberFormat="1" applyFont="1" applyFill="1" applyAlignment="1">
      <alignment horizontal="left" vertical="top" wrapText="1"/>
    </xf>
    <xf numFmtId="0" fontId="6" fillId="2" borderId="1" xfId="0" applyFont="1" applyFill="1" applyBorder="1" applyAlignment="1">
      <alignment horizontal="center" vertical="top" wrapText="1"/>
    </xf>
    <xf numFmtId="0" fontId="7" fillId="2" borderId="0" xfId="0" applyFont="1" applyFill="1" applyAlignment="1">
      <alignment horizontal="center" vertical="top" wrapText="1"/>
    </xf>
    <xf numFmtId="0" fontId="7" fillId="2" borderId="4" xfId="0" applyFont="1" applyFill="1" applyBorder="1" applyAlignment="1">
      <alignment horizontal="center" vertical="top" wrapText="1"/>
    </xf>
    <xf numFmtId="164" fontId="6" fillId="2" borderId="1" xfId="0" applyNumberFormat="1" applyFont="1" applyFill="1" applyBorder="1" applyAlignment="1">
      <alignment horizontal="left" vertical="top" wrapText="1"/>
    </xf>
    <xf numFmtId="3" fontId="6" fillId="2" borderId="0" xfId="0" applyNumberFormat="1" applyFont="1" applyFill="1" applyAlignment="1">
      <alignment horizontal="right" vertical="top" wrapText="1"/>
    </xf>
    <xf numFmtId="1" fontId="7" fillId="2" borderId="0" xfId="0" applyNumberFormat="1" applyFont="1" applyFill="1" applyAlignment="1">
      <alignment horizontal="right" wrapText="1"/>
    </xf>
    <xf numFmtId="0" fontId="6" fillId="2" borderId="0" xfId="0" applyFont="1" applyFill="1" applyAlignment="1">
      <alignment vertical="top" wrapText="1"/>
    </xf>
    <xf numFmtId="0" fontId="7" fillId="2" borderId="4" xfId="0" applyFont="1" applyFill="1" applyBorder="1" applyAlignment="1">
      <alignment horizontal="right" vertical="top" wrapText="1"/>
    </xf>
    <xf numFmtId="0" fontId="7" fillId="2" borderId="4" xfId="0" applyFont="1" applyFill="1" applyBorder="1" applyAlignment="1">
      <alignment vertical="top" wrapText="1"/>
    </xf>
    <xf numFmtId="3" fontId="6" fillId="2" borderId="1" xfId="0" applyNumberFormat="1" applyFont="1" applyFill="1" applyBorder="1" applyAlignment="1">
      <alignment horizontal="right" wrapText="1"/>
    </xf>
    <xf numFmtId="0" fontId="9" fillId="2" borderId="1" xfId="0" applyFont="1" applyFill="1" applyBorder="1" applyAlignment="1">
      <alignment horizontal="right" wrapText="1"/>
    </xf>
    <xf numFmtId="1" fontId="6" fillId="2" borderId="1" xfId="0" applyNumberFormat="1" applyFont="1" applyFill="1" applyBorder="1" applyAlignment="1">
      <alignment horizontal="right" wrapText="1"/>
    </xf>
    <xf numFmtId="3" fontId="9" fillId="2" borderId="0" xfId="0" applyNumberFormat="1" applyFont="1" applyFill="1" applyAlignment="1">
      <alignment horizontal="center" wrapText="1"/>
    </xf>
    <xf numFmtId="0" fontId="6" fillId="2" borderId="0" xfId="0" applyFont="1" applyFill="1" applyAlignment="1">
      <alignment horizontal="left" vertical="top"/>
    </xf>
    <xf numFmtId="0" fontId="6" fillId="2" borderId="0" xfId="0" applyFont="1" applyFill="1" applyAlignment="1">
      <alignment horizontal="right" vertical="top"/>
    </xf>
    <xf numFmtId="0" fontId="7" fillId="2" borderId="0" xfId="0" applyFont="1" applyFill="1" applyAlignment="1">
      <alignment horizontal="left" vertical="top"/>
    </xf>
    <xf numFmtId="3" fontId="7" fillId="2" borderId="0" xfId="0" applyNumberFormat="1" applyFont="1" applyFill="1" applyAlignment="1">
      <alignment horizontal="right" vertical="top" wrapText="1"/>
    </xf>
    <xf numFmtId="0" fontId="6" fillId="2" borderId="0" xfId="0" applyFont="1" applyFill="1" applyAlignment="1">
      <alignment horizontal="left" wrapText="1"/>
    </xf>
    <xf numFmtId="0" fontId="3" fillId="2" borderId="0" xfId="0" applyFont="1" applyFill="1" applyAlignment="1">
      <alignment horizontal="left" wrapText="1"/>
    </xf>
    <xf numFmtId="0" fontId="7" fillId="2" borderId="0" xfId="0" applyFont="1" applyFill="1" applyAlignment="1">
      <alignment vertical="top" wrapText="1"/>
    </xf>
    <xf numFmtId="0" fontId="9" fillId="2" borderId="0" xfId="0" applyFont="1" applyFill="1" applyAlignment="1">
      <alignment horizontal="right" vertical="top" wrapText="1"/>
    </xf>
    <xf numFmtId="0" fontId="7" fillId="2" borderId="0" xfId="0" applyFont="1" applyFill="1" applyAlignment="1">
      <alignment horizontal="center"/>
    </xf>
    <xf numFmtId="0" fontId="3" fillId="2" borderId="1" xfId="0" applyFont="1" applyFill="1" applyBorder="1" applyAlignment="1">
      <alignment horizontal="left" wrapText="1"/>
    </xf>
    <xf numFmtId="0" fontId="10" fillId="2" borderId="1" xfId="0" applyFont="1" applyFill="1" applyBorder="1" applyAlignment="1">
      <alignment horizontal="left" vertical="top"/>
    </xf>
    <xf numFmtId="0" fontId="6" fillId="2" borderId="1" xfId="0" applyFont="1" applyFill="1" applyBorder="1"/>
    <xf numFmtId="0" fontId="6" fillId="2" borderId="1" xfId="0" applyFont="1" applyFill="1" applyBorder="1" applyAlignment="1">
      <alignment horizontal="left" vertical="top"/>
    </xf>
    <xf numFmtId="0" fontId="9" fillId="2" borderId="0" xfId="0" applyFont="1" applyFill="1" applyAlignment="1">
      <alignment horizontal="right"/>
    </xf>
    <xf numFmtId="3" fontId="6" fillId="2" borderId="1" xfId="0" applyNumberFormat="1" applyFont="1" applyFill="1" applyBorder="1" applyAlignment="1">
      <alignment horizontal="right" vertical="top" wrapText="1"/>
    </xf>
    <xf numFmtId="0" fontId="9" fillId="2" borderId="1" xfId="0" applyFont="1" applyFill="1" applyBorder="1" applyAlignment="1">
      <alignment horizontal="right" vertical="top" wrapText="1"/>
    </xf>
    <xf numFmtId="0" fontId="3" fillId="2" borderId="0" xfId="0" applyFont="1" applyFill="1" applyAlignment="1">
      <alignment horizontal="right" wrapText="1"/>
    </xf>
    <xf numFmtId="0" fontId="6" fillId="2" borderId="2" xfId="0" applyFont="1" applyFill="1" applyBorder="1" applyAlignment="1">
      <alignment horizontal="right" vertical="center"/>
    </xf>
    <xf numFmtId="0" fontId="7" fillId="2" borderId="0" xfId="0" applyFont="1" applyFill="1" applyAlignment="1">
      <alignment horizontal="right" vertical="center"/>
    </xf>
    <xf numFmtId="0" fontId="8" fillId="2" borderId="0" xfId="0" applyFont="1" applyFill="1" applyAlignment="1">
      <alignment horizontal="right" vertical="top" wrapText="1"/>
    </xf>
    <xf numFmtId="0" fontId="6" fillId="2" borderId="0" xfId="0" applyFont="1" applyFill="1" applyAlignment="1">
      <alignment horizontal="right" vertical="center"/>
    </xf>
    <xf numFmtId="0" fontId="16" fillId="2" borderId="0" xfId="0" applyFont="1" applyFill="1" applyAlignment="1">
      <alignment horizontal="center"/>
    </xf>
    <xf numFmtId="0" fontId="6" fillId="2" borderId="1" xfId="0" applyFont="1" applyFill="1" applyBorder="1" applyAlignment="1">
      <alignment horizontal="right"/>
    </xf>
    <xf numFmtId="0" fontId="8" fillId="2" borderId="0" xfId="0" applyFont="1" applyFill="1" applyAlignment="1">
      <alignment vertical="top" wrapText="1"/>
    </xf>
    <xf numFmtId="0" fontId="0" fillId="2" borderId="0" xfId="0" quotePrefix="1" applyFill="1"/>
    <xf numFmtId="0" fontId="7" fillId="2" borderId="4" xfId="0" applyFont="1" applyFill="1" applyBorder="1" applyAlignment="1">
      <alignment horizontal="left" vertical="top" wrapText="1"/>
    </xf>
    <xf numFmtId="0" fontId="4" fillId="2" borderId="0" xfId="0" applyFont="1" applyFill="1"/>
    <xf numFmtId="0" fontId="6" fillId="2" borderId="1" xfId="0" applyFont="1" applyFill="1" applyBorder="1" applyAlignment="1">
      <alignment horizontal="left" vertical="center"/>
    </xf>
    <xf numFmtId="0" fontId="6" fillId="2" borderId="6" xfId="0" applyFont="1" applyFill="1" applyBorder="1" applyAlignment="1">
      <alignment horizontal="left" vertical="center"/>
    </xf>
    <xf numFmtId="0" fontId="6" fillId="2" borderId="6" xfId="0" applyFont="1" applyFill="1" applyBorder="1" applyAlignment="1">
      <alignment horizontal="right" wrapText="1"/>
    </xf>
    <xf numFmtId="3" fontId="6" fillId="2" borderId="6" xfId="0" applyNumberFormat="1" applyFont="1" applyFill="1" applyBorder="1" applyAlignment="1">
      <alignment horizontal="right" vertical="top" wrapText="1"/>
    </xf>
    <xf numFmtId="0" fontId="6" fillId="2" borderId="1" xfId="0" applyFont="1" applyFill="1" applyBorder="1" applyAlignment="1">
      <alignment horizontal="right" vertical="center"/>
    </xf>
    <xf numFmtId="165" fontId="6" fillId="2" borderId="0" xfId="0" applyNumberFormat="1" applyFont="1" applyFill="1" applyAlignment="1">
      <alignment horizontal="right" vertical="top" wrapText="1"/>
    </xf>
    <xf numFmtId="0" fontId="7" fillId="2" borderId="4" xfId="0" applyFont="1" applyFill="1" applyBorder="1" applyAlignment="1">
      <alignment wrapText="1"/>
    </xf>
    <xf numFmtId="0" fontId="7" fillId="2" borderId="0" xfId="0" applyFont="1" applyFill="1" applyAlignment="1">
      <alignment wrapText="1"/>
    </xf>
    <xf numFmtId="0" fontId="7" fillId="2" borderId="1" xfId="0" applyFont="1" applyFill="1" applyBorder="1" applyAlignment="1">
      <alignment wrapText="1"/>
    </xf>
    <xf numFmtId="3" fontId="9" fillId="2" borderId="0" xfId="0" applyNumberFormat="1" applyFont="1" applyFill="1" applyAlignment="1">
      <alignment horizontal="right" vertical="top" wrapText="1"/>
    </xf>
    <xf numFmtId="0" fontId="14" fillId="2" borderId="0" xfId="0" applyFont="1" applyFill="1" applyAlignment="1">
      <alignment vertical="top" wrapText="1"/>
    </xf>
    <xf numFmtId="0" fontId="14" fillId="2" borderId="0" xfId="0" applyFont="1" applyFill="1" applyAlignment="1">
      <alignment horizontal="left" wrapText="1"/>
    </xf>
    <xf numFmtId="3" fontId="14" fillId="2" borderId="0" xfId="0" applyNumberFormat="1" applyFont="1" applyFill="1" applyAlignment="1">
      <alignment horizontal="right" vertical="top" wrapText="1"/>
    </xf>
    <xf numFmtId="0" fontId="10" fillId="2" borderId="0" xfId="0" applyFont="1" applyFill="1" applyAlignment="1">
      <alignment horizontal="left" wrapText="1"/>
    </xf>
    <xf numFmtId="0" fontId="10" fillId="2" borderId="0" xfId="0" applyFont="1" applyFill="1" applyAlignment="1">
      <alignment wrapText="1"/>
    </xf>
    <xf numFmtId="0" fontId="17" fillId="2" borderId="0" xfId="0" applyFont="1" applyFill="1"/>
    <xf numFmtId="0" fontId="22" fillId="2" borderId="0" xfId="0" applyFont="1" applyFill="1"/>
    <xf numFmtId="0" fontId="13" fillId="2" borderId="0" xfId="0" applyFont="1" applyFill="1" applyAlignment="1">
      <alignment horizontal="right" vertical="top" wrapText="1"/>
    </xf>
    <xf numFmtId="0" fontId="6" fillId="2" borderId="1" xfId="0" quotePrefix="1" applyFont="1" applyFill="1" applyBorder="1" applyAlignment="1">
      <alignment horizontal="right" vertical="top" wrapText="1"/>
    </xf>
    <xf numFmtId="0" fontId="17" fillId="2" borderId="0" xfId="0" applyFont="1" applyFill="1" applyAlignment="1">
      <alignment horizontal="right"/>
    </xf>
    <xf numFmtId="0" fontId="16" fillId="2" borderId="0" xfId="5" applyFont="1" applyFill="1"/>
    <xf numFmtId="0" fontId="16" fillId="2" borderId="0" xfId="0" applyFont="1" applyFill="1" applyAlignment="1">
      <alignment horizontal="left" wrapText="1"/>
    </xf>
    <xf numFmtId="0" fontId="16" fillId="2" borderId="0" xfId="0" applyFont="1" applyFill="1" applyAlignment="1">
      <alignment horizontal="right" wrapText="1"/>
    </xf>
    <xf numFmtId="0" fontId="17" fillId="2" borderId="0" xfId="0" applyFont="1" applyFill="1" applyAlignment="1">
      <alignment horizontal="left"/>
    </xf>
    <xf numFmtId="0" fontId="25" fillId="2" borderId="0" xfId="0" applyFont="1" applyFill="1"/>
    <xf numFmtId="0" fontId="3" fillId="2" borderId="1" xfId="0" applyFont="1" applyFill="1" applyBorder="1" applyAlignment="1">
      <alignment horizontal="right" wrapText="1"/>
    </xf>
    <xf numFmtId="0" fontId="29" fillId="2" borderId="2" xfId="0" applyFont="1" applyFill="1" applyBorder="1" applyAlignment="1">
      <alignment horizontal="left" vertical="center"/>
    </xf>
    <xf numFmtId="0" fontId="17" fillId="2" borderId="0" xfId="6" applyFont="1" applyFill="1"/>
    <xf numFmtId="0" fontId="17" fillId="2" borderId="0" xfId="6" applyFont="1" applyFill="1" applyAlignment="1">
      <alignment vertical="center"/>
    </xf>
    <xf numFmtId="0" fontId="16" fillId="2" borderId="0" xfId="0" applyFont="1" applyFill="1" applyAlignment="1">
      <alignment wrapText="1"/>
    </xf>
    <xf numFmtId="0" fontId="16" fillId="2" borderId="0" xfId="6" applyFont="1" applyFill="1" applyAlignment="1">
      <alignment horizontal="center"/>
    </xf>
    <xf numFmtId="0" fontId="17" fillId="2" borderId="0" xfId="6" quotePrefix="1" applyFont="1" applyFill="1" applyAlignment="1">
      <alignment vertical="center"/>
    </xf>
    <xf numFmtId="165" fontId="14" fillId="2" borderId="0" xfId="0" applyNumberFormat="1" applyFont="1" applyFill="1" applyAlignment="1">
      <alignment horizontal="right" vertical="top" wrapText="1"/>
    </xf>
    <xf numFmtId="0" fontId="16" fillId="2" borderId="7" xfId="6" applyFont="1" applyFill="1" applyBorder="1"/>
    <xf numFmtId="0" fontId="16" fillId="2" borderId="0" xfId="6" applyFont="1" applyFill="1"/>
    <xf numFmtId="0" fontId="7" fillId="2" borderId="0" xfId="0" applyFont="1" applyFill="1" applyAlignment="1">
      <alignment horizontal="center" vertical="top"/>
    </xf>
    <xf numFmtId="0" fontId="7" fillId="2" borderId="4" xfId="0" applyFont="1" applyFill="1" applyBorder="1" applyAlignment="1">
      <alignment horizontal="left" wrapText="1"/>
    </xf>
    <xf numFmtId="3" fontId="6" fillId="3" borderId="0" xfId="0" applyNumberFormat="1" applyFont="1" applyFill="1" applyAlignment="1">
      <alignment horizontal="right" wrapText="1"/>
    </xf>
    <xf numFmtId="3" fontId="7" fillId="3" borderId="0" xfId="0" applyNumberFormat="1" applyFont="1" applyFill="1" applyAlignment="1">
      <alignment horizontal="right" wrapText="1"/>
    </xf>
    <xf numFmtId="0" fontId="7" fillId="2" borderId="0" xfId="0" applyFont="1" applyFill="1" applyAlignment="1">
      <alignment vertical="top"/>
    </xf>
    <xf numFmtId="0" fontId="26" fillId="2" borderId="0" xfId="0" applyFont="1" applyFill="1"/>
    <xf numFmtId="0" fontId="6" fillId="2" borderId="4" xfId="0" applyFont="1" applyFill="1" applyBorder="1" applyAlignment="1">
      <alignment horizontal="right" vertical="top"/>
    </xf>
    <xf numFmtId="0" fontId="7" fillId="2" borderId="4" xfId="0" applyFont="1" applyFill="1" applyBorder="1" applyAlignment="1">
      <alignment horizontal="center" vertical="top"/>
    </xf>
    <xf numFmtId="0" fontId="6" fillId="2" borderId="1" xfId="0" applyFont="1" applyFill="1" applyBorder="1" applyAlignment="1">
      <alignment horizontal="center" vertical="top"/>
    </xf>
    <xf numFmtId="0" fontId="14" fillId="2" borderId="0" xfId="0" applyFont="1" applyFill="1" applyAlignment="1">
      <alignment horizontal="right" vertical="top"/>
    </xf>
    <xf numFmtId="0" fontId="14" fillId="2" borderId="0" xfId="0" applyFont="1" applyFill="1"/>
    <xf numFmtId="0" fontId="13" fillId="2" borderId="0" xfId="0" applyFont="1" applyFill="1" applyAlignment="1">
      <alignment horizontal="right"/>
    </xf>
    <xf numFmtId="0" fontId="28" fillId="2" borderId="0" xfId="0" applyFont="1" applyFill="1" applyAlignment="1">
      <alignment horizontal="left" vertical="top"/>
    </xf>
    <xf numFmtId="165" fontId="14" fillId="2" borderId="0" xfId="0" applyNumberFormat="1" applyFont="1" applyFill="1" applyAlignment="1">
      <alignment horizontal="right" vertical="top"/>
    </xf>
    <xf numFmtId="3" fontId="14" fillId="2" borderId="0" xfId="0" applyNumberFormat="1" applyFont="1" applyFill="1" applyAlignment="1">
      <alignment horizontal="right"/>
    </xf>
    <xf numFmtId="0" fontId="29" fillId="2" borderId="0" xfId="0" applyFont="1" applyFill="1"/>
    <xf numFmtId="0" fontId="29" fillId="2" borderId="0" xfId="0" applyFont="1" applyFill="1" applyAlignment="1">
      <alignment horizontal="left" vertical="top"/>
    </xf>
    <xf numFmtId="165" fontId="6" fillId="2" borderId="0" xfId="0" applyNumberFormat="1" applyFont="1" applyFill="1" applyAlignment="1">
      <alignment horizontal="right" vertical="top"/>
    </xf>
    <xf numFmtId="0" fontId="8" fillId="2" borderId="0" xfId="0" applyFont="1" applyFill="1" applyAlignment="1">
      <alignment vertical="top"/>
    </xf>
    <xf numFmtId="0" fontId="8" fillId="2" borderId="0" xfId="0" applyFont="1" applyFill="1" applyAlignment="1">
      <alignment horizontal="left" vertical="top"/>
    </xf>
    <xf numFmtId="0" fontId="14" fillId="2" borderId="0" xfId="0" applyFont="1" applyFill="1" applyAlignment="1">
      <alignment horizontal="right"/>
    </xf>
    <xf numFmtId="0" fontId="27" fillId="2" borderId="1" xfId="0" applyFont="1" applyFill="1" applyBorder="1"/>
    <xf numFmtId="0" fontId="25" fillId="2" borderId="1" xfId="0" applyFont="1" applyFill="1" applyBorder="1"/>
    <xf numFmtId="0" fontId="17" fillId="2" borderId="1" xfId="0" applyFont="1" applyFill="1" applyBorder="1"/>
    <xf numFmtId="0" fontId="7" fillId="2" borderId="0" xfId="0" applyFont="1" applyFill="1" applyAlignment="1">
      <alignment horizontal="right" vertical="top"/>
    </xf>
    <xf numFmtId="0" fontId="0" fillId="2" borderId="8" xfId="0" applyFill="1" applyBorder="1"/>
    <xf numFmtId="0" fontId="9" fillId="2" borderId="0" xfId="0" applyFont="1" applyFill="1" applyAlignment="1">
      <alignment horizontal="right" vertical="center"/>
    </xf>
    <xf numFmtId="0" fontId="9" fillId="2" borderId="2" xfId="0" applyFont="1" applyFill="1" applyBorder="1" applyAlignment="1">
      <alignment horizontal="right" vertical="center"/>
    </xf>
    <xf numFmtId="3" fontId="0" fillId="2" borderId="0" xfId="0" applyNumberFormat="1" applyFill="1"/>
    <xf numFmtId="0" fontId="9" fillId="2" borderId="3" xfId="0" applyFont="1" applyFill="1" applyBorder="1" applyAlignment="1">
      <alignment horizontal="right"/>
    </xf>
    <xf numFmtId="0" fontId="6" fillId="2" borderId="4" xfId="0" applyFont="1" applyFill="1" applyBorder="1" applyAlignment="1">
      <alignment vertical="top"/>
    </xf>
    <xf numFmtId="0" fontId="6" fillId="2" borderId="0" xfId="0" applyFont="1" applyFill="1" applyAlignment="1">
      <alignment vertical="top"/>
    </xf>
    <xf numFmtId="0" fontId="6" fillId="2" borderId="1" xfId="0" applyFont="1" applyFill="1" applyBorder="1" applyAlignment="1">
      <alignment vertical="top"/>
    </xf>
    <xf numFmtId="0" fontId="3" fillId="2" borderId="1" xfId="0" quotePrefix="1" applyFont="1" applyFill="1" applyBorder="1"/>
    <xf numFmtId="0" fontId="6" fillId="2" borderId="0" xfId="0" applyFont="1" applyFill="1" applyAlignment="1">
      <alignment horizontal="center" vertical="top"/>
    </xf>
    <xf numFmtId="0" fontId="10" fillId="2" borderId="0" xfId="0" applyFont="1" applyFill="1" applyAlignment="1">
      <alignment horizontal="left" vertical="top"/>
    </xf>
    <xf numFmtId="0" fontId="7" fillId="2" borderId="4" xfId="0" applyFont="1" applyFill="1" applyBorder="1" applyAlignment="1">
      <alignment horizontal="left" vertical="top"/>
    </xf>
    <xf numFmtId="0" fontId="7" fillId="2" borderId="0" xfId="0" applyFont="1" applyFill="1" applyAlignment="1">
      <alignment horizontal="right"/>
    </xf>
    <xf numFmtId="0" fontId="15" fillId="2" borderId="0" xfId="0" applyFont="1" applyFill="1" applyAlignment="1">
      <alignment horizontal="right"/>
    </xf>
    <xf numFmtId="1" fontId="6" fillId="2" borderId="0" xfId="0" applyNumberFormat="1" applyFont="1" applyFill="1" applyAlignment="1">
      <alignment horizontal="right"/>
    </xf>
    <xf numFmtId="0" fontId="15" fillId="2" borderId="1" xfId="0" applyFont="1" applyFill="1" applyBorder="1" applyAlignment="1">
      <alignment horizontal="right"/>
    </xf>
    <xf numFmtId="0" fontId="6" fillId="2" borderId="0" xfId="5" applyFont="1" applyFill="1" applyAlignment="1">
      <alignment horizontal="right" vertical="top"/>
    </xf>
    <xf numFmtId="3" fontId="9" fillId="2" borderId="0" xfId="5" applyNumberFormat="1" applyFont="1" applyFill="1" applyAlignment="1">
      <alignment horizontal="right" vertical="center"/>
    </xf>
    <xf numFmtId="3" fontId="6" fillId="2" borderId="3" xfId="5" applyNumberFormat="1" applyFont="1" applyFill="1" applyBorder="1" applyAlignment="1">
      <alignment horizontal="left"/>
    </xf>
    <xf numFmtId="3" fontId="9" fillId="2" borderId="3" xfId="5" applyNumberFormat="1" applyFont="1" applyFill="1" applyBorder="1" applyAlignment="1">
      <alignment horizontal="right"/>
    </xf>
    <xf numFmtId="164" fontId="6" fillId="2" borderId="0" xfId="0" applyNumberFormat="1" applyFont="1" applyFill="1" applyAlignment="1">
      <alignment horizontal="left" vertical="top"/>
    </xf>
    <xf numFmtId="3" fontId="6" fillId="3" borderId="0" xfId="0" applyNumberFormat="1" applyFont="1" applyFill="1" applyAlignment="1">
      <alignment horizontal="right"/>
    </xf>
    <xf numFmtId="1" fontId="6" fillId="2" borderId="0" xfId="0" applyNumberFormat="1" applyFont="1" applyFill="1" applyAlignment="1">
      <alignment horizontal="right" vertical="top"/>
    </xf>
    <xf numFmtId="3" fontId="7" fillId="3" borderId="0" xfId="0" applyNumberFormat="1" applyFont="1" applyFill="1" applyAlignment="1">
      <alignment horizontal="right"/>
    </xf>
    <xf numFmtId="0" fontId="7" fillId="2" borderId="1" xfId="0" applyFont="1" applyFill="1" applyBorder="1" applyAlignment="1">
      <alignment horizontal="right" vertical="top"/>
    </xf>
    <xf numFmtId="0" fontId="7" fillId="2" borderId="9" xfId="0" applyFont="1" applyFill="1" applyBorder="1" applyAlignment="1">
      <alignment vertical="top" wrapText="1"/>
    </xf>
    <xf numFmtId="0" fontId="0" fillId="2" borderId="6" xfId="0" applyFill="1" applyBorder="1"/>
    <xf numFmtId="0" fontId="16" fillId="4" borderId="0" xfId="6" applyFont="1" applyFill="1" applyAlignment="1">
      <alignment horizontal="center"/>
    </xf>
    <xf numFmtId="0" fontId="16" fillId="2" borderId="0" xfId="6" applyFont="1" applyFill="1" applyAlignment="1">
      <alignment vertical="top"/>
    </xf>
    <xf numFmtId="0" fontId="16" fillId="2" borderId="0" xfId="6" applyFont="1" applyFill="1" applyAlignment="1">
      <alignment vertical="top" wrapText="1"/>
    </xf>
    <xf numFmtId="0" fontId="0" fillId="2" borderId="0" xfId="0" applyFill="1" applyAlignment="1">
      <alignment horizontal="center"/>
    </xf>
    <xf numFmtId="0" fontId="14" fillId="2" borderId="2" xfId="0" applyFont="1" applyFill="1" applyBorder="1" applyAlignment="1">
      <alignment horizontal="left" vertical="center"/>
    </xf>
    <xf numFmtId="0" fontId="7" fillId="2" borderId="2" xfId="0" applyFont="1" applyFill="1" applyBorder="1" applyAlignment="1">
      <alignment horizontal="left" vertical="center"/>
    </xf>
    <xf numFmtId="0" fontId="10" fillId="2" borderId="0" xfId="0" applyFont="1" applyFill="1" applyAlignment="1">
      <alignment vertical="top"/>
    </xf>
    <xf numFmtId="3" fontId="14" fillId="2" borderId="0" xfId="5" applyNumberFormat="1" applyFont="1" applyFill="1" applyAlignment="1">
      <alignment horizontal="right" vertical="center"/>
    </xf>
    <xf numFmtId="0" fontId="10" fillId="2" borderId="0" xfId="0" applyFont="1" applyFill="1" applyAlignment="1">
      <alignment vertical="top" wrapText="1"/>
    </xf>
    <xf numFmtId="3" fontId="6" fillId="2" borderId="2" xfId="0" applyNumberFormat="1" applyFont="1" applyFill="1" applyBorder="1" applyAlignment="1">
      <alignment horizontal="left" vertical="center"/>
    </xf>
    <xf numFmtId="3" fontId="6" fillId="2" borderId="0" xfId="0" applyNumberFormat="1" applyFont="1" applyFill="1" applyAlignment="1">
      <alignment horizontal="right" vertical="top"/>
    </xf>
    <xf numFmtId="0" fontId="6" fillId="2" borderId="0" xfId="5" quotePrefix="1" applyFont="1" applyFill="1" applyAlignment="1">
      <alignment horizontal="left" vertical="center"/>
    </xf>
    <xf numFmtId="0" fontId="6" fillId="2" borderId="0" xfId="5" applyFont="1" applyFill="1" applyAlignment="1">
      <alignment horizontal="left" vertical="center"/>
    </xf>
    <xf numFmtId="0" fontId="7" fillId="2" borderId="0" xfId="5" applyFont="1" applyFill="1" applyAlignment="1">
      <alignment horizontal="left" vertical="center"/>
    </xf>
    <xf numFmtId="0" fontId="19" fillId="2" borderId="0" xfId="5" applyFill="1" applyAlignment="1">
      <alignment horizontal="left"/>
    </xf>
    <xf numFmtId="49" fontId="6" fillId="2" borderId="0" xfId="5" applyNumberFormat="1" applyFont="1" applyFill="1" applyAlignment="1">
      <alignment horizontal="left" vertical="center"/>
    </xf>
    <xf numFmtId="49" fontId="6" fillId="2" borderId="0" xfId="5" quotePrefix="1" applyNumberFormat="1" applyFont="1" applyFill="1" applyAlignment="1">
      <alignment horizontal="left" vertical="center"/>
    </xf>
    <xf numFmtId="1" fontId="7" fillId="2" borderId="0" xfId="5" applyNumberFormat="1" applyFont="1" applyFill="1" applyAlignment="1">
      <alignment horizontal="right" vertical="center"/>
    </xf>
    <xf numFmtId="1" fontId="6" fillId="2" borderId="0" xfId="5" applyNumberFormat="1" applyFont="1" applyFill="1" applyAlignment="1">
      <alignment horizontal="right" vertical="center"/>
    </xf>
    <xf numFmtId="1" fontId="19" fillId="2" borderId="0" xfId="5" applyNumberFormat="1" applyFill="1"/>
    <xf numFmtId="0" fontId="6" fillId="2" borderId="0" xfId="5" applyFont="1" applyFill="1"/>
    <xf numFmtId="165" fontId="6" fillId="2" borderId="0" xfId="0" applyNumberFormat="1" applyFont="1" applyFill="1" applyAlignment="1">
      <alignment horizontal="left" vertical="top"/>
    </xf>
    <xf numFmtId="165" fontId="6" fillId="2" borderId="0" xfId="0" applyNumberFormat="1" applyFont="1" applyFill="1" applyAlignment="1">
      <alignment horizontal="left" vertical="top" wrapText="1"/>
    </xf>
    <xf numFmtId="0" fontId="0" fillId="5" borderId="0" xfId="0" applyFill="1"/>
    <xf numFmtId="0" fontId="17" fillId="5" borderId="0" xfId="6" applyFont="1" applyFill="1"/>
    <xf numFmtId="0" fontId="17" fillId="0" borderId="0" xfId="6" applyFont="1"/>
    <xf numFmtId="49" fontId="25" fillId="2" borderId="1" xfId="0" applyNumberFormat="1" applyFont="1" applyFill="1" applyBorder="1"/>
    <xf numFmtId="0" fontId="17" fillId="5" borderId="0" xfId="0" applyFont="1" applyFill="1"/>
    <xf numFmtId="0" fontId="18" fillId="2" borderId="0" xfId="1" applyFill="1" applyAlignment="1" applyProtection="1">
      <alignment vertical="top"/>
    </xf>
    <xf numFmtId="0" fontId="18" fillId="2" borderId="0" xfId="1" applyFill="1" applyAlignment="1" applyProtection="1">
      <alignment vertical="top" wrapText="1"/>
    </xf>
    <xf numFmtId="0" fontId="6" fillId="5" borderId="3" xfId="0" applyFont="1" applyFill="1" applyBorder="1" applyAlignment="1">
      <alignment horizontal="right"/>
    </xf>
    <xf numFmtId="0" fontId="9" fillId="5" borderId="3" xfId="0" applyFont="1" applyFill="1" applyBorder="1" applyAlignment="1">
      <alignment horizontal="right"/>
    </xf>
    <xf numFmtId="0" fontId="44" fillId="2" borderId="1" xfId="0" applyFont="1" applyFill="1" applyBorder="1"/>
    <xf numFmtId="49" fontId="44" fillId="2" borderId="1" xfId="0" applyNumberFormat="1" applyFont="1" applyFill="1" applyBorder="1"/>
    <xf numFmtId="9" fontId="0" fillId="2" borderId="0" xfId="7" applyFont="1" applyFill="1" applyAlignment="1"/>
    <xf numFmtId="0" fontId="41" fillId="5" borderId="0" xfId="4" applyFont="1" applyFill="1"/>
    <xf numFmtId="0" fontId="6" fillId="5" borderId="0" xfId="4" applyFill="1"/>
    <xf numFmtId="0" fontId="6" fillId="5" borderId="0" xfId="4" applyFill="1" applyAlignment="1">
      <alignment vertical="center"/>
    </xf>
    <xf numFmtId="3" fontId="6" fillId="5" borderId="0" xfId="4" applyNumberFormat="1" applyFill="1"/>
    <xf numFmtId="0" fontId="7" fillId="5" borderId="0" xfId="4" applyFont="1" applyFill="1" applyProtection="1">
      <protection locked="0"/>
    </xf>
    <xf numFmtId="3" fontId="6" fillId="5" borderId="0" xfId="0" applyNumberFormat="1" applyFont="1" applyFill="1"/>
    <xf numFmtId="0" fontId="7" fillId="5" borderId="1" xfId="4" applyFont="1" applyFill="1" applyBorder="1" applyProtection="1">
      <protection locked="0"/>
    </xf>
    <xf numFmtId="3" fontId="6" fillId="5" borderId="1" xfId="4" applyNumberFormat="1" applyFill="1" applyBorder="1"/>
    <xf numFmtId="0" fontId="6" fillId="5" borderId="1" xfId="4" applyFill="1" applyBorder="1" applyAlignment="1">
      <alignment horizontal="center" vertical="center"/>
    </xf>
    <xf numFmtId="0" fontId="7" fillId="5" borderId="0" xfId="4" applyFont="1" applyFill="1" applyAlignment="1">
      <alignment vertical="center"/>
    </xf>
    <xf numFmtId="0" fontId="7" fillId="5" borderId="1" xfId="4" applyFont="1" applyFill="1" applyBorder="1" applyAlignment="1">
      <alignment vertical="center"/>
    </xf>
    <xf numFmtId="3" fontId="10" fillId="5" borderId="0" xfId="4" applyNumberFormat="1" applyFont="1" applyFill="1"/>
    <xf numFmtId="0" fontId="6" fillId="5" borderId="0" xfId="0" applyFont="1" applyFill="1"/>
    <xf numFmtId="0" fontId="7" fillId="5" borderId="0" xfId="0" applyFont="1" applyFill="1" applyAlignment="1">
      <alignment horizontal="left" vertical="top"/>
    </xf>
    <xf numFmtId="0" fontId="6" fillId="5" borderId="0" xfId="0" applyFont="1" applyFill="1" applyAlignment="1">
      <alignment horizontal="left" vertical="top"/>
    </xf>
    <xf numFmtId="0" fontId="16" fillId="5" borderId="0" xfId="0" applyFont="1" applyFill="1" applyAlignment="1">
      <alignment wrapText="1"/>
    </xf>
    <xf numFmtId="0" fontId="25" fillId="5" borderId="1" xfId="0" applyFont="1" applyFill="1" applyBorder="1" applyAlignment="1">
      <alignment vertical="top" wrapText="1"/>
    </xf>
    <xf numFmtId="0" fontId="25" fillId="5" borderId="1" xfId="0" applyFont="1" applyFill="1" applyBorder="1" applyAlignment="1">
      <alignment vertical="top"/>
    </xf>
    <xf numFmtId="3" fontId="7" fillId="2" borderId="0" xfId="0" applyNumberFormat="1" applyFont="1" applyFill="1" applyAlignment="1">
      <alignment horizontal="left" vertical="center"/>
    </xf>
    <xf numFmtId="0" fontId="6" fillId="2" borderId="4" xfId="0" applyFont="1" applyFill="1" applyBorder="1" applyAlignment="1">
      <alignment horizontal="left" vertical="top"/>
    </xf>
    <xf numFmtId="0" fontId="43" fillId="5" borderId="16" xfId="0" applyFont="1" applyFill="1" applyBorder="1" applyAlignment="1">
      <alignment horizontal="center" vertical="center"/>
    </xf>
    <xf numFmtId="0" fontId="43" fillId="5" borderId="16" xfId="0" applyFont="1" applyFill="1" applyBorder="1" applyAlignment="1">
      <alignment vertical="center"/>
    </xf>
    <xf numFmtId="0" fontId="43" fillId="5" borderId="16" xfId="0" quotePrefix="1" applyFont="1" applyFill="1" applyBorder="1" applyAlignment="1">
      <alignment horizontal="center" vertical="center"/>
    </xf>
    <xf numFmtId="0" fontId="0" fillId="5" borderId="16" xfId="0" applyFill="1" applyBorder="1" applyAlignment="1">
      <alignment wrapText="1"/>
    </xf>
    <xf numFmtId="0" fontId="46" fillId="7" borderId="16" xfId="0" applyFont="1" applyFill="1" applyBorder="1" applyAlignment="1">
      <alignment vertical="center" wrapText="1"/>
    </xf>
    <xf numFmtId="0" fontId="43" fillId="5" borderId="16" xfId="0" applyFont="1" applyFill="1" applyBorder="1" applyAlignment="1">
      <alignment vertical="center" wrapText="1"/>
    </xf>
    <xf numFmtId="3" fontId="13" fillId="2" borderId="0" xfId="5" applyNumberFormat="1" applyFont="1" applyFill="1" applyAlignment="1">
      <alignment horizontal="right" vertical="center"/>
    </xf>
    <xf numFmtId="0" fontId="45" fillId="0" borderId="0" xfId="0" applyFont="1"/>
    <xf numFmtId="0" fontId="10" fillId="2" borderId="0" xfId="0" applyFont="1" applyFill="1" applyAlignment="1">
      <alignment horizontal="left" vertical="center"/>
    </xf>
    <xf numFmtId="0" fontId="10" fillId="5" borderId="0" xfId="0" applyFont="1" applyFill="1" applyAlignment="1">
      <alignment horizontal="left" vertical="center"/>
    </xf>
    <xf numFmtId="0" fontId="6" fillId="5" borderId="0" xfId="0" applyFont="1" applyFill="1" applyAlignment="1">
      <alignment horizontal="left" vertical="center"/>
    </xf>
    <xf numFmtId="3" fontId="0" fillId="5" borderId="0" xfId="0" applyNumberFormat="1" applyFill="1"/>
    <xf numFmtId="0" fontId="9" fillId="5" borderId="0" xfId="0" applyFont="1" applyFill="1" applyAlignment="1">
      <alignment horizontal="right" vertical="center"/>
    </xf>
    <xf numFmtId="0" fontId="35" fillId="6" borderId="0" xfId="9" applyFont="1" applyFill="1" applyAlignment="1">
      <alignment horizontal="center" vertical="center"/>
    </xf>
    <xf numFmtId="0" fontId="2" fillId="5" borderId="0" xfId="9" applyFill="1"/>
    <xf numFmtId="0" fontId="2" fillId="0" borderId="0" xfId="9"/>
    <xf numFmtId="0" fontId="2" fillId="5" borderId="0" xfId="10" applyFill="1"/>
    <xf numFmtId="0" fontId="39" fillId="5" borderId="0" xfId="10" applyFont="1" applyFill="1" applyAlignment="1">
      <alignment vertical="center"/>
    </xf>
    <xf numFmtId="0" fontId="50" fillId="5" borderId="0" xfId="10" applyFont="1" applyFill="1"/>
    <xf numFmtId="0" fontId="16" fillId="0" borderId="0" xfId="10" applyFont="1"/>
    <xf numFmtId="0" fontId="2" fillId="5" borderId="0" xfId="11" applyFont="1" applyFill="1" applyAlignment="1">
      <alignment horizontal="left"/>
    </xf>
    <xf numFmtId="0" fontId="51" fillId="5" borderId="0" xfId="11" applyFont="1" applyFill="1" applyAlignment="1">
      <alignment horizontal="left"/>
    </xf>
    <xf numFmtId="0" fontId="2" fillId="5" borderId="0" xfId="11" applyFont="1" applyFill="1"/>
    <xf numFmtId="0" fontId="2" fillId="5" borderId="0" xfId="11" quotePrefix="1" applyFont="1" applyFill="1" applyAlignment="1">
      <alignment horizontal="left"/>
    </xf>
    <xf numFmtId="0" fontId="2" fillId="5" borderId="0" xfId="11" applyFont="1" applyFill="1" applyAlignment="1">
      <alignment wrapText="1"/>
    </xf>
    <xf numFmtId="0" fontId="2" fillId="5" borderId="0" xfId="10" applyFill="1" applyAlignment="1">
      <alignment wrapText="1"/>
    </xf>
    <xf numFmtId="0" fontId="16" fillId="5" borderId="0" xfId="9" applyFont="1" applyFill="1"/>
    <xf numFmtId="0" fontId="2" fillId="5" borderId="0" xfId="9" applyFill="1" applyAlignment="1">
      <alignment wrapText="1"/>
    </xf>
    <xf numFmtId="0" fontId="53" fillId="6" borderId="0" xfId="9" applyFont="1" applyFill="1" applyAlignment="1">
      <alignment horizontal="center" vertical="center"/>
    </xf>
    <xf numFmtId="0" fontId="36" fillId="0" borderId="0" xfId="9" applyFont="1"/>
    <xf numFmtId="0" fontId="6" fillId="0" borderId="0" xfId="9" applyFont="1"/>
    <xf numFmtId="0" fontId="41" fillId="0" borderId="0" xfId="9" applyFont="1"/>
    <xf numFmtId="0" fontId="6" fillId="5" borderId="0" xfId="3" applyFill="1"/>
    <xf numFmtId="0" fontId="47" fillId="0" borderId="0" xfId="9" applyFont="1"/>
    <xf numFmtId="0" fontId="10" fillId="5" borderId="0" xfId="3" applyFont="1" applyFill="1" applyAlignment="1">
      <alignment horizontal="left" vertical="center"/>
    </xf>
    <xf numFmtId="0" fontId="55" fillId="0" borderId="0" xfId="9" applyFont="1"/>
    <xf numFmtId="0" fontId="16" fillId="0" borderId="0" xfId="9" applyFont="1"/>
    <xf numFmtId="0" fontId="37" fillId="5" borderId="0" xfId="9" applyFont="1" applyFill="1"/>
    <xf numFmtId="0" fontId="38" fillId="5" borderId="0" xfId="9" applyFont="1" applyFill="1"/>
    <xf numFmtId="0" fontId="6" fillId="2" borderId="0" xfId="0" applyFont="1" applyFill="1" applyAlignment="1">
      <alignment horizontal="left"/>
    </xf>
    <xf numFmtId="3" fontId="15" fillId="2" borderId="0" xfId="0" applyNumberFormat="1" applyFont="1" applyFill="1" applyAlignment="1">
      <alignment vertical="top"/>
    </xf>
    <xf numFmtId="3" fontId="15" fillId="2" borderId="0" xfId="0" applyNumberFormat="1" applyFont="1" applyFill="1" applyAlignment="1">
      <alignment horizontal="right" vertical="top"/>
    </xf>
    <xf numFmtId="3" fontId="21" fillId="2" borderId="0" xfId="0" applyNumberFormat="1" applyFont="1" applyFill="1" applyAlignment="1">
      <alignment vertical="top"/>
    </xf>
    <xf numFmtId="3" fontId="21" fillId="2" borderId="0" xfId="0" applyNumberFormat="1" applyFont="1" applyFill="1" applyAlignment="1">
      <alignment horizontal="right" vertical="top"/>
    </xf>
    <xf numFmtId="0" fontId="6" fillId="5" borderId="0" xfId="3" applyFill="1" applyAlignment="1">
      <alignment horizontal="left" vertical="center"/>
    </xf>
    <xf numFmtId="3" fontId="15" fillId="5" borderId="0" xfId="0" applyNumberFormat="1" applyFont="1" applyFill="1" applyAlignment="1">
      <alignment vertical="top"/>
    </xf>
    <xf numFmtId="3" fontId="15" fillId="5" borderId="0" xfId="0" applyNumberFormat="1" applyFont="1" applyFill="1" applyAlignment="1">
      <alignment horizontal="right" vertical="top"/>
    </xf>
    <xf numFmtId="3" fontId="6" fillId="2" borderId="0" xfId="0" applyNumberFormat="1" applyFont="1" applyFill="1" applyAlignment="1">
      <alignment vertical="top"/>
    </xf>
    <xf numFmtId="3" fontId="6" fillId="5" borderId="0" xfId="0" applyNumberFormat="1" applyFont="1" applyFill="1" applyAlignment="1">
      <alignment vertical="top"/>
    </xf>
    <xf numFmtId="3" fontId="6" fillId="5" borderId="0" xfId="0" applyNumberFormat="1" applyFont="1" applyFill="1" applyAlignment="1">
      <alignment horizontal="right" vertical="top"/>
    </xf>
    <xf numFmtId="3" fontId="7" fillId="2" borderId="0" xfId="0" applyNumberFormat="1" applyFont="1" applyFill="1" applyAlignment="1">
      <alignment vertical="top"/>
    </xf>
    <xf numFmtId="3" fontId="7" fillId="2" borderId="0" xfId="0" applyNumberFormat="1" applyFont="1" applyFill="1" applyAlignment="1">
      <alignment horizontal="right" vertical="top"/>
    </xf>
    <xf numFmtId="165" fontId="6" fillId="5" borderId="0" xfId="0" applyNumberFormat="1" applyFont="1" applyFill="1" applyAlignment="1">
      <alignment horizontal="left" vertical="top"/>
    </xf>
    <xf numFmtId="165" fontId="6" fillId="5" borderId="0" xfId="0" applyNumberFormat="1" applyFont="1" applyFill="1" applyAlignment="1">
      <alignment horizontal="right" vertical="top"/>
    </xf>
    <xf numFmtId="0" fontId="6" fillId="5" borderId="0" xfId="0" applyFont="1" applyFill="1" applyAlignment="1">
      <alignment horizontal="left"/>
    </xf>
    <xf numFmtId="0" fontId="0" fillId="5" borderId="0" xfId="9" applyFont="1" applyFill="1" applyAlignment="1">
      <alignment wrapText="1"/>
    </xf>
    <xf numFmtId="0" fontId="16" fillId="5" borderId="0" xfId="9" applyFont="1" applyFill="1" applyAlignment="1">
      <alignment vertical="center"/>
    </xf>
    <xf numFmtId="0" fontId="0" fillId="5" borderId="0" xfId="9" applyFont="1" applyFill="1" applyAlignment="1">
      <alignment vertical="center" wrapText="1"/>
    </xf>
    <xf numFmtId="0" fontId="10" fillId="2" borderId="0" xfId="13" applyFont="1" applyFill="1" applyAlignment="1">
      <alignment horizontal="left" vertical="top" wrapText="1"/>
    </xf>
    <xf numFmtId="0" fontId="2" fillId="2" borderId="0" xfId="0" applyFont="1" applyFill="1" applyAlignment="1">
      <alignment horizontal="left"/>
    </xf>
    <xf numFmtId="0" fontId="10" fillId="0" borderId="0" xfId="0" applyFont="1" applyAlignment="1">
      <alignment horizontal="left" vertical="center"/>
    </xf>
    <xf numFmtId="0" fontId="2" fillId="5" borderId="0" xfId="19" applyFill="1"/>
    <xf numFmtId="0" fontId="47" fillId="2" borderId="0" xfId="0" applyFont="1" applyFill="1"/>
    <xf numFmtId="0" fontId="47" fillId="0" borderId="0" xfId="0" applyFont="1"/>
    <xf numFmtId="0" fontId="2" fillId="5" borderId="0" xfId="0" applyFont="1" applyFill="1"/>
    <xf numFmtId="0" fontId="0" fillId="5" borderId="0" xfId="9" applyFont="1" applyFill="1" applyAlignment="1">
      <alignment vertical="top" wrapText="1"/>
    </xf>
    <xf numFmtId="0" fontId="2" fillId="0" borderId="0" xfId="20"/>
    <xf numFmtId="0" fontId="2" fillId="5" borderId="0" xfId="20" applyFill="1"/>
    <xf numFmtId="0" fontId="2" fillId="5" borderId="7" xfId="20" applyFill="1" applyBorder="1"/>
    <xf numFmtId="0" fontId="25" fillId="5" borderId="7" xfId="20" applyFont="1" applyFill="1" applyBorder="1"/>
    <xf numFmtId="0" fontId="50" fillId="5" borderId="0" xfId="20" applyFont="1" applyFill="1"/>
    <xf numFmtId="0" fontId="33" fillId="5" borderId="0" xfId="20" applyFont="1" applyFill="1" applyAlignment="1">
      <alignment vertical="center"/>
    </xf>
    <xf numFmtId="0" fontId="32" fillId="5" borderId="10" xfId="20" applyFont="1" applyFill="1" applyBorder="1" applyAlignment="1">
      <alignment vertical="center" wrapText="1"/>
    </xf>
    <xf numFmtId="0" fontId="33" fillId="5" borderId="0" xfId="20" applyFont="1" applyFill="1" applyAlignment="1">
      <alignment vertical="center" wrapText="1"/>
    </xf>
    <xf numFmtId="0" fontId="33" fillId="5" borderId="0" xfId="20" applyFont="1" applyFill="1" applyAlignment="1">
      <alignment horizontal="center" vertical="center" wrapText="1"/>
    </xf>
    <xf numFmtId="0" fontId="33" fillId="5" borderId="12" xfId="20" applyFont="1" applyFill="1" applyBorder="1" applyAlignment="1">
      <alignment vertical="center" wrapText="1"/>
    </xf>
    <xf numFmtId="0" fontId="33" fillId="5" borderId="10" xfId="20" applyFont="1" applyFill="1" applyBorder="1" applyAlignment="1">
      <alignment vertical="center" wrapText="1"/>
    </xf>
    <xf numFmtId="0" fontId="33" fillId="5" borderId="11" xfId="20" applyFont="1" applyFill="1" applyBorder="1" applyAlignment="1">
      <alignment vertical="center" wrapText="1"/>
    </xf>
    <xf numFmtId="0" fontId="33" fillId="5" borderId="0" xfId="20" applyFont="1" applyFill="1" applyAlignment="1">
      <alignment horizontal="right" vertical="center" wrapText="1"/>
    </xf>
    <xf numFmtId="0" fontId="33" fillId="5" borderId="10" xfId="20" applyFont="1" applyFill="1" applyBorder="1" applyAlignment="1">
      <alignment vertical="center"/>
    </xf>
    <xf numFmtId="0" fontId="32" fillId="5" borderId="10" xfId="20" applyFont="1" applyFill="1" applyBorder="1" applyAlignment="1">
      <alignment vertical="center"/>
    </xf>
    <xf numFmtId="0" fontId="16" fillId="5" borderId="0" xfId="20" applyFont="1" applyFill="1" applyAlignment="1">
      <alignment vertical="center"/>
    </xf>
    <xf numFmtId="0" fontId="33" fillId="5" borderId="0" xfId="20" applyFont="1" applyFill="1" applyAlignment="1">
      <alignment horizontal="left" vertical="center" wrapText="1"/>
    </xf>
    <xf numFmtId="0" fontId="33" fillId="5" borderId="9" xfId="20" applyFont="1" applyFill="1" applyBorder="1" applyAlignment="1">
      <alignment horizontal="left" vertical="center" wrapText="1"/>
    </xf>
    <xf numFmtId="0" fontId="33" fillId="5" borderId="9" xfId="20" applyFont="1" applyFill="1" applyBorder="1" applyAlignment="1">
      <alignment vertical="center" wrapText="1"/>
    </xf>
    <xf numFmtId="0" fontId="2" fillId="5" borderId="9" xfId="20" applyFill="1" applyBorder="1"/>
    <xf numFmtId="0" fontId="39" fillId="5" borderId="0" xfId="20" applyFont="1" applyFill="1" applyAlignment="1">
      <alignment vertical="center" wrapText="1"/>
    </xf>
    <xf numFmtId="0" fontId="33" fillId="5" borderId="1" xfId="20" applyFont="1" applyFill="1" applyBorder="1" applyAlignment="1">
      <alignment horizontal="left" vertical="center" wrapText="1"/>
    </xf>
    <xf numFmtId="0" fontId="33" fillId="5" borderId="1" xfId="20" applyFont="1" applyFill="1" applyBorder="1" applyAlignment="1">
      <alignment vertical="center" wrapText="1"/>
    </xf>
    <xf numFmtId="0" fontId="2" fillId="5" borderId="1" xfId="20" applyFill="1" applyBorder="1"/>
    <xf numFmtId="0" fontId="39" fillId="5" borderId="1" xfId="20" applyFont="1" applyFill="1" applyBorder="1" applyAlignment="1">
      <alignment vertical="center" wrapText="1"/>
    </xf>
    <xf numFmtId="0" fontId="33" fillId="5" borderId="1" xfId="20" applyFont="1" applyFill="1" applyBorder="1" applyAlignment="1">
      <alignment vertical="center"/>
    </xf>
    <xf numFmtId="0" fontId="33" fillId="5" borderId="1" xfId="20" applyFont="1" applyFill="1" applyBorder="1" applyAlignment="1">
      <alignment horizontal="left" vertical="center"/>
    </xf>
    <xf numFmtId="0" fontId="33" fillId="5" borderId="0" xfId="20" applyFont="1" applyFill="1" applyAlignment="1">
      <alignment horizontal="left" vertical="center"/>
    </xf>
    <xf numFmtId="0" fontId="33" fillId="5" borderId="9" xfId="20" applyFont="1" applyFill="1" applyBorder="1" applyAlignment="1">
      <alignment vertical="center"/>
    </xf>
    <xf numFmtId="0" fontId="33" fillId="5" borderId="1" xfId="20" applyFont="1" applyFill="1" applyBorder="1" applyAlignment="1">
      <alignment vertical="top" wrapText="1"/>
    </xf>
    <xf numFmtId="0" fontId="2" fillId="5" borderId="0" xfId="20" applyFill="1" applyAlignment="1">
      <alignment horizontal="left"/>
    </xf>
    <xf numFmtId="0" fontId="39" fillId="5" borderId="1" xfId="20" applyFont="1" applyFill="1" applyBorder="1" applyAlignment="1">
      <alignment vertical="center"/>
    </xf>
    <xf numFmtId="0" fontId="33" fillId="5" borderId="0" xfId="20" applyFont="1" applyFill="1" applyAlignment="1">
      <alignment horizontal="right" vertical="center"/>
    </xf>
    <xf numFmtId="0" fontId="39" fillId="5" borderId="0" xfId="20" applyFont="1" applyFill="1" applyAlignment="1">
      <alignment vertical="center"/>
    </xf>
    <xf numFmtId="0" fontId="39" fillId="5" borderId="9" xfId="20" applyFont="1" applyFill="1" applyBorder="1" applyAlignment="1">
      <alignment vertical="center" wrapText="1"/>
    </xf>
    <xf numFmtId="0" fontId="32" fillId="5" borderId="1" xfId="20" applyFont="1" applyFill="1" applyBorder="1" applyAlignment="1">
      <alignment vertical="center"/>
    </xf>
    <xf numFmtId="0" fontId="33" fillId="5" borderId="1" xfId="20" applyFont="1" applyFill="1" applyBorder="1"/>
    <xf numFmtId="0" fontId="43" fillId="5" borderId="0" xfId="20" applyFont="1" applyFill="1" applyAlignment="1">
      <alignment vertical="center"/>
    </xf>
    <xf numFmtId="0" fontId="33" fillId="5" borderId="0" xfId="20" applyFont="1" applyFill="1"/>
    <xf numFmtId="0" fontId="3" fillId="5" borderId="0" xfId="20" applyFont="1" applyFill="1" applyAlignment="1">
      <alignment vertical="top" wrapText="1"/>
    </xf>
    <xf numFmtId="0" fontId="40" fillId="5" borderId="0" xfId="20" applyFont="1" applyFill="1" applyAlignment="1">
      <alignment vertical="center"/>
    </xf>
    <xf numFmtId="0" fontId="42" fillId="5" borderId="0" xfId="11" applyFont="1" applyFill="1" applyAlignment="1">
      <alignment horizontal="left" vertical="top"/>
    </xf>
    <xf numFmtId="0" fontId="3" fillId="5" borderId="0" xfId="0" applyFont="1" applyFill="1"/>
    <xf numFmtId="0" fontId="3" fillId="5" borderId="0" xfId="0" applyFont="1" applyFill="1" applyAlignment="1">
      <alignment wrapText="1"/>
    </xf>
    <xf numFmtId="0" fontId="2" fillId="5" borderId="0" xfId="11" applyFont="1" applyFill="1" applyAlignment="1">
      <alignment horizontal="right"/>
    </xf>
    <xf numFmtId="0" fontId="6" fillId="2" borderId="0" xfId="3" applyFill="1"/>
    <xf numFmtId="0" fontId="6" fillId="2" borderId="4" xfId="0" applyFont="1" applyFill="1" applyBorder="1" applyAlignment="1">
      <alignment horizontal="left" vertical="top" wrapText="1"/>
    </xf>
    <xf numFmtId="0" fontId="2" fillId="5" borderId="0" xfId="9" applyFill="1" applyAlignment="1">
      <alignment vertical="center" wrapText="1"/>
    </xf>
    <xf numFmtId="0" fontId="16" fillId="2" borderId="1" xfId="0" applyFont="1" applyFill="1" applyBorder="1"/>
    <xf numFmtId="0" fontId="44" fillId="2" borderId="0" xfId="0" applyFont="1" applyFill="1"/>
    <xf numFmtId="0" fontId="0" fillId="2" borderId="4" xfId="0" applyFill="1" applyBorder="1"/>
    <xf numFmtId="49" fontId="44" fillId="2" borderId="4" xfId="0" applyNumberFormat="1" applyFont="1" applyFill="1" applyBorder="1"/>
    <xf numFmtId="0" fontId="11" fillId="8" borderId="0" xfId="0" applyFont="1" applyFill="1" applyAlignment="1">
      <alignment horizontal="left" vertical="center"/>
    </xf>
    <xf numFmtId="0" fontId="34" fillId="5" borderId="0" xfId="20" applyFont="1" applyFill="1" applyAlignment="1">
      <alignment horizontal="left" vertical="center" wrapText="1"/>
    </xf>
    <xf numFmtId="0" fontId="56" fillId="6" borderId="0" xfId="9" applyFont="1" applyFill="1" applyAlignment="1">
      <alignment vertical="center"/>
    </xf>
    <xf numFmtId="0" fontId="57" fillId="0" borderId="0" xfId="9" applyFont="1" applyAlignment="1">
      <alignment vertical="center"/>
    </xf>
    <xf numFmtId="0" fontId="57" fillId="0" borderId="0" xfId="9" applyFont="1"/>
    <xf numFmtId="0" fontId="0" fillId="5" borderId="0" xfId="0" applyFill="1" applyAlignment="1">
      <alignment horizontal="left"/>
    </xf>
    <xf numFmtId="0" fontId="2" fillId="5" borderId="0" xfId="0" applyFont="1" applyFill="1" applyAlignment="1">
      <alignment horizontal="left"/>
    </xf>
    <xf numFmtId="0" fontId="35" fillId="6" borderId="0" xfId="10" applyFont="1" applyFill="1" applyAlignment="1">
      <alignment horizontal="center" vertical="center"/>
    </xf>
    <xf numFmtId="0" fontId="18" fillId="2" borderId="0" xfId="1" applyFill="1" applyAlignment="1" applyProtection="1">
      <alignment horizontal="left" vertical="top" wrapText="1"/>
    </xf>
    <xf numFmtId="0" fontId="16" fillId="4" borderId="0" xfId="6" applyFont="1" applyFill="1" applyAlignment="1">
      <alignment horizontal="center"/>
    </xf>
    <xf numFmtId="49" fontId="18" fillId="2" borderId="0" xfId="1" applyNumberFormat="1" applyFill="1" applyAlignment="1" applyProtection="1">
      <alignment horizontal="left" vertical="top" wrapText="1"/>
    </xf>
    <xf numFmtId="0" fontId="39" fillId="5" borderId="0" xfId="20" applyFont="1" applyFill="1" applyAlignment="1">
      <alignment horizontal="left" vertical="center" wrapText="1"/>
    </xf>
    <xf numFmtId="0" fontId="34" fillId="5" borderId="0" xfId="20" applyFont="1" applyFill="1" applyAlignment="1">
      <alignment horizontal="left" vertical="center" wrapText="1"/>
    </xf>
    <xf numFmtId="0" fontId="35" fillId="6" borderId="0" xfId="20" applyFont="1" applyFill="1" applyAlignment="1">
      <alignment horizontal="center" vertical="center"/>
    </xf>
    <xf numFmtId="0" fontId="33" fillId="5" borderId="0" xfId="20" applyFont="1" applyFill="1" applyAlignment="1">
      <alignment horizontal="left" vertical="center" wrapText="1"/>
    </xf>
    <xf numFmtId="0" fontId="40" fillId="5" borderId="0" xfId="20" applyFont="1" applyFill="1" applyAlignment="1">
      <alignment horizontal="left" vertical="center" wrapText="1"/>
    </xf>
    <xf numFmtId="0" fontId="33" fillId="5" borderId="0" xfId="10" applyFont="1" applyFill="1" applyAlignment="1">
      <alignment horizontal="left" vertical="top" wrapText="1"/>
    </xf>
    <xf numFmtId="0" fontId="40" fillId="5" borderId="0" xfId="10" applyFont="1" applyFill="1" applyAlignment="1">
      <alignment horizontal="left" vertical="top" wrapText="1"/>
    </xf>
    <xf numFmtId="0" fontId="34" fillId="5" borderId="0" xfId="10" applyFont="1" applyFill="1" applyAlignment="1">
      <alignment horizontal="left" vertical="center" wrapText="1"/>
    </xf>
    <xf numFmtId="0" fontId="39" fillId="5" borderId="0" xfId="10" applyFont="1" applyFill="1" applyAlignment="1">
      <alignment horizontal="left" vertical="top" wrapText="1"/>
    </xf>
    <xf numFmtId="0" fontId="34" fillId="5" borderId="0" xfId="10" applyFont="1" applyFill="1" applyAlignment="1">
      <alignment horizontal="left" vertical="top" wrapText="1"/>
    </xf>
    <xf numFmtId="0" fontId="39" fillId="5" borderId="0" xfId="10" applyFont="1" applyFill="1" applyAlignment="1">
      <alignment horizontal="left" vertical="center" wrapText="1"/>
    </xf>
    <xf numFmtId="0" fontId="34" fillId="5" borderId="0" xfId="20" applyFont="1" applyFill="1" applyAlignment="1">
      <alignment horizontal="left" vertical="center"/>
    </xf>
    <xf numFmtId="0" fontId="33" fillId="5" borderId="0" xfId="20" applyFont="1" applyFill="1" applyAlignment="1">
      <alignment horizontal="center" vertical="center"/>
    </xf>
    <xf numFmtId="0" fontId="33" fillId="5" borderId="0" xfId="20" applyFont="1" applyFill="1" applyAlignment="1">
      <alignment horizontal="left" vertical="center"/>
    </xf>
    <xf numFmtId="0" fontId="40" fillId="5" borderId="0" xfId="20" applyFont="1" applyFill="1" applyAlignment="1">
      <alignment horizontal="left" vertical="center"/>
    </xf>
    <xf numFmtId="0" fontId="32" fillId="5" borderId="1" xfId="20" applyFont="1" applyFill="1" applyBorder="1" applyAlignment="1">
      <alignment vertical="center" wrapText="1"/>
    </xf>
    <xf numFmtId="0" fontId="39" fillId="5" borderId="9" xfId="20" applyFont="1" applyFill="1" applyBorder="1" applyAlignment="1">
      <alignment horizontal="left" vertical="center" wrapText="1"/>
    </xf>
    <xf numFmtId="0" fontId="39" fillId="5" borderId="9" xfId="20" applyFont="1" applyFill="1" applyBorder="1" applyAlignment="1">
      <alignment horizontal="center" vertical="center" wrapText="1"/>
    </xf>
    <xf numFmtId="0" fontId="39" fillId="5" borderId="0" xfId="20" applyFont="1" applyFill="1" applyAlignment="1">
      <alignment vertical="center" wrapText="1"/>
    </xf>
    <xf numFmtId="0" fontId="33" fillId="5" borderId="9" xfId="20" applyFont="1" applyFill="1" applyBorder="1" applyAlignment="1">
      <alignment horizontal="left" vertical="center"/>
    </xf>
    <xf numFmtId="0" fontId="2" fillId="0" borderId="0" xfId="20" applyAlignment="1">
      <alignment horizontal="left" vertical="center"/>
    </xf>
    <xf numFmtId="0" fontId="33" fillId="5" borderId="1" xfId="20" applyFont="1" applyFill="1" applyBorder="1" applyAlignment="1">
      <alignment vertical="center" wrapText="1"/>
    </xf>
    <xf numFmtId="0" fontId="2" fillId="0" borderId="1" xfId="20" applyBorder="1" applyAlignment="1">
      <alignment vertical="center" wrapText="1"/>
    </xf>
    <xf numFmtId="0" fontId="33" fillId="5" borderId="1" xfId="20" applyFont="1" applyFill="1" applyBorder="1" applyAlignment="1">
      <alignment horizontal="left" vertical="center" wrapText="1"/>
    </xf>
    <xf numFmtId="0" fontId="33" fillId="5" borderId="0" xfId="20" applyFont="1" applyFill="1" applyAlignment="1">
      <alignment vertical="center" wrapText="1"/>
    </xf>
    <xf numFmtId="0" fontId="39" fillId="5" borderId="1" xfId="20" applyFont="1" applyFill="1" applyBorder="1" applyAlignment="1">
      <alignment vertical="center" wrapText="1"/>
    </xf>
    <xf numFmtId="0" fontId="33" fillId="5" borderId="1" xfId="20" applyFont="1" applyFill="1" applyBorder="1" applyAlignment="1">
      <alignment vertical="top" wrapText="1"/>
    </xf>
    <xf numFmtId="0" fontId="33" fillId="5" borderId="9" xfId="20" applyFont="1" applyFill="1" applyBorder="1" applyAlignment="1">
      <alignment horizontal="left" vertical="center" wrapText="1"/>
    </xf>
    <xf numFmtId="0" fontId="2" fillId="0" borderId="9" xfId="20" applyBorder="1" applyAlignment="1">
      <alignment horizontal="left" vertical="center" wrapText="1"/>
    </xf>
    <xf numFmtId="0" fontId="33" fillId="5" borderId="10" xfId="20" applyFont="1" applyFill="1" applyBorder="1" applyAlignment="1">
      <alignment horizontal="left" vertical="center" wrapText="1"/>
    </xf>
    <xf numFmtId="0" fontId="33" fillId="5" borderId="12" xfId="20" applyFont="1" applyFill="1" applyBorder="1" applyAlignment="1">
      <alignment horizontal="left" vertical="center" wrapText="1"/>
    </xf>
    <xf numFmtId="0" fontId="33" fillId="5" borderId="11" xfId="20" applyFont="1" applyFill="1" applyBorder="1" applyAlignment="1">
      <alignment horizontal="left" vertical="center" wrapText="1"/>
    </xf>
    <xf numFmtId="0" fontId="33" fillId="5" borderId="11" xfId="20" applyFont="1" applyFill="1" applyBorder="1" applyAlignment="1">
      <alignment vertical="center" wrapText="1"/>
    </xf>
    <xf numFmtId="0" fontId="33" fillId="5" borderId="12" xfId="20" applyFont="1" applyFill="1" applyBorder="1" applyAlignment="1">
      <alignment vertical="center" wrapText="1"/>
    </xf>
    <xf numFmtId="0" fontId="33" fillId="5" borderId="10" xfId="20" applyFont="1" applyFill="1" applyBorder="1" applyAlignment="1">
      <alignment vertical="center" wrapText="1"/>
    </xf>
    <xf numFmtId="0" fontId="2" fillId="5" borderId="0" xfId="20" applyFill="1" applyAlignment="1">
      <alignment horizontal="left" wrapText="1"/>
    </xf>
    <xf numFmtId="0" fontId="2" fillId="5" borderId="0" xfId="20" applyFill="1" applyAlignment="1">
      <alignment horizontal="left" vertical="top" wrapText="1"/>
    </xf>
    <xf numFmtId="0" fontId="32" fillId="5" borderId="10" xfId="20" applyFont="1" applyFill="1" applyBorder="1" applyAlignment="1">
      <alignment vertical="center" wrapText="1"/>
    </xf>
    <xf numFmtId="0" fontId="35" fillId="6" borderId="0" xfId="0" applyFont="1" applyFill="1" applyAlignment="1">
      <alignment horizontal="center" vertical="center"/>
    </xf>
    <xf numFmtId="0" fontId="6" fillId="2" borderId="4" xfId="5" applyFont="1" applyFill="1" applyBorder="1" applyAlignment="1">
      <alignment horizontal="left" wrapText="1"/>
    </xf>
    <xf numFmtId="0" fontId="6" fillId="2" borderId="0" xfId="5" applyFont="1" applyFill="1" applyAlignment="1">
      <alignment horizontal="left" wrapText="1"/>
    </xf>
    <xf numFmtId="0" fontId="7" fillId="2" borderId="4" xfId="0" applyFont="1" applyFill="1" applyBorder="1" applyAlignment="1">
      <alignment horizontal="center" vertical="top"/>
    </xf>
    <xf numFmtId="0" fontId="7" fillId="2" borderId="7" xfId="0" applyFont="1" applyFill="1" applyBorder="1" applyAlignment="1">
      <alignment horizontal="center" vertical="top"/>
    </xf>
    <xf numFmtId="0" fontId="6" fillId="2" borderId="4" xfId="0" applyFont="1" applyFill="1" applyBorder="1" applyAlignment="1">
      <alignment horizontal="left" vertical="top" wrapText="1"/>
    </xf>
    <xf numFmtId="0" fontId="6" fillId="2" borderId="0" xfId="0" applyFont="1" applyFill="1" applyAlignment="1">
      <alignment horizontal="left" vertical="top" wrapText="1"/>
    </xf>
    <xf numFmtId="0" fontId="7" fillId="2" borderId="9" xfId="0" applyFont="1" applyFill="1" applyBorder="1" applyAlignment="1">
      <alignment horizontal="center" vertical="top" wrapText="1"/>
    </xf>
    <xf numFmtId="0" fontId="7" fillId="2" borderId="1" xfId="0" applyFont="1" applyFill="1" applyBorder="1" applyAlignment="1">
      <alignment horizontal="left" wrapText="1"/>
    </xf>
    <xf numFmtId="0" fontId="6" fillId="2" borderId="4" xfId="0" applyFont="1" applyFill="1" applyBorder="1" applyAlignment="1">
      <alignment horizontal="left" wrapText="1"/>
    </xf>
    <xf numFmtId="0" fontId="6" fillId="2" borderId="7" xfId="0" applyFont="1" applyFill="1" applyBorder="1" applyAlignment="1">
      <alignment horizontal="center" wrapText="1"/>
    </xf>
    <xf numFmtId="0" fontId="7" fillId="2" borderId="7" xfId="0" applyFont="1" applyFill="1" applyBorder="1" applyAlignment="1">
      <alignment horizontal="center" wrapText="1"/>
    </xf>
    <xf numFmtId="0" fontId="6" fillId="2" borderId="13" xfId="0" applyFont="1" applyFill="1" applyBorder="1" applyAlignment="1">
      <alignment horizontal="center" wrapText="1"/>
    </xf>
    <xf numFmtId="0" fontId="6" fillId="2" borderId="0" xfId="0" applyFont="1" applyFill="1" applyAlignment="1">
      <alignment horizontal="center" wrapText="1"/>
    </xf>
    <xf numFmtId="0" fontId="6" fillId="2" borderId="14" xfId="5" applyFont="1" applyFill="1" applyBorder="1" applyAlignment="1">
      <alignment horizontal="center" vertical="top" wrapText="1"/>
    </xf>
    <xf numFmtId="0" fontId="7" fillId="2" borderId="15" xfId="5" applyFont="1" applyFill="1" applyBorder="1" applyAlignment="1">
      <alignment horizontal="center"/>
    </xf>
    <xf numFmtId="0" fontId="16" fillId="2" borderId="9" xfId="0" applyFont="1" applyFill="1" applyBorder="1" applyAlignment="1">
      <alignment horizontal="center" vertical="top" wrapText="1"/>
    </xf>
    <xf numFmtId="0" fontId="6" fillId="2" borderId="4" xfId="0" applyFont="1" applyFill="1" applyBorder="1" applyAlignment="1">
      <alignment horizontal="right" vertical="top" wrapText="1"/>
    </xf>
    <xf numFmtId="0" fontId="6" fillId="2" borderId="1" xfId="0" applyFont="1" applyFill="1" applyBorder="1" applyAlignment="1">
      <alignment horizontal="right" vertical="top" wrapText="1"/>
    </xf>
    <xf numFmtId="0" fontId="7" fillId="2" borderId="4" xfId="0" applyFont="1" applyFill="1" applyBorder="1" applyAlignment="1">
      <alignment horizontal="left" vertical="top" wrapText="1"/>
    </xf>
    <xf numFmtId="0" fontId="7" fillId="2" borderId="0" xfId="0" applyFont="1" applyFill="1" applyAlignment="1">
      <alignment horizontal="left" vertical="top" wrapText="1"/>
    </xf>
    <xf numFmtId="0" fontId="16" fillId="2" borderId="7" xfId="0" applyFont="1" applyFill="1" applyBorder="1" applyAlignment="1">
      <alignment wrapText="1"/>
    </xf>
    <xf numFmtId="0" fontId="6" fillId="2" borderId="1" xfId="0" applyFont="1" applyFill="1" applyBorder="1" applyAlignment="1">
      <alignment horizontal="center" vertical="top" wrapText="1"/>
    </xf>
    <xf numFmtId="0" fontId="7" fillId="2" borderId="7" xfId="0" applyFont="1" applyFill="1" applyBorder="1" applyAlignment="1">
      <alignment horizontal="center" vertical="top" wrapText="1"/>
    </xf>
    <xf numFmtId="0" fontId="7" fillId="2" borderId="9" xfId="0" applyFont="1" applyFill="1" applyBorder="1" applyAlignment="1">
      <alignment horizontal="center" wrapText="1"/>
    </xf>
    <xf numFmtId="0" fontId="16" fillId="2" borderId="9" xfId="0" applyFont="1" applyFill="1" applyBorder="1" applyAlignment="1">
      <alignment wrapText="1"/>
    </xf>
    <xf numFmtId="0" fontId="7" fillId="2" borderId="4" xfId="0" applyFont="1" applyFill="1" applyBorder="1" applyAlignment="1">
      <alignment horizontal="center" vertical="top" wrapText="1"/>
    </xf>
    <xf numFmtId="0" fontId="4" fillId="2" borderId="0" xfId="0" applyFont="1" applyFill="1"/>
    <xf numFmtId="0" fontId="0" fillId="5" borderId="0" xfId="0" applyFill="1"/>
    <xf numFmtId="0" fontId="6" fillId="2" borderId="0" xfId="0" applyFont="1" applyFill="1" applyAlignment="1">
      <alignment horizontal="left" wrapText="1"/>
    </xf>
    <xf numFmtId="0" fontId="14" fillId="2" borderId="0" xfId="0" applyFont="1" applyFill="1" applyAlignment="1">
      <alignment horizontal="left" wrapText="1"/>
    </xf>
    <xf numFmtId="0" fontId="6" fillId="2" borderId="0" xfId="0" applyFont="1" applyFill="1" applyAlignment="1">
      <alignment horizontal="right" vertical="top" wrapText="1"/>
    </xf>
    <xf numFmtId="0" fontId="7" fillId="2" borderId="4" xfId="0" applyFont="1" applyFill="1" applyBorder="1" applyAlignment="1">
      <alignment horizontal="left" wrapText="1"/>
    </xf>
    <xf numFmtId="0" fontId="8" fillId="2" borderId="0" xfId="0" applyFont="1" applyFill="1" applyAlignment="1">
      <alignment horizontal="left" vertical="top" wrapText="1"/>
    </xf>
    <xf numFmtId="0" fontId="6" fillId="5" borderId="0" xfId="0" applyFont="1" applyFill="1" applyAlignment="1">
      <alignment horizontal="left" vertical="top"/>
    </xf>
    <xf numFmtId="0" fontId="3" fillId="2" borderId="0" xfId="0" applyFont="1" applyFill="1" applyAlignment="1">
      <alignment horizontal="left" wrapText="1"/>
    </xf>
    <xf numFmtId="0" fontId="23" fillId="2" borderId="0" xfId="0" applyFont="1" applyFill="1" applyAlignment="1">
      <alignment horizontal="left" vertical="top" wrapText="1"/>
    </xf>
    <xf numFmtId="0" fontId="7" fillId="2" borderId="1" xfId="0" applyFont="1" applyFill="1" applyBorder="1" applyAlignment="1">
      <alignment horizontal="left" vertical="top" wrapText="1"/>
    </xf>
    <xf numFmtId="0" fontId="6" fillId="2" borderId="14" xfId="0" applyFont="1" applyFill="1" applyBorder="1" applyAlignment="1">
      <alignment horizontal="center"/>
    </xf>
    <xf numFmtId="0" fontId="7" fillId="2" borderId="9" xfId="0" applyFont="1" applyFill="1" applyBorder="1" applyAlignment="1">
      <alignment horizontal="center" vertical="top"/>
    </xf>
    <xf numFmtId="0" fontId="0" fillId="0" borderId="4" xfId="0" applyBorder="1" applyAlignment="1">
      <alignment wrapText="1"/>
    </xf>
    <xf numFmtId="0" fontId="6" fillId="5" borderId="0" xfId="0" applyFont="1" applyFill="1" applyAlignment="1">
      <alignment horizontal="right" vertical="top"/>
    </xf>
    <xf numFmtId="0" fontId="7" fillId="2" borderId="0" xfId="0" applyFont="1" applyFill="1" applyAlignment="1">
      <alignment horizontal="center" vertical="top"/>
    </xf>
    <xf numFmtId="0" fontId="16" fillId="2" borderId="0" xfId="0" applyFont="1" applyFill="1" applyAlignment="1">
      <alignment horizontal="center"/>
    </xf>
    <xf numFmtId="0" fontId="16" fillId="2" borderId="7" xfId="0" applyFont="1" applyFill="1" applyBorder="1" applyAlignment="1">
      <alignment horizontal="center"/>
    </xf>
    <xf numFmtId="0" fontId="6" fillId="2" borderId="1" xfId="0" applyFont="1" applyFill="1" applyBorder="1" applyAlignment="1">
      <alignment horizontal="right"/>
    </xf>
    <xf numFmtId="3" fontId="7" fillId="5" borderId="0" xfId="4" applyNumberFormat="1" applyFont="1" applyFill="1" applyAlignment="1">
      <alignment horizontal="center" vertical="center"/>
    </xf>
    <xf numFmtId="0" fontId="6" fillId="5" borderId="14" xfId="4" applyFill="1" applyBorder="1" applyAlignment="1">
      <alignment horizontal="center" vertical="center"/>
    </xf>
    <xf numFmtId="0" fontId="6" fillId="5" borderId="0" xfId="0" applyFont="1" applyFill="1" applyAlignment="1">
      <alignment horizontal="left" wrapText="1"/>
    </xf>
    <xf numFmtId="0" fontId="3" fillId="5" borderId="0" xfId="0" applyFont="1" applyFill="1" applyAlignment="1">
      <alignment horizontal="left" wrapText="1"/>
    </xf>
    <xf numFmtId="0" fontId="25" fillId="5" borderId="0" xfId="0" applyFont="1" applyFill="1" applyAlignment="1">
      <alignment horizontal="left" wrapText="1"/>
    </xf>
    <xf numFmtId="0" fontId="16" fillId="5" borderId="0" xfId="0" applyFont="1" applyFill="1" applyAlignment="1">
      <alignment horizontal="left" wrapText="1"/>
    </xf>
    <xf numFmtId="0" fontId="6" fillId="5" borderId="4" xfId="0" applyFont="1" applyFill="1" applyBorder="1" applyAlignment="1">
      <alignment horizontal="left" wrapText="1"/>
    </xf>
  </cellXfs>
  <cellStyles count="21">
    <cellStyle name="Hyperlänk" xfId="1" builtinId="8"/>
    <cellStyle name="Normal" xfId="0" builtinId="0"/>
    <cellStyle name="Normal 11" xfId="9" xr:uid="{F52F2A11-EE29-4B0B-A37F-2D18E2AE1487}"/>
    <cellStyle name="Normal 2" xfId="2" xr:uid="{00000000-0005-0000-0000-000002000000}"/>
    <cellStyle name="Normal 2 2" xfId="12" xr:uid="{861303FD-DA21-476C-BA04-01FB395BBCBA}"/>
    <cellStyle name="Normal 2 3" xfId="18" xr:uid="{B7C9E6F5-41C3-4C34-BE9E-462ED516A49B}"/>
    <cellStyle name="Normal 3" xfId="13" xr:uid="{E649D2D9-5EB5-49E9-BA19-F947B2564FF3}"/>
    <cellStyle name="Normal 4" xfId="3" xr:uid="{00000000-0005-0000-0000-000003000000}"/>
    <cellStyle name="Normal 4 2" xfId="4" xr:uid="{00000000-0005-0000-0000-000004000000}"/>
    <cellStyle name="Normal 5" xfId="8" xr:uid="{582D27D1-D6C8-40FD-BBAA-5B3910652AB4}"/>
    <cellStyle name="Normal 5 2" xfId="20" xr:uid="{1D338EB9-902B-4647-BF7E-3D1F5EB45D38}"/>
    <cellStyle name="Normal 5 4" xfId="10" xr:uid="{C714CF4C-81A3-4829-9DA4-629A34AE418B}"/>
    <cellStyle name="Normal 6" xfId="19" xr:uid="{8AD130F3-72AF-4DAB-B742-3C4332440FCB}"/>
    <cellStyle name="Normal 6 4" xfId="11" xr:uid="{C0D8C406-2571-4576-85FA-E9F1BB84FC17}"/>
    <cellStyle name="Normal_ADP_0.0" xfId="5" xr:uid="{00000000-0005-0000-0000-000005000000}"/>
    <cellStyle name="Normal_ADP_0.3_Tabellmall" xfId="6" xr:uid="{00000000-0005-0000-0000-000006000000}"/>
    <cellStyle name="Procent" xfId="7" builtinId="5"/>
    <cellStyle name="Procent 2" xfId="14" xr:uid="{03B5030B-F2F3-42E2-A960-1A8D4FAC38D5}"/>
    <cellStyle name="Procent 2 2" xfId="16" xr:uid="{5CD85DFA-D2F2-4C1C-AD4E-4D7E776DF0B2}"/>
    <cellStyle name="Procent 3" xfId="17" xr:uid="{8263D97F-299F-41FD-8EBD-913D4E8F9FFA}"/>
    <cellStyle name="Resultat" xfId="15" xr:uid="{BA1FE1D8-C77E-4241-A51D-567396DFAEA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85725</xdr:rowOff>
    </xdr:from>
    <xdr:to>
      <xdr:col>12</xdr:col>
      <xdr:colOff>428625</xdr:colOff>
      <xdr:row>23</xdr:row>
      <xdr:rowOff>85725</xdr:rowOff>
    </xdr:to>
    <xdr:sp macro="" textlink="">
      <xdr:nvSpPr>
        <xdr:cNvPr id="2" name="Line 4">
          <a:extLst>
            <a:ext uri="{FF2B5EF4-FFF2-40B4-BE49-F238E27FC236}">
              <a16:creationId xmlns:a16="http://schemas.microsoft.com/office/drawing/2014/main" id="{F01B6E67-8F6F-4100-ADDD-7CB09BEA5655}"/>
            </a:ext>
          </a:extLst>
        </xdr:cNvPr>
        <xdr:cNvSpPr>
          <a:spLocks noChangeShapeType="1"/>
        </xdr:cNvSpPr>
      </xdr:nvSpPr>
      <xdr:spPr bwMode="auto">
        <a:xfrm>
          <a:off x="0" y="5124450"/>
          <a:ext cx="7324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0</xdr:rowOff>
    </xdr:from>
    <xdr:to>
      <xdr:col>13</xdr:col>
      <xdr:colOff>9525</xdr:colOff>
      <xdr:row>33</xdr:row>
      <xdr:rowOff>0</xdr:rowOff>
    </xdr:to>
    <xdr:sp macro="" textlink="">
      <xdr:nvSpPr>
        <xdr:cNvPr id="3" name="Line 4">
          <a:extLst>
            <a:ext uri="{FF2B5EF4-FFF2-40B4-BE49-F238E27FC236}">
              <a16:creationId xmlns:a16="http://schemas.microsoft.com/office/drawing/2014/main" id="{87121AB0-87CF-447B-ADF2-5453A9E928B0}"/>
            </a:ext>
          </a:extLst>
        </xdr:cNvPr>
        <xdr:cNvSpPr>
          <a:spLocks noChangeShapeType="1"/>
        </xdr:cNvSpPr>
      </xdr:nvSpPr>
      <xdr:spPr bwMode="auto">
        <a:xfrm>
          <a:off x="0" y="6610350"/>
          <a:ext cx="7334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57150</xdr:colOff>
      <xdr:row>6</xdr:row>
      <xdr:rowOff>152400</xdr:rowOff>
    </xdr:from>
    <xdr:to>
      <xdr:col>4</xdr:col>
      <xdr:colOff>466725</xdr:colOff>
      <xdr:row>10</xdr:row>
      <xdr:rowOff>129872</xdr:rowOff>
    </xdr:to>
    <xdr:pic>
      <xdr:nvPicPr>
        <xdr:cNvPr id="4" name="Bildobjekt 3">
          <a:extLst>
            <a:ext uri="{FF2B5EF4-FFF2-40B4-BE49-F238E27FC236}">
              <a16:creationId xmlns:a16="http://schemas.microsoft.com/office/drawing/2014/main" id="{207AEE30-8B3E-4520-9A19-E73C01063D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1371600"/>
          <a:ext cx="2238375" cy="625172"/>
        </a:xfrm>
        <a:prstGeom prst="rect">
          <a:avLst/>
        </a:prstGeom>
      </xdr:spPr>
    </xdr:pic>
    <xdr:clientData/>
  </xdr:twoCellAnchor>
  <xdr:twoCellAnchor editAs="oneCell">
    <xdr:from>
      <xdr:col>5</xdr:col>
      <xdr:colOff>371475</xdr:colOff>
      <xdr:row>8</xdr:row>
      <xdr:rowOff>47625</xdr:rowOff>
    </xdr:from>
    <xdr:to>
      <xdr:col>10</xdr:col>
      <xdr:colOff>416845</xdr:colOff>
      <xdr:row>10</xdr:row>
      <xdr:rowOff>155792</xdr:rowOff>
    </xdr:to>
    <xdr:pic>
      <xdr:nvPicPr>
        <xdr:cNvPr id="5" name="Bildobjekt 4">
          <a:extLst>
            <a:ext uri="{FF2B5EF4-FFF2-40B4-BE49-F238E27FC236}">
              <a16:creationId xmlns:a16="http://schemas.microsoft.com/office/drawing/2014/main" id="{C1BA1F1E-E934-4D60-96E3-857992DBF60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76" t="36033" r="5398" b="46420"/>
        <a:stretch/>
      </xdr:blipFill>
      <xdr:spPr>
        <a:xfrm>
          <a:off x="3419475" y="1590675"/>
          <a:ext cx="3093370" cy="4320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D5EA1F97-DD7C-4A13-B4BC-293239A4E58A}"/>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X2A0T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102</xdr:row>
      <xdr:rowOff>9525</xdr:rowOff>
    </xdr:from>
    <xdr:to>
      <xdr:col>1</xdr:col>
      <xdr:colOff>2238375</xdr:colOff>
      <xdr:row>104</xdr:row>
      <xdr:rowOff>12917</xdr:rowOff>
    </xdr:to>
    <xdr:pic>
      <xdr:nvPicPr>
        <xdr:cNvPr id="3" name="Bildobjekt 2">
          <a:extLst>
            <a:ext uri="{FF2B5EF4-FFF2-40B4-BE49-F238E27FC236}">
              <a16:creationId xmlns:a16="http://schemas.microsoft.com/office/drawing/2014/main" id="{0DB6EF67-531F-445F-9524-C856096E15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0" y="12144375"/>
          <a:ext cx="2343150" cy="3272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58</xdr:row>
      <xdr:rowOff>57150</xdr:rowOff>
    </xdr:from>
    <xdr:to>
      <xdr:col>9</xdr:col>
      <xdr:colOff>314325</xdr:colOff>
      <xdr:row>60</xdr:row>
      <xdr:rowOff>60542</xdr:rowOff>
    </xdr:to>
    <xdr:pic>
      <xdr:nvPicPr>
        <xdr:cNvPr id="3" name="Bildobjekt 2">
          <a:extLst>
            <a:ext uri="{FF2B5EF4-FFF2-40B4-BE49-F238E27FC236}">
              <a16:creationId xmlns:a16="http://schemas.microsoft.com/office/drawing/2014/main" id="{5D053EE3-906A-498A-9A7F-7897C087571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0" y="8620125"/>
          <a:ext cx="2343150" cy="3272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81</xdr:row>
      <xdr:rowOff>19050</xdr:rowOff>
    </xdr:from>
    <xdr:to>
      <xdr:col>7</xdr:col>
      <xdr:colOff>352425</xdr:colOff>
      <xdr:row>83</xdr:row>
      <xdr:rowOff>22442</xdr:rowOff>
    </xdr:to>
    <xdr:pic>
      <xdr:nvPicPr>
        <xdr:cNvPr id="3" name="Bildobjekt 2">
          <a:extLst>
            <a:ext uri="{FF2B5EF4-FFF2-40B4-BE49-F238E27FC236}">
              <a16:creationId xmlns:a16="http://schemas.microsoft.com/office/drawing/2014/main" id="{91661E9E-BD95-4717-ACFE-196DFF9A954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47625" y="10086975"/>
          <a:ext cx="2343150" cy="3272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23</xdr:row>
      <xdr:rowOff>66675</xdr:rowOff>
    </xdr:from>
    <xdr:to>
      <xdr:col>9</xdr:col>
      <xdr:colOff>161925</xdr:colOff>
      <xdr:row>25</xdr:row>
      <xdr:rowOff>127217</xdr:rowOff>
    </xdr:to>
    <xdr:pic>
      <xdr:nvPicPr>
        <xdr:cNvPr id="3" name="Bildobjekt 2">
          <a:extLst>
            <a:ext uri="{FF2B5EF4-FFF2-40B4-BE49-F238E27FC236}">
              <a16:creationId xmlns:a16="http://schemas.microsoft.com/office/drawing/2014/main" id="{096A9746-1A30-47C3-8D24-C72BC8A5E5D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76200" y="3438525"/>
          <a:ext cx="2343150" cy="32724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23</xdr:row>
      <xdr:rowOff>19050</xdr:rowOff>
    </xdr:from>
    <xdr:to>
      <xdr:col>8</xdr:col>
      <xdr:colOff>342900</xdr:colOff>
      <xdr:row>25</xdr:row>
      <xdr:rowOff>79592</xdr:rowOff>
    </xdr:to>
    <xdr:pic>
      <xdr:nvPicPr>
        <xdr:cNvPr id="3" name="Bildobjekt 2">
          <a:extLst>
            <a:ext uri="{FF2B5EF4-FFF2-40B4-BE49-F238E27FC236}">
              <a16:creationId xmlns:a16="http://schemas.microsoft.com/office/drawing/2014/main" id="{EB38A29C-C19A-4F63-AB21-3AB0B09A460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0" y="3390900"/>
          <a:ext cx="2343150" cy="32724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9</xdr:col>
      <xdr:colOff>180975</xdr:colOff>
      <xdr:row>26</xdr:row>
      <xdr:rowOff>3392</xdr:rowOff>
    </xdr:to>
    <xdr:pic>
      <xdr:nvPicPr>
        <xdr:cNvPr id="3" name="Bildobjekt 2">
          <a:extLst>
            <a:ext uri="{FF2B5EF4-FFF2-40B4-BE49-F238E27FC236}">
              <a16:creationId xmlns:a16="http://schemas.microsoft.com/office/drawing/2014/main" id="{103D2B0B-056E-4113-A16C-1DC7B6F840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52400" y="3486150"/>
          <a:ext cx="2343150" cy="32724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23</xdr:row>
      <xdr:rowOff>47625</xdr:rowOff>
    </xdr:from>
    <xdr:to>
      <xdr:col>9</xdr:col>
      <xdr:colOff>123825</xdr:colOff>
      <xdr:row>25</xdr:row>
      <xdr:rowOff>108167</xdr:rowOff>
    </xdr:to>
    <xdr:pic>
      <xdr:nvPicPr>
        <xdr:cNvPr id="3" name="Bildobjekt 2">
          <a:extLst>
            <a:ext uri="{FF2B5EF4-FFF2-40B4-BE49-F238E27FC236}">
              <a16:creationId xmlns:a16="http://schemas.microsoft.com/office/drawing/2014/main" id="{41912DD1-99B2-470F-AD23-85BADF1099B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38100" y="3419475"/>
          <a:ext cx="2343150" cy="32724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xdr:colOff>
      <xdr:row>38</xdr:row>
      <xdr:rowOff>76200</xdr:rowOff>
    </xdr:from>
    <xdr:to>
      <xdr:col>9</xdr:col>
      <xdr:colOff>361950</xdr:colOff>
      <xdr:row>40</xdr:row>
      <xdr:rowOff>108167</xdr:rowOff>
    </xdr:to>
    <xdr:pic>
      <xdr:nvPicPr>
        <xdr:cNvPr id="3" name="Bildobjekt 2">
          <a:extLst>
            <a:ext uri="{FF2B5EF4-FFF2-40B4-BE49-F238E27FC236}">
              <a16:creationId xmlns:a16="http://schemas.microsoft.com/office/drawing/2014/main" id="{2618A03B-CE69-420C-B4BF-1B35C3A8254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57150" y="5295900"/>
          <a:ext cx="2343150" cy="32724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114300</xdr:colOff>
      <xdr:row>46</xdr:row>
      <xdr:rowOff>57150</xdr:rowOff>
    </xdr:from>
    <xdr:to>
      <xdr:col>8</xdr:col>
      <xdr:colOff>200025</xdr:colOff>
      <xdr:row>48</xdr:row>
      <xdr:rowOff>98642</xdr:rowOff>
    </xdr:to>
    <xdr:pic>
      <xdr:nvPicPr>
        <xdr:cNvPr id="3" name="Bildobjekt 2">
          <a:extLst>
            <a:ext uri="{FF2B5EF4-FFF2-40B4-BE49-F238E27FC236}">
              <a16:creationId xmlns:a16="http://schemas.microsoft.com/office/drawing/2014/main" id="{26419B36-A830-44DF-9BE2-10A2D4B9E4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14300" y="6648450"/>
          <a:ext cx="2343150" cy="32724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104775</xdr:colOff>
      <xdr:row>39</xdr:row>
      <xdr:rowOff>85725</xdr:rowOff>
    </xdr:from>
    <xdr:to>
      <xdr:col>8</xdr:col>
      <xdr:colOff>266700</xdr:colOff>
      <xdr:row>41</xdr:row>
      <xdr:rowOff>89117</xdr:rowOff>
    </xdr:to>
    <xdr:pic>
      <xdr:nvPicPr>
        <xdr:cNvPr id="3" name="Bildobjekt 2">
          <a:extLst>
            <a:ext uri="{FF2B5EF4-FFF2-40B4-BE49-F238E27FC236}">
              <a16:creationId xmlns:a16="http://schemas.microsoft.com/office/drawing/2014/main" id="{CCCCAEB0-977E-4122-BF8F-31D1B6F75C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04775" y="5429250"/>
          <a:ext cx="2343150" cy="32724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142875</xdr:colOff>
      <xdr:row>39</xdr:row>
      <xdr:rowOff>104775</xdr:rowOff>
    </xdr:from>
    <xdr:to>
      <xdr:col>8</xdr:col>
      <xdr:colOff>304800</xdr:colOff>
      <xdr:row>41</xdr:row>
      <xdr:rowOff>108167</xdr:rowOff>
    </xdr:to>
    <xdr:pic>
      <xdr:nvPicPr>
        <xdr:cNvPr id="3" name="Bildobjekt 2">
          <a:extLst>
            <a:ext uri="{FF2B5EF4-FFF2-40B4-BE49-F238E27FC236}">
              <a16:creationId xmlns:a16="http://schemas.microsoft.com/office/drawing/2014/main" id="{CC7D5A2D-9759-44DA-947A-486F415CB8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42875" y="5448300"/>
          <a:ext cx="2343150" cy="32724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123825</xdr:colOff>
      <xdr:row>49</xdr:row>
      <xdr:rowOff>28575</xdr:rowOff>
    </xdr:from>
    <xdr:to>
      <xdr:col>1</xdr:col>
      <xdr:colOff>2209800</xdr:colOff>
      <xdr:row>51</xdr:row>
      <xdr:rowOff>31967</xdr:rowOff>
    </xdr:to>
    <xdr:pic>
      <xdr:nvPicPr>
        <xdr:cNvPr id="3" name="Bildobjekt 2">
          <a:extLst>
            <a:ext uri="{FF2B5EF4-FFF2-40B4-BE49-F238E27FC236}">
              <a16:creationId xmlns:a16="http://schemas.microsoft.com/office/drawing/2014/main" id="{1817BA08-8496-4EE9-A18C-D11999EBBE2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23825" y="7000875"/>
          <a:ext cx="2343150" cy="32724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114300</xdr:colOff>
      <xdr:row>49</xdr:row>
      <xdr:rowOff>28575</xdr:rowOff>
    </xdr:from>
    <xdr:to>
      <xdr:col>1</xdr:col>
      <xdr:colOff>2200275</xdr:colOff>
      <xdr:row>51</xdr:row>
      <xdr:rowOff>31967</xdr:rowOff>
    </xdr:to>
    <xdr:pic>
      <xdr:nvPicPr>
        <xdr:cNvPr id="3" name="Bildobjekt 2">
          <a:extLst>
            <a:ext uri="{FF2B5EF4-FFF2-40B4-BE49-F238E27FC236}">
              <a16:creationId xmlns:a16="http://schemas.microsoft.com/office/drawing/2014/main" id="{88CEB737-31C5-49F0-AE6D-5F86F19C0BD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14300" y="6781800"/>
          <a:ext cx="2343150" cy="32724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104775</xdr:colOff>
      <xdr:row>49</xdr:row>
      <xdr:rowOff>57150</xdr:rowOff>
    </xdr:from>
    <xdr:to>
      <xdr:col>1</xdr:col>
      <xdr:colOff>2190750</xdr:colOff>
      <xdr:row>51</xdr:row>
      <xdr:rowOff>60542</xdr:rowOff>
    </xdr:to>
    <xdr:pic>
      <xdr:nvPicPr>
        <xdr:cNvPr id="3" name="Bildobjekt 2">
          <a:extLst>
            <a:ext uri="{FF2B5EF4-FFF2-40B4-BE49-F238E27FC236}">
              <a16:creationId xmlns:a16="http://schemas.microsoft.com/office/drawing/2014/main" id="{658D56FB-E610-4E2F-8AE7-080FE71FF76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04775" y="5905500"/>
          <a:ext cx="2343150" cy="32724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57150</xdr:colOff>
      <xdr:row>49</xdr:row>
      <xdr:rowOff>9525</xdr:rowOff>
    </xdr:from>
    <xdr:to>
      <xdr:col>1</xdr:col>
      <xdr:colOff>2143125</xdr:colOff>
      <xdr:row>51</xdr:row>
      <xdr:rowOff>12917</xdr:rowOff>
    </xdr:to>
    <xdr:pic>
      <xdr:nvPicPr>
        <xdr:cNvPr id="3" name="Bildobjekt 2">
          <a:extLst>
            <a:ext uri="{FF2B5EF4-FFF2-40B4-BE49-F238E27FC236}">
              <a16:creationId xmlns:a16="http://schemas.microsoft.com/office/drawing/2014/main" id="{ABCC234C-D21F-4FE8-A3BC-4450E49648F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57150" y="5867400"/>
          <a:ext cx="2343150" cy="32724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133350</xdr:colOff>
      <xdr:row>26</xdr:row>
      <xdr:rowOff>76200</xdr:rowOff>
    </xdr:from>
    <xdr:to>
      <xdr:col>1</xdr:col>
      <xdr:colOff>2190750</xdr:colOff>
      <xdr:row>28</xdr:row>
      <xdr:rowOff>79592</xdr:rowOff>
    </xdr:to>
    <xdr:pic>
      <xdr:nvPicPr>
        <xdr:cNvPr id="3" name="Bildobjekt 2">
          <a:extLst>
            <a:ext uri="{FF2B5EF4-FFF2-40B4-BE49-F238E27FC236}">
              <a16:creationId xmlns:a16="http://schemas.microsoft.com/office/drawing/2014/main" id="{5FC9994C-0CB6-467D-94BC-8DBD4506455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33350" y="3829050"/>
          <a:ext cx="2343150" cy="32724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66675</xdr:colOff>
      <xdr:row>16</xdr:row>
      <xdr:rowOff>104775</xdr:rowOff>
    </xdr:from>
    <xdr:to>
      <xdr:col>5</xdr:col>
      <xdr:colOff>495300</xdr:colOff>
      <xdr:row>18</xdr:row>
      <xdr:rowOff>108167</xdr:rowOff>
    </xdr:to>
    <xdr:pic>
      <xdr:nvPicPr>
        <xdr:cNvPr id="3" name="Bildobjekt 2">
          <a:extLst>
            <a:ext uri="{FF2B5EF4-FFF2-40B4-BE49-F238E27FC236}">
              <a16:creationId xmlns:a16="http://schemas.microsoft.com/office/drawing/2014/main" id="{F91C3233-2AE5-4183-BA91-482A52C8D2C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66675" y="2743200"/>
          <a:ext cx="2343150" cy="32724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142875</xdr:colOff>
      <xdr:row>58</xdr:row>
      <xdr:rowOff>66675</xdr:rowOff>
    </xdr:from>
    <xdr:to>
      <xdr:col>10</xdr:col>
      <xdr:colOff>47625</xdr:colOff>
      <xdr:row>60</xdr:row>
      <xdr:rowOff>70067</xdr:rowOff>
    </xdr:to>
    <xdr:pic>
      <xdr:nvPicPr>
        <xdr:cNvPr id="3" name="Bildobjekt 2">
          <a:extLst>
            <a:ext uri="{FF2B5EF4-FFF2-40B4-BE49-F238E27FC236}">
              <a16:creationId xmlns:a16="http://schemas.microsoft.com/office/drawing/2014/main" id="{E0671602-0452-43DF-8AC9-F5DC8ECFFB1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42875" y="8582025"/>
          <a:ext cx="2343150" cy="32724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142875</xdr:colOff>
      <xdr:row>71</xdr:row>
      <xdr:rowOff>104775</xdr:rowOff>
    </xdr:from>
    <xdr:to>
      <xdr:col>8</xdr:col>
      <xdr:colOff>28575</xdr:colOff>
      <xdr:row>73</xdr:row>
      <xdr:rowOff>108167</xdr:rowOff>
    </xdr:to>
    <xdr:pic>
      <xdr:nvPicPr>
        <xdr:cNvPr id="3" name="Bildobjekt 2">
          <a:extLst>
            <a:ext uri="{FF2B5EF4-FFF2-40B4-BE49-F238E27FC236}">
              <a16:creationId xmlns:a16="http://schemas.microsoft.com/office/drawing/2014/main" id="{3F86F4D2-F69E-42A9-A7CB-B68305B9439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42875" y="9124950"/>
          <a:ext cx="2343150" cy="32724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40</xdr:row>
      <xdr:rowOff>0</xdr:rowOff>
    </xdr:from>
    <xdr:to>
      <xdr:col>8</xdr:col>
      <xdr:colOff>9525</xdr:colOff>
      <xdr:row>42</xdr:row>
      <xdr:rowOff>3392</xdr:rowOff>
    </xdr:to>
    <xdr:pic>
      <xdr:nvPicPr>
        <xdr:cNvPr id="3" name="Bildobjekt 2">
          <a:extLst>
            <a:ext uri="{FF2B5EF4-FFF2-40B4-BE49-F238E27FC236}">
              <a16:creationId xmlns:a16="http://schemas.microsoft.com/office/drawing/2014/main" id="{C33E1B15-D6EB-4105-BF71-52D1CD02BC6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90500" y="5915025"/>
          <a:ext cx="2343150" cy="32724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40</xdr:row>
      <xdr:rowOff>0</xdr:rowOff>
    </xdr:from>
    <xdr:to>
      <xdr:col>1</xdr:col>
      <xdr:colOff>2343150</xdr:colOff>
      <xdr:row>42</xdr:row>
      <xdr:rowOff>6567</xdr:rowOff>
    </xdr:to>
    <xdr:pic>
      <xdr:nvPicPr>
        <xdr:cNvPr id="3" name="Bildobjekt 2">
          <a:extLst>
            <a:ext uri="{FF2B5EF4-FFF2-40B4-BE49-F238E27FC236}">
              <a16:creationId xmlns:a16="http://schemas.microsoft.com/office/drawing/2014/main" id="{7F9EE24A-CBB1-4A45-836C-39B82A6FC52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57175" y="5781675"/>
          <a:ext cx="2343150" cy="32724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11</xdr:col>
      <xdr:colOff>219075</xdr:colOff>
      <xdr:row>39</xdr:row>
      <xdr:rowOff>3392</xdr:rowOff>
    </xdr:to>
    <xdr:pic>
      <xdr:nvPicPr>
        <xdr:cNvPr id="3" name="Bildobjekt 2">
          <a:extLst>
            <a:ext uri="{FF2B5EF4-FFF2-40B4-BE49-F238E27FC236}">
              <a16:creationId xmlns:a16="http://schemas.microsoft.com/office/drawing/2014/main" id="{FAA25CBD-90C0-4A72-BBD1-9C524736862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95250" y="5334000"/>
          <a:ext cx="2343150" cy="32724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11</xdr:col>
      <xdr:colOff>219075</xdr:colOff>
      <xdr:row>39</xdr:row>
      <xdr:rowOff>3392</xdr:rowOff>
    </xdr:to>
    <xdr:pic>
      <xdr:nvPicPr>
        <xdr:cNvPr id="3" name="Bildobjekt 2">
          <a:extLst>
            <a:ext uri="{FF2B5EF4-FFF2-40B4-BE49-F238E27FC236}">
              <a16:creationId xmlns:a16="http://schemas.microsoft.com/office/drawing/2014/main" id="{6B0009BD-5CFC-47EC-A73B-784C13A518A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95250" y="5334000"/>
          <a:ext cx="2343150" cy="327242"/>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11</xdr:col>
      <xdr:colOff>219075</xdr:colOff>
      <xdr:row>39</xdr:row>
      <xdr:rowOff>3392</xdr:rowOff>
    </xdr:to>
    <xdr:pic>
      <xdr:nvPicPr>
        <xdr:cNvPr id="3" name="Bildobjekt 2">
          <a:extLst>
            <a:ext uri="{FF2B5EF4-FFF2-40B4-BE49-F238E27FC236}">
              <a16:creationId xmlns:a16="http://schemas.microsoft.com/office/drawing/2014/main" id="{F60920AE-A57B-463D-82C0-AC9B357CE2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95250" y="5334000"/>
          <a:ext cx="2343150" cy="327242"/>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11</xdr:col>
      <xdr:colOff>219075</xdr:colOff>
      <xdr:row>39</xdr:row>
      <xdr:rowOff>3392</xdr:rowOff>
    </xdr:to>
    <xdr:pic>
      <xdr:nvPicPr>
        <xdr:cNvPr id="3" name="Bildobjekt 2">
          <a:extLst>
            <a:ext uri="{FF2B5EF4-FFF2-40B4-BE49-F238E27FC236}">
              <a16:creationId xmlns:a16="http://schemas.microsoft.com/office/drawing/2014/main" id="{D6619086-BF68-44F7-B34B-6C05FF7D102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95250" y="5334000"/>
          <a:ext cx="2343150" cy="327242"/>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65</xdr:row>
      <xdr:rowOff>0</xdr:rowOff>
    </xdr:from>
    <xdr:to>
      <xdr:col>11</xdr:col>
      <xdr:colOff>47625</xdr:colOff>
      <xdr:row>67</xdr:row>
      <xdr:rowOff>3392</xdr:rowOff>
    </xdr:to>
    <xdr:pic>
      <xdr:nvPicPr>
        <xdr:cNvPr id="3" name="Bildobjekt 2">
          <a:extLst>
            <a:ext uri="{FF2B5EF4-FFF2-40B4-BE49-F238E27FC236}">
              <a16:creationId xmlns:a16="http://schemas.microsoft.com/office/drawing/2014/main" id="{ABE0A743-33E4-45E0-A9EA-4647BE537AF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90500" y="8115300"/>
          <a:ext cx="2343150" cy="327242"/>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65</xdr:row>
      <xdr:rowOff>0</xdr:rowOff>
    </xdr:from>
    <xdr:to>
      <xdr:col>11</xdr:col>
      <xdr:colOff>47625</xdr:colOff>
      <xdr:row>67</xdr:row>
      <xdr:rowOff>3392</xdr:rowOff>
    </xdr:to>
    <xdr:pic>
      <xdr:nvPicPr>
        <xdr:cNvPr id="3" name="Bildobjekt 2">
          <a:extLst>
            <a:ext uri="{FF2B5EF4-FFF2-40B4-BE49-F238E27FC236}">
              <a16:creationId xmlns:a16="http://schemas.microsoft.com/office/drawing/2014/main" id="{4FD8FC47-78DB-4C5A-A35D-43AF22DD9AE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90500" y="8115300"/>
          <a:ext cx="2343150" cy="327242"/>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47625</xdr:colOff>
      <xdr:row>31</xdr:row>
      <xdr:rowOff>152400</xdr:rowOff>
    </xdr:from>
    <xdr:to>
      <xdr:col>0</xdr:col>
      <xdr:colOff>2390775</xdr:colOff>
      <xdr:row>33</xdr:row>
      <xdr:rowOff>155792</xdr:rowOff>
    </xdr:to>
    <xdr:pic>
      <xdr:nvPicPr>
        <xdr:cNvPr id="3" name="Bildobjekt 2">
          <a:extLst>
            <a:ext uri="{FF2B5EF4-FFF2-40B4-BE49-F238E27FC236}">
              <a16:creationId xmlns:a16="http://schemas.microsoft.com/office/drawing/2014/main" id="{C51F7DFB-DD11-4B20-9E42-EE4D68A1B65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47625" y="4810125"/>
          <a:ext cx="2343150" cy="327242"/>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152400</xdr:colOff>
      <xdr:row>76</xdr:row>
      <xdr:rowOff>0</xdr:rowOff>
    </xdr:from>
    <xdr:to>
      <xdr:col>4</xdr:col>
      <xdr:colOff>392430</xdr:colOff>
      <xdr:row>78</xdr:row>
      <xdr:rowOff>3392</xdr:rowOff>
    </xdr:to>
    <xdr:pic>
      <xdr:nvPicPr>
        <xdr:cNvPr id="2" name="Bildobjekt 1">
          <a:extLst>
            <a:ext uri="{FF2B5EF4-FFF2-40B4-BE49-F238E27FC236}">
              <a16:creationId xmlns:a16="http://schemas.microsoft.com/office/drawing/2014/main" id="{AE263B26-8488-4664-8CE4-C4BF5CDB5BB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52400" y="12763500"/>
          <a:ext cx="2343150" cy="327242"/>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133350</xdr:colOff>
      <xdr:row>75</xdr:row>
      <xdr:rowOff>9525</xdr:rowOff>
    </xdr:from>
    <xdr:to>
      <xdr:col>5</xdr:col>
      <xdr:colOff>171450</xdr:colOff>
      <xdr:row>77</xdr:row>
      <xdr:rowOff>12917</xdr:rowOff>
    </xdr:to>
    <xdr:pic>
      <xdr:nvPicPr>
        <xdr:cNvPr id="2" name="Bildobjekt 1">
          <a:extLst>
            <a:ext uri="{FF2B5EF4-FFF2-40B4-BE49-F238E27FC236}">
              <a16:creationId xmlns:a16="http://schemas.microsoft.com/office/drawing/2014/main" id="{9F8ABDDB-7879-4312-B5CF-38A205A3B62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33350" y="12792075"/>
          <a:ext cx="2343150" cy="327242"/>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75</xdr:row>
      <xdr:rowOff>0</xdr:rowOff>
    </xdr:from>
    <xdr:to>
      <xdr:col>5</xdr:col>
      <xdr:colOff>323850</xdr:colOff>
      <xdr:row>77</xdr:row>
      <xdr:rowOff>3392</xdr:rowOff>
    </xdr:to>
    <xdr:pic>
      <xdr:nvPicPr>
        <xdr:cNvPr id="2" name="Bildobjekt 1">
          <a:extLst>
            <a:ext uri="{FF2B5EF4-FFF2-40B4-BE49-F238E27FC236}">
              <a16:creationId xmlns:a16="http://schemas.microsoft.com/office/drawing/2014/main" id="{5DD04109-547C-41DC-A9FC-04589043F80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85750" y="12744450"/>
          <a:ext cx="2343150" cy="3272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fa.sharepoint.com/sites/Internaprojekt-Sjtrafiktabellplan/Delade%20dokument/Sj&#246;trafik%20tabellplan/Tabellf&#246;rslag%20&#229;rsrap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1\gemensam\prod\RM\Hamn\Tabell\Uttagssystem\MS%20SQL\Tabell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Innehåll - Contents"/>
      <sheetName val="Fakta om statistiken"/>
      <sheetName val="Kort om statistiken"/>
      <sheetName val="Sammanfattningstabell"/>
      <sheetName val="Anlöp"/>
      <sheetName val="Pax 1"/>
      <sheetName val="Pax 2"/>
      <sheetName val="Pax 3"/>
      <sheetName val="Pax 4"/>
      <sheetName val="Pax 5"/>
      <sheetName val="Pax 6"/>
      <sheetName val="Lasttyp 1"/>
      <sheetName val="Lasttyp 2"/>
      <sheetName val="Gods 1"/>
      <sheetName val="Gods 2"/>
      <sheetName val="Gods 3"/>
      <sheetName val="Gods 4"/>
      <sheetName val="Gods 5"/>
      <sheetName val="Gods 6"/>
      <sheetName val="Gods 7"/>
      <sheetName val="Gods 8"/>
      <sheetName val="Gods 9"/>
      <sheetName val="Råolja"/>
      <sheetName val="Container"/>
      <sheetName val="Transportarbete 1"/>
      <sheetName val="Transportarbete 2"/>
      <sheetName val="Transportarbete 3"/>
      <sheetName val="Fartygstyper Pax"/>
      <sheetName val="Fartygstyper Last"/>
      <sheetName val="Sammanfattningstabell IVV"/>
      <sheetName val="Anlöp IVV"/>
      <sheetName val="Gods IVV"/>
      <sheetName val="Transportarbete IVV"/>
      <sheetName val="Utökad historik 2ABC"/>
      <sheetName val="Utökad historik 3ABC"/>
      <sheetName val="Hamn1_1"/>
      <sheetName val="Totalt hamn"/>
      <sheetName val="Ankommande hamn"/>
      <sheetName val="Avgående hamn"/>
      <sheetName val="Totalt Lasttyper hamn"/>
      <sheetName val="Lasttyper ankommande hamn"/>
      <sheetName val="Lasttyper avgående hamn"/>
      <sheetName val="Hamn1_2"/>
      <sheetName val="Hamn1_3"/>
      <sheetName val="Hamn2_1"/>
      <sheetName val="Hamn2_2"/>
      <sheetName val="Hamn2_3"/>
      <sheetName val="Hamn3_1"/>
      <sheetName val="Hamn3_2"/>
      <sheetName val="Hamn3_3"/>
      <sheetName val="Hamn4"/>
      <sheetName val="Hamn5"/>
      <sheetName val="Hamn6"/>
      <sheetName val="Hamn7_1"/>
      <sheetName val="Hamn7_2"/>
      <sheetName val="Hamn8"/>
      <sheetName val="Hamn9"/>
      <sheetName val="IVV_hamn"/>
      <sheetName val="Bilaga 1"/>
      <sheetName val="Bilaga 2"/>
      <sheetName val="Bilaga 3"/>
      <sheetName val="Bilaga 4"/>
      <sheetName val="Bilaga 5"/>
      <sheetName val="Bilaga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 10A"/>
      <sheetName val="Tabell 10B"/>
      <sheetName val="Data"/>
      <sheetName val="SQLfråga"/>
      <sheetName val="vbaKod"/>
    </sheetNames>
    <sheetDataSet>
      <sheetData sheetId="0"/>
      <sheetData sheetId="1"/>
      <sheetData sheetId="2">
        <row r="2">
          <cell r="B2">
            <v>1</v>
          </cell>
        </row>
        <row r="44">
          <cell r="B44">
            <v>1</v>
          </cell>
          <cell r="C44">
            <v>33110</v>
          </cell>
          <cell r="D44">
            <v>5579256</v>
          </cell>
          <cell r="E44">
            <v>1123645</v>
          </cell>
          <cell r="F44">
            <v>12583</v>
          </cell>
          <cell r="G44">
            <v>296385</v>
          </cell>
          <cell r="H44">
            <v>0</v>
          </cell>
          <cell r="I44">
            <v>3131367</v>
          </cell>
          <cell r="J44">
            <v>0</v>
          </cell>
          <cell r="K44">
            <v>139948</v>
          </cell>
        </row>
        <row r="45">
          <cell r="B45">
            <v>2</v>
          </cell>
          <cell r="C45">
            <v>2130</v>
          </cell>
          <cell r="D45">
            <v>624955</v>
          </cell>
          <cell r="E45">
            <v>125375</v>
          </cell>
          <cell r="F45">
            <v>727</v>
          </cell>
          <cell r="G45">
            <v>82728</v>
          </cell>
          <cell r="H45">
            <v>0</v>
          </cell>
          <cell r="I45">
            <v>1091696</v>
          </cell>
          <cell r="J45">
            <v>0</v>
          </cell>
          <cell r="K45">
            <v>7642</v>
          </cell>
        </row>
        <row r="46">
          <cell r="B46">
            <v>3</v>
          </cell>
          <cell r="C46">
            <v>28610</v>
          </cell>
          <cell r="D46">
            <v>4282073</v>
          </cell>
          <cell r="E46">
            <v>846353</v>
          </cell>
          <cell r="F46">
            <v>11216</v>
          </cell>
          <cell r="G46">
            <v>193159</v>
          </cell>
          <cell r="H46">
            <v>0</v>
          </cell>
          <cell r="I46">
            <v>1748455</v>
          </cell>
          <cell r="J46">
            <v>0</v>
          </cell>
          <cell r="K46">
            <v>0</v>
          </cell>
        </row>
        <row r="47">
          <cell r="B47">
            <v>4</v>
          </cell>
          <cell r="C47">
            <v>588</v>
          </cell>
          <cell r="D47">
            <v>77302</v>
          </cell>
          <cell r="E47">
            <v>16534</v>
          </cell>
          <cell r="F47">
            <v>38</v>
          </cell>
          <cell r="G47">
            <v>17001</v>
          </cell>
          <cell r="H47">
            <v>0</v>
          </cell>
          <cell r="I47">
            <v>244571</v>
          </cell>
          <cell r="J47">
            <v>0</v>
          </cell>
          <cell r="K47">
            <v>2560</v>
          </cell>
        </row>
        <row r="48">
          <cell r="B48">
            <v>5</v>
          </cell>
          <cell r="C48">
            <v>1658</v>
          </cell>
          <cell r="D48">
            <v>594926</v>
          </cell>
          <cell r="E48">
            <v>135383</v>
          </cell>
          <cell r="F48">
            <v>602</v>
          </cell>
          <cell r="G48">
            <v>3421</v>
          </cell>
          <cell r="H48">
            <v>0</v>
          </cell>
          <cell r="I48">
            <v>46541</v>
          </cell>
          <cell r="J48">
            <v>0</v>
          </cell>
          <cell r="K48">
            <v>0</v>
          </cell>
        </row>
        <row r="49">
          <cell r="B49">
            <v>6</v>
          </cell>
          <cell r="C49">
            <v>124</v>
          </cell>
          <cell r="D49">
            <v>0</v>
          </cell>
          <cell r="E49">
            <v>0</v>
          </cell>
          <cell r="F49">
            <v>0</v>
          </cell>
          <cell r="G49">
            <v>76</v>
          </cell>
          <cell r="H49">
            <v>0</v>
          </cell>
          <cell r="I49">
            <v>104</v>
          </cell>
          <cell r="J49">
            <v>0</v>
          </cell>
          <cell r="K49">
            <v>129746</v>
          </cell>
        </row>
        <row r="50">
          <cell r="B50">
            <v>7</v>
          </cell>
          <cell r="C50">
            <v>6892</v>
          </cell>
          <cell r="D50">
            <v>4619592</v>
          </cell>
          <cell r="E50">
            <v>346796</v>
          </cell>
          <cell r="F50">
            <v>9579</v>
          </cell>
          <cell r="G50">
            <v>143809</v>
          </cell>
          <cell r="H50">
            <v>1832</v>
          </cell>
          <cell r="I50">
            <v>2173728</v>
          </cell>
          <cell r="J50">
            <v>80954</v>
          </cell>
          <cell r="K50">
            <v>740952</v>
          </cell>
        </row>
        <row r="51">
          <cell r="B51">
            <v>8</v>
          </cell>
          <cell r="C51">
            <v>976</v>
          </cell>
          <cell r="D51">
            <v>455510</v>
          </cell>
          <cell r="E51">
            <v>67132</v>
          </cell>
          <cell r="F51">
            <v>373</v>
          </cell>
          <cell r="G51">
            <v>1669</v>
          </cell>
          <cell r="H51">
            <v>0</v>
          </cell>
          <cell r="I51">
            <v>21194</v>
          </cell>
          <cell r="J51">
            <v>0</v>
          </cell>
          <cell r="K51">
            <v>21195</v>
          </cell>
        </row>
        <row r="52">
          <cell r="B52">
            <v>9</v>
          </cell>
          <cell r="C52">
            <v>811</v>
          </cell>
          <cell r="D52">
            <v>340455</v>
          </cell>
          <cell r="E52">
            <v>72358</v>
          </cell>
          <cell r="F52">
            <v>300</v>
          </cell>
          <cell r="G52">
            <v>2045</v>
          </cell>
          <cell r="H52">
            <v>0</v>
          </cell>
          <cell r="I52">
            <v>26105</v>
          </cell>
          <cell r="J52">
            <v>0</v>
          </cell>
          <cell r="K52">
            <v>0</v>
          </cell>
        </row>
        <row r="53">
          <cell r="B53">
            <v>10</v>
          </cell>
          <cell r="C53">
            <v>1013</v>
          </cell>
          <cell r="D53">
            <v>94229</v>
          </cell>
          <cell r="E53">
            <v>12638</v>
          </cell>
          <cell r="F53">
            <v>21</v>
          </cell>
          <cell r="G53">
            <v>67529</v>
          </cell>
          <cell r="H53">
            <v>0</v>
          </cell>
          <cell r="I53">
            <v>1032543</v>
          </cell>
          <cell r="J53">
            <v>0</v>
          </cell>
          <cell r="K53">
            <v>1013</v>
          </cell>
        </row>
        <row r="54">
          <cell r="B54">
            <v>11</v>
          </cell>
          <cell r="C54">
            <v>1</v>
          </cell>
          <cell r="D54">
            <v>2169</v>
          </cell>
          <cell r="E54">
            <v>0</v>
          </cell>
          <cell r="F54">
            <v>0</v>
          </cell>
          <cell r="G54">
            <v>0</v>
          </cell>
          <cell r="H54">
            <v>0</v>
          </cell>
          <cell r="I54">
            <v>0</v>
          </cell>
          <cell r="J54">
            <v>0</v>
          </cell>
          <cell r="K54">
            <v>0</v>
          </cell>
        </row>
        <row r="55">
          <cell r="B55">
            <v>12</v>
          </cell>
          <cell r="C55">
            <v>722</v>
          </cell>
          <cell r="D55">
            <v>1201043</v>
          </cell>
          <cell r="E55">
            <v>51681</v>
          </cell>
          <cell r="F55">
            <v>2494</v>
          </cell>
          <cell r="G55">
            <v>19609</v>
          </cell>
          <cell r="H55">
            <v>0</v>
          </cell>
          <cell r="I55">
            <v>294924</v>
          </cell>
          <cell r="J55">
            <v>0</v>
          </cell>
          <cell r="K55">
            <v>13565</v>
          </cell>
        </row>
        <row r="56">
          <cell r="B56">
            <v>13</v>
          </cell>
          <cell r="C56">
            <v>1040</v>
          </cell>
          <cell r="D56">
            <v>966886</v>
          </cell>
          <cell r="E56">
            <v>17839</v>
          </cell>
          <cell r="F56">
            <v>1801</v>
          </cell>
          <cell r="G56">
            <v>243</v>
          </cell>
          <cell r="H56">
            <v>0</v>
          </cell>
          <cell r="I56">
            <v>2818</v>
          </cell>
          <cell r="J56">
            <v>0</v>
          </cell>
          <cell r="K56">
            <v>17</v>
          </cell>
        </row>
        <row r="57">
          <cell r="B57">
            <v>14</v>
          </cell>
          <cell r="C57">
            <v>1716</v>
          </cell>
          <cell r="D57">
            <v>1529540</v>
          </cell>
          <cell r="E57">
            <v>117090</v>
          </cell>
          <cell r="F57">
            <v>4513</v>
          </cell>
          <cell r="G57">
            <v>46864</v>
          </cell>
          <cell r="H57">
            <v>1832</v>
          </cell>
          <cell r="I57">
            <v>689001</v>
          </cell>
          <cell r="J57">
            <v>80954</v>
          </cell>
          <cell r="K57">
            <v>110302</v>
          </cell>
        </row>
        <row r="58">
          <cell r="B58">
            <v>15</v>
          </cell>
          <cell r="C58">
            <v>348</v>
          </cell>
          <cell r="D58">
            <v>28421</v>
          </cell>
          <cell r="E58">
            <v>7909</v>
          </cell>
          <cell r="F58">
            <v>75</v>
          </cell>
          <cell r="G58">
            <v>4884</v>
          </cell>
          <cell r="H58">
            <v>0</v>
          </cell>
          <cell r="I58">
            <v>92555</v>
          </cell>
          <cell r="J58">
            <v>0</v>
          </cell>
          <cell r="K58">
            <v>56358</v>
          </cell>
        </row>
        <row r="59">
          <cell r="B59">
            <v>16</v>
          </cell>
          <cell r="C59">
            <v>265</v>
          </cell>
          <cell r="D59">
            <v>1339</v>
          </cell>
          <cell r="E59">
            <v>149</v>
          </cell>
          <cell r="F59">
            <v>2</v>
          </cell>
          <cell r="G59">
            <v>966</v>
          </cell>
          <cell r="H59">
            <v>0</v>
          </cell>
          <cell r="I59">
            <v>14588</v>
          </cell>
          <cell r="J59">
            <v>0</v>
          </cell>
          <cell r="K59">
            <v>538502</v>
          </cell>
        </row>
        <row r="60">
          <cell r="B60">
            <v>17</v>
          </cell>
          <cell r="C60">
            <v>668</v>
          </cell>
          <cell r="D60">
            <v>410</v>
          </cell>
          <cell r="E60">
            <v>7</v>
          </cell>
          <cell r="F60">
            <v>0</v>
          </cell>
          <cell r="G60">
            <v>54297</v>
          </cell>
          <cell r="H60">
            <v>0</v>
          </cell>
          <cell r="I60">
            <v>994446</v>
          </cell>
          <cell r="J60">
            <v>0</v>
          </cell>
          <cell r="K60">
            <v>2234960</v>
          </cell>
        </row>
        <row r="61">
          <cell r="B61">
            <v>18</v>
          </cell>
          <cell r="C61">
            <v>3</v>
          </cell>
          <cell r="D61">
            <v>0</v>
          </cell>
          <cell r="E61">
            <v>0</v>
          </cell>
          <cell r="F61">
            <v>0</v>
          </cell>
          <cell r="G61">
            <v>0</v>
          </cell>
          <cell r="H61">
            <v>0</v>
          </cell>
          <cell r="I61">
            <v>0</v>
          </cell>
          <cell r="J61">
            <v>0</v>
          </cell>
          <cell r="K61">
            <v>1662</v>
          </cell>
        </row>
        <row r="62">
          <cell r="B62">
            <v>19</v>
          </cell>
          <cell r="C62">
            <v>665</v>
          </cell>
          <cell r="D62">
            <v>410</v>
          </cell>
          <cell r="E62">
            <v>7</v>
          </cell>
          <cell r="F62">
            <v>0</v>
          </cell>
          <cell r="G62">
            <v>54297</v>
          </cell>
          <cell r="H62">
            <v>0</v>
          </cell>
          <cell r="I62">
            <v>994446</v>
          </cell>
          <cell r="J62">
            <v>0</v>
          </cell>
          <cell r="K62">
            <v>2233298</v>
          </cell>
        </row>
        <row r="63">
          <cell r="B63">
            <v>20</v>
          </cell>
          <cell r="C63">
            <v>6788</v>
          </cell>
          <cell r="D63">
            <v>1032615</v>
          </cell>
          <cell r="E63">
            <v>184215</v>
          </cell>
          <cell r="F63">
            <v>2902</v>
          </cell>
          <cell r="G63">
            <v>406147</v>
          </cell>
          <cell r="H63">
            <v>22402</v>
          </cell>
          <cell r="I63">
            <v>6052506</v>
          </cell>
          <cell r="J63">
            <v>819733</v>
          </cell>
          <cell r="K63">
            <v>2297803</v>
          </cell>
        </row>
        <row r="64">
          <cell r="B64">
            <v>21</v>
          </cell>
          <cell r="C64">
            <v>405</v>
          </cell>
          <cell r="D64">
            <v>215489</v>
          </cell>
          <cell r="E64">
            <v>39484</v>
          </cell>
          <cell r="F64">
            <v>929</v>
          </cell>
          <cell r="G64">
            <v>23447</v>
          </cell>
          <cell r="H64">
            <v>0</v>
          </cell>
          <cell r="I64">
            <v>327681</v>
          </cell>
          <cell r="J64">
            <v>0</v>
          </cell>
          <cell r="K64">
            <v>60537</v>
          </cell>
        </row>
        <row r="65">
          <cell r="B65">
            <v>22</v>
          </cell>
          <cell r="C65">
            <v>1010</v>
          </cell>
          <cell r="D65">
            <v>80998</v>
          </cell>
          <cell r="E65">
            <v>81</v>
          </cell>
          <cell r="F65">
            <v>0</v>
          </cell>
          <cell r="G65">
            <v>103510</v>
          </cell>
          <cell r="H65">
            <v>0</v>
          </cell>
          <cell r="I65">
            <v>1512653</v>
          </cell>
          <cell r="J65">
            <v>0</v>
          </cell>
          <cell r="K65">
            <v>41204</v>
          </cell>
        </row>
        <row r="66">
          <cell r="B66">
            <v>23</v>
          </cell>
          <cell r="C66">
            <v>1845</v>
          </cell>
          <cell r="D66">
            <v>304389</v>
          </cell>
          <cell r="E66">
            <v>50161</v>
          </cell>
          <cell r="F66">
            <v>905</v>
          </cell>
          <cell r="G66">
            <v>147774</v>
          </cell>
          <cell r="H66">
            <v>4182</v>
          </cell>
          <cell r="I66">
            <v>2311487</v>
          </cell>
          <cell r="J66">
            <v>150919</v>
          </cell>
          <cell r="K66">
            <v>150984</v>
          </cell>
        </row>
        <row r="67">
          <cell r="B67">
            <v>24</v>
          </cell>
          <cell r="C67">
            <v>1462</v>
          </cell>
          <cell r="D67">
            <v>279949</v>
          </cell>
          <cell r="E67">
            <v>72598</v>
          </cell>
          <cell r="F67">
            <v>628</v>
          </cell>
          <cell r="G67">
            <v>11886</v>
          </cell>
          <cell r="H67">
            <v>18211</v>
          </cell>
          <cell r="I67">
            <v>112280</v>
          </cell>
          <cell r="J67">
            <v>668814</v>
          </cell>
          <cell r="K67">
            <v>668814</v>
          </cell>
        </row>
        <row r="68">
          <cell r="B68">
            <v>25</v>
          </cell>
          <cell r="C68">
            <v>1320</v>
          </cell>
          <cell r="D68">
            <v>150128</v>
          </cell>
          <cell r="E68">
            <v>21891</v>
          </cell>
          <cell r="F68">
            <v>433</v>
          </cell>
          <cell r="G68">
            <v>98875</v>
          </cell>
          <cell r="H68">
            <v>0</v>
          </cell>
          <cell r="I68">
            <v>1457619</v>
          </cell>
          <cell r="J68">
            <v>0</v>
          </cell>
          <cell r="K68">
            <v>78</v>
          </cell>
        </row>
        <row r="69">
          <cell r="B69">
            <v>26</v>
          </cell>
          <cell r="C69">
            <v>746</v>
          </cell>
          <cell r="D69">
            <v>1662</v>
          </cell>
          <cell r="E69">
            <v>0</v>
          </cell>
          <cell r="F69">
            <v>7</v>
          </cell>
          <cell r="G69">
            <v>20655</v>
          </cell>
          <cell r="H69">
            <v>9</v>
          </cell>
          <cell r="I69">
            <v>330786</v>
          </cell>
          <cell r="J69">
            <v>0</v>
          </cell>
          <cell r="K69">
            <v>1376186</v>
          </cell>
        </row>
        <row r="70">
          <cell r="B70">
            <v>27</v>
          </cell>
          <cell r="C70">
            <v>1905</v>
          </cell>
          <cell r="D70">
            <v>479438</v>
          </cell>
          <cell r="E70">
            <v>118428</v>
          </cell>
          <cell r="F70">
            <v>720</v>
          </cell>
          <cell r="G70">
            <v>7950</v>
          </cell>
          <cell r="H70">
            <v>0</v>
          </cell>
          <cell r="I70">
            <v>156271</v>
          </cell>
          <cell r="J70">
            <v>0</v>
          </cell>
          <cell r="K70">
            <v>6851</v>
          </cell>
        </row>
        <row r="71">
          <cell r="B71">
            <v>28</v>
          </cell>
          <cell r="C71">
            <v>0</v>
          </cell>
          <cell r="D71">
            <v>0</v>
          </cell>
          <cell r="E71">
            <v>0</v>
          </cell>
          <cell r="F71">
            <v>0</v>
          </cell>
          <cell r="G71">
            <v>0</v>
          </cell>
          <cell r="H71">
            <v>0</v>
          </cell>
          <cell r="I71">
            <v>0</v>
          </cell>
          <cell r="J71">
            <v>0</v>
          </cell>
          <cell r="K71">
            <v>0</v>
          </cell>
        </row>
        <row r="72">
          <cell r="B72">
            <v>29</v>
          </cell>
          <cell r="C72">
            <v>0</v>
          </cell>
          <cell r="D72">
            <v>0</v>
          </cell>
          <cell r="E72">
            <v>0</v>
          </cell>
          <cell r="F72">
            <v>0</v>
          </cell>
          <cell r="G72">
            <v>0</v>
          </cell>
          <cell r="H72">
            <v>0</v>
          </cell>
          <cell r="I72">
            <v>0</v>
          </cell>
          <cell r="J72">
            <v>0</v>
          </cell>
          <cell r="K72">
            <v>0</v>
          </cell>
        </row>
        <row r="73">
          <cell r="B73">
            <v>30</v>
          </cell>
          <cell r="C73">
            <v>1639</v>
          </cell>
          <cell r="D73">
            <v>453760</v>
          </cell>
          <cell r="E73">
            <v>118428</v>
          </cell>
          <cell r="F73">
            <v>720</v>
          </cell>
          <cell r="G73">
            <v>7950</v>
          </cell>
          <cell r="H73">
            <v>0</v>
          </cell>
          <cell r="I73">
            <v>156271</v>
          </cell>
          <cell r="J73">
            <v>0</v>
          </cell>
          <cell r="K73">
            <v>0</v>
          </cell>
        </row>
        <row r="74">
          <cell r="B74">
            <v>31</v>
          </cell>
          <cell r="C74">
            <v>266</v>
          </cell>
          <cell r="D74">
            <v>25678</v>
          </cell>
          <cell r="E74">
            <v>0</v>
          </cell>
          <cell r="F74">
            <v>0</v>
          </cell>
          <cell r="G74">
            <v>0</v>
          </cell>
          <cell r="H74">
            <v>0</v>
          </cell>
          <cell r="I74">
            <v>0</v>
          </cell>
          <cell r="J74">
            <v>0</v>
          </cell>
          <cell r="K74">
            <v>6851</v>
          </cell>
        </row>
        <row r="75">
          <cell r="B75">
            <v>32</v>
          </cell>
          <cell r="C75">
            <v>3557</v>
          </cell>
          <cell r="D75">
            <v>599237</v>
          </cell>
          <cell r="E75">
            <v>139825</v>
          </cell>
          <cell r="F75">
            <v>1319</v>
          </cell>
          <cell r="G75">
            <v>171005</v>
          </cell>
          <cell r="H75">
            <v>8475</v>
          </cell>
          <cell r="I75">
            <v>2555224</v>
          </cell>
          <cell r="J75">
            <v>213314</v>
          </cell>
          <cell r="K75">
            <v>298060</v>
          </cell>
        </row>
        <row r="76">
          <cell r="B76">
            <v>33</v>
          </cell>
          <cell r="C76">
            <v>628</v>
          </cell>
          <cell r="D76">
            <v>188833</v>
          </cell>
          <cell r="E76">
            <v>36496</v>
          </cell>
          <cell r="F76">
            <v>437</v>
          </cell>
          <cell r="G76">
            <v>36453</v>
          </cell>
          <cell r="H76">
            <v>0</v>
          </cell>
          <cell r="I76">
            <v>512438</v>
          </cell>
          <cell r="J76">
            <v>0</v>
          </cell>
          <cell r="K76">
            <v>9547</v>
          </cell>
        </row>
        <row r="77">
          <cell r="B77">
            <v>34</v>
          </cell>
          <cell r="C77">
            <v>306</v>
          </cell>
          <cell r="D77">
            <v>75884</v>
          </cell>
          <cell r="E77">
            <v>20994</v>
          </cell>
          <cell r="F77">
            <v>229</v>
          </cell>
          <cell r="G77">
            <v>12033</v>
          </cell>
          <cell r="H77">
            <v>0</v>
          </cell>
          <cell r="I77">
            <v>178698</v>
          </cell>
          <cell r="J77">
            <v>0</v>
          </cell>
          <cell r="K77">
            <v>7383</v>
          </cell>
        </row>
        <row r="78">
          <cell r="B78">
            <v>35</v>
          </cell>
          <cell r="C78">
            <v>891</v>
          </cell>
          <cell r="D78">
            <v>60358</v>
          </cell>
          <cell r="E78">
            <v>4297</v>
          </cell>
          <cell r="F78">
            <v>0</v>
          </cell>
          <cell r="G78">
            <v>51588</v>
          </cell>
          <cell r="H78">
            <v>0</v>
          </cell>
          <cell r="I78">
            <v>828244</v>
          </cell>
          <cell r="J78">
            <v>0</v>
          </cell>
          <cell r="K78">
            <v>0</v>
          </cell>
        </row>
        <row r="79">
          <cell r="B79">
            <v>36</v>
          </cell>
          <cell r="C79">
            <v>1675</v>
          </cell>
          <cell r="D79">
            <v>274162</v>
          </cell>
          <cell r="E79">
            <v>78038</v>
          </cell>
          <cell r="F79">
            <v>653</v>
          </cell>
          <cell r="G79">
            <v>70931</v>
          </cell>
          <cell r="H79">
            <v>8475</v>
          </cell>
          <cell r="I79">
            <v>1035844</v>
          </cell>
          <cell r="J79">
            <v>213314</v>
          </cell>
          <cell r="K79">
            <v>213429</v>
          </cell>
        </row>
        <row r="80">
          <cell r="B80">
            <v>37</v>
          </cell>
          <cell r="C80">
            <v>57</v>
          </cell>
          <cell r="D80">
            <v>0</v>
          </cell>
          <cell r="E80">
            <v>0</v>
          </cell>
          <cell r="F80">
            <v>0</v>
          </cell>
          <cell r="G80">
            <v>0</v>
          </cell>
          <cell r="H80">
            <v>0</v>
          </cell>
          <cell r="I80">
            <v>0</v>
          </cell>
          <cell r="J80">
            <v>0</v>
          </cell>
          <cell r="K80">
            <v>67701</v>
          </cell>
        </row>
        <row r="81">
          <cell r="B81">
            <v>38</v>
          </cell>
          <cell r="C81">
            <v>901</v>
          </cell>
          <cell r="D81">
            <v>436552</v>
          </cell>
          <cell r="E81">
            <v>33306</v>
          </cell>
          <cell r="F81">
            <v>1397</v>
          </cell>
          <cell r="G81">
            <v>23986</v>
          </cell>
          <cell r="H81">
            <v>0</v>
          </cell>
          <cell r="I81">
            <v>279552</v>
          </cell>
          <cell r="J81">
            <v>0</v>
          </cell>
          <cell r="K81">
            <v>5075</v>
          </cell>
        </row>
        <row r="82">
          <cell r="B82">
            <v>39</v>
          </cell>
          <cell r="C82">
            <v>617</v>
          </cell>
          <cell r="D82">
            <v>349384</v>
          </cell>
          <cell r="E82">
            <v>44862</v>
          </cell>
          <cell r="F82">
            <v>554</v>
          </cell>
          <cell r="G82">
            <v>18386</v>
          </cell>
          <cell r="H82">
            <v>0</v>
          </cell>
          <cell r="I82">
            <v>237155</v>
          </cell>
          <cell r="J82">
            <v>0</v>
          </cell>
          <cell r="K82">
            <v>4964</v>
          </cell>
        </row>
        <row r="83">
          <cell r="B83">
            <v>40</v>
          </cell>
          <cell r="C83">
            <v>320</v>
          </cell>
          <cell r="D83">
            <v>53973</v>
          </cell>
          <cell r="E83">
            <v>10267</v>
          </cell>
          <cell r="F83">
            <v>4</v>
          </cell>
          <cell r="G83">
            <v>24318</v>
          </cell>
          <cell r="H83">
            <v>0</v>
          </cell>
          <cell r="I83">
            <v>695396</v>
          </cell>
          <cell r="J83">
            <v>0</v>
          </cell>
          <cell r="K83">
            <v>14541</v>
          </cell>
        </row>
        <row r="84">
          <cell r="B84">
            <v>41</v>
          </cell>
          <cell r="C84">
            <v>875</v>
          </cell>
          <cell r="D84">
            <v>5993</v>
          </cell>
          <cell r="E84">
            <v>9</v>
          </cell>
          <cell r="F84">
            <v>0</v>
          </cell>
          <cell r="G84">
            <v>55473</v>
          </cell>
          <cell r="H84">
            <v>0</v>
          </cell>
          <cell r="I84">
            <v>983227</v>
          </cell>
          <cell r="J84">
            <v>0</v>
          </cell>
          <cell r="K84">
            <v>2312179</v>
          </cell>
        </row>
        <row r="85">
          <cell r="B85">
            <v>42</v>
          </cell>
          <cell r="C85">
            <v>55633</v>
          </cell>
          <cell r="D85">
            <v>13156450</v>
          </cell>
          <cell r="E85">
            <v>2001360</v>
          </cell>
          <cell r="F85">
            <v>29058</v>
          </cell>
          <cell r="G85">
            <v>1201756</v>
          </cell>
          <cell r="H85">
            <v>32709</v>
          </cell>
          <cell r="I85">
            <v>17258872</v>
          </cell>
          <cell r="J85">
            <v>1114001</v>
          </cell>
          <cell r="K85">
            <v>8055333</v>
          </cell>
        </row>
      </sheetData>
      <sheetData sheetId="3"/>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57550-D13E-4D08-B6D2-AE6B486A6B63}">
  <sheetPr>
    <pageSetUpPr fitToPage="1"/>
  </sheetPr>
  <dimension ref="A1:M32"/>
  <sheetViews>
    <sheetView showGridLines="0" tabSelected="1" zoomScaleNormal="100" workbookViewId="0">
      <selection sqref="A1:M1"/>
    </sheetView>
  </sheetViews>
  <sheetFormatPr defaultColWidth="9.21875" defaultRowHeight="13.2" x14ac:dyDescent="0.25"/>
  <cols>
    <col min="1" max="12" width="9.21875" style="281"/>
    <col min="13" max="13" width="0.21875" style="281" customWidth="1"/>
    <col min="14" max="16384" width="9.21875" style="281"/>
  </cols>
  <sheetData>
    <row r="1" spans="1:13" ht="32.25" customHeight="1" x14ac:dyDescent="0.25">
      <c r="A1" s="386" t="s">
        <v>583</v>
      </c>
      <c r="B1" s="387"/>
      <c r="C1" s="387"/>
      <c r="D1" s="387"/>
      <c r="E1" s="387"/>
      <c r="F1" s="387"/>
      <c r="G1" s="387"/>
      <c r="H1" s="387"/>
      <c r="I1" s="387"/>
      <c r="J1" s="387"/>
      <c r="K1" s="387"/>
      <c r="L1" s="387"/>
      <c r="M1" s="388"/>
    </row>
    <row r="11" spans="1:13" ht="65.25" customHeight="1" x14ac:dyDescent="0.4">
      <c r="B11" s="295" t="s">
        <v>580</v>
      </c>
    </row>
    <row r="12" spans="1:13" ht="20.399999999999999" x14ac:dyDescent="0.35">
      <c r="B12" s="303" t="s">
        <v>581</v>
      </c>
    </row>
    <row r="13" spans="1:13" ht="17.399999999999999" x14ac:dyDescent="0.3">
      <c r="B13" s="304"/>
    </row>
    <row r="14" spans="1:13" ht="14.25" customHeight="1" x14ac:dyDescent="0.25">
      <c r="B14" s="302" t="s">
        <v>582</v>
      </c>
    </row>
    <row r="15" spans="1:13" ht="16.5" customHeight="1" x14ac:dyDescent="0.3">
      <c r="B15" s="304"/>
      <c r="C15" s="299"/>
      <c r="D15" s="299"/>
      <c r="E15" s="299"/>
      <c r="F15" s="299"/>
      <c r="G15" s="299"/>
    </row>
    <row r="16" spans="1:13" ht="12.75" customHeight="1" x14ac:dyDescent="0.25">
      <c r="B16" s="302" t="s">
        <v>499</v>
      </c>
      <c r="C16" s="299"/>
      <c r="D16" s="299"/>
      <c r="E16" s="299"/>
      <c r="F16" s="299"/>
      <c r="G16" s="299"/>
    </row>
    <row r="17" spans="2:12" ht="12.75" customHeight="1" x14ac:dyDescent="0.25">
      <c r="B17" s="292" t="s">
        <v>300</v>
      </c>
      <c r="C17" s="299"/>
      <c r="D17" s="299"/>
      <c r="E17" s="299"/>
      <c r="F17" s="299"/>
      <c r="G17" s="299"/>
    </row>
    <row r="18" spans="2:12" x14ac:dyDescent="0.25">
      <c r="B18" s="299" t="s">
        <v>503</v>
      </c>
      <c r="C18" s="299"/>
      <c r="D18" s="299"/>
      <c r="E18" s="299"/>
      <c r="F18" s="299"/>
      <c r="G18" s="299"/>
    </row>
    <row r="19" spans="2:12" x14ac:dyDescent="0.25">
      <c r="B19" s="299" t="s">
        <v>504</v>
      </c>
      <c r="C19" s="299"/>
      <c r="D19" s="299"/>
      <c r="E19" s="299"/>
      <c r="F19" s="299"/>
      <c r="G19" s="299"/>
    </row>
    <row r="20" spans="2:12" ht="22.5" customHeight="1" x14ac:dyDescent="0.25">
      <c r="B20" s="299" t="s">
        <v>505</v>
      </c>
      <c r="C20" s="299"/>
      <c r="D20" s="299"/>
      <c r="E20" s="299"/>
      <c r="F20" s="299"/>
      <c r="G20" s="299"/>
    </row>
    <row r="21" spans="2:12" x14ac:dyDescent="0.25">
      <c r="B21" s="299" t="s">
        <v>506</v>
      </c>
      <c r="C21" s="299"/>
      <c r="D21" s="299"/>
      <c r="E21" s="299"/>
      <c r="F21" s="299"/>
      <c r="G21" s="299"/>
    </row>
    <row r="22" spans="2:12" x14ac:dyDescent="0.25">
      <c r="B22" s="299"/>
      <c r="C22" s="299"/>
      <c r="D22" s="299"/>
      <c r="E22" s="299"/>
      <c r="F22" s="299"/>
      <c r="G22" s="299"/>
    </row>
    <row r="23" spans="2:12" s="297" customFormat="1" ht="10.199999999999999" x14ac:dyDescent="0.2">
      <c r="B23" s="301"/>
      <c r="C23" s="301"/>
      <c r="D23" s="301"/>
      <c r="E23" s="301"/>
      <c r="F23" s="301"/>
      <c r="G23" s="301"/>
      <c r="H23" s="296"/>
      <c r="I23" s="296"/>
      <c r="J23" s="296"/>
      <c r="K23" s="296"/>
      <c r="L23" s="296"/>
    </row>
    <row r="24" spans="2:12" s="297" customFormat="1" ht="10.199999999999999" x14ac:dyDescent="0.2">
      <c r="B24" s="301"/>
      <c r="C24" s="301"/>
      <c r="D24" s="301"/>
      <c r="E24" s="301"/>
      <c r="F24" s="301"/>
      <c r="G24" s="301"/>
      <c r="H24" s="296"/>
      <c r="I24" s="296"/>
      <c r="J24" s="296"/>
      <c r="K24" s="296"/>
      <c r="L24" s="296"/>
    </row>
    <row r="25" spans="2:12" s="297" customFormat="1" x14ac:dyDescent="0.25">
      <c r="B25" s="327" t="s">
        <v>520</v>
      </c>
      <c r="C25" s="327"/>
      <c r="D25" s="327"/>
      <c r="E25" s="327" t="s">
        <v>521</v>
      </c>
      <c r="F25"/>
      <c r="G25"/>
      <c r="H25"/>
      <c r="I25"/>
      <c r="J25" s="1"/>
      <c r="K25" s="328"/>
      <c r="L25" s="328"/>
    </row>
    <row r="26" spans="2:12" s="297" customFormat="1" x14ac:dyDescent="0.25">
      <c r="B26" s="327"/>
      <c r="C26" s="327"/>
      <c r="D26" s="327"/>
      <c r="E26" s="327" t="s">
        <v>522</v>
      </c>
      <c r="F26" s="1"/>
      <c r="G26" s="1"/>
      <c r="H26" s="1"/>
      <c r="I26" s="1"/>
      <c r="J26" s="1"/>
      <c r="K26" s="328"/>
      <c r="L26" s="328"/>
    </row>
    <row r="27" spans="2:12" s="297" customFormat="1" x14ac:dyDescent="0.25">
      <c r="B27" s="327"/>
      <c r="C27" s="327"/>
      <c r="D27" s="327"/>
      <c r="E27" s="327" t="s">
        <v>523</v>
      </c>
      <c r="F27" s="1"/>
      <c r="G27" s="1"/>
      <c r="H27" s="1"/>
      <c r="I27" s="1"/>
      <c r="J27" s="1"/>
      <c r="K27" s="328"/>
      <c r="L27" s="328"/>
    </row>
    <row r="28" spans="2:12" s="297" customFormat="1" x14ac:dyDescent="0.25">
      <c r="B28" s="327"/>
      <c r="C28" s="327"/>
      <c r="D28" s="327"/>
      <c r="E28" s="327" t="s">
        <v>524</v>
      </c>
      <c r="F28" s="1"/>
      <c r="G28" s="1"/>
      <c r="H28" s="1"/>
      <c r="I28" s="1"/>
      <c r="J28" s="1"/>
      <c r="K28" s="328"/>
      <c r="L28" s="328"/>
    </row>
    <row r="29" spans="2:12" s="297" customFormat="1" x14ac:dyDescent="0.25">
      <c r="B29"/>
      <c r="C29"/>
      <c r="D29"/>
      <c r="E29" s="1"/>
      <c r="F29" s="1"/>
      <c r="G29" s="1"/>
      <c r="H29" s="1"/>
      <c r="I29"/>
      <c r="J29"/>
      <c r="K29" s="329"/>
      <c r="L29" s="329"/>
    </row>
    <row r="30" spans="2:12" s="297" customFormat="1" x14ac:dyDescent="0.25">
      <c r="B30" s="330" t="s">
        <v>530</v>
      </c>
      <c r="C30"/>
      <c r="D30"/>
      <c r="E30"/>
      <c r="F30"/>
      <c r="G30"/>
      <c r="H30"/>
      <c r="I30"/>
      <c r="J30"/>
      <c r="K30" s="329"/>
      <c r="L30" s="329"/>
    </row>
    <row r="31" spans="2:12" s="297" customFormat="1" x14ac:dyDescent="0.25">
      <c r="B31"/>
      <c r="C31"/>
      <c r="D31"/>
      <c r="E31"/>
      <c r="F31"/>
      <c r="G31"/>
      <c r="H31"/>
      <c r="I31"/>
      <c r="J31"/>
      <c r="K31"/>
      <c r="L31"/>
    </row>
    <row r="32" spans="2:12" s="297" customFormat="1" x14ac:dyDescent="0.25">
      <c r="B32" s="389" t="s">
        <v>525</v>
      </c>
      <c r="C32" s="390"/>
      <c r="D32" s="390"/>
      <c r="E32" s="390"/>
      <c r="F32" s="390"/>
      <c r="G32" s="390"/>
      <c r="H32" s="390"/>
      <c r="I32" s="390"/>
      <c r="J32" s="390"/>
      <c r="K32" s="390"/>
      <c r="L32" s="390"/>
    </row>
  </sheetData>
  <mergeCells count="2">
    <mergeCell ref="A1:M1"/>
    <mergeCell ref="B32:L32"/>
  </mergeCells>
  <pageMargins left="0.70866141732283472" right="0.70866141732283472" top="0.74803149606299213" bottom="0.74803149606299213" header="0.31496062992125984" footer="0.31496062992125984"/>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61"/>
  <dimension ref="A1:S38"/>
  <sheetViews>
    <sheetView topLeftCell="F1" zoomScaleNormal="100" workbookViewId="0">
      <selection activeCell="F1" sqref="F1:S1"/>
    </sheetView>
  </sheetViews>
  <sheetFormatPr defaultColWidth="9.21875" defaultRowHeight="13.2" x14ac:dyDescent="0.25"/>
  <cols>
    <col min="1" max="1" width="6.77734375" style="151" hidden="1" customWidth="1"/>
    <col min="2" max="2" width="6.21875" style="151" hidden="1" customWidth="1"/>
    <col min="3" max="3" width="5" style="151" hidden="1" customWidth="1"/>
    <col min="4" max="4" width="111.21875" style="151" hidden="1" customWidth="1"/>
    <col min="5" max="5" width="255.44140625" style="151" hidden="1" customWidth="1"/>
    <col min="6" max="6" width="4.21875" style="151" customWidth="1"/>
    <col min="7" max="7" width="11" style="151" customWidth="1"/>
    <col min="8" max="8" width="31.21875" style="151" customWidth="1"/>
    <col min="9" max="9" width="10" style="151" customWidth="1"/>
    <col min="10" max="10" width="36.5546875" style="151" customWidth="1"/>
    <col min="11" max="11" width="1.77734375" style="151" customWidth="1"/>
    <col min="12" max="13" width="9.21875" style="151"/>
    <col min="14" max="15" width="0" style="151" hidden="1" customWidth="1"/>
    <col min="16" max="19" width="9.21875" style="151" hidden="1" customWidth="1"/>
    <col min="20" max="16384" width="9.21875" style="151"/>
  </cols>
  <sheetData>
    <row r="1" spans="1:19" ht="30" customHeight="1" x14ac:dyDescent="0.25">
      <c r="F1" s="391" t="s">
        <v>508</v>
      </c>
      <c r="G1" s="391"/>
      <c r="H1" s="391"/>
      <c r="I1" s="391"/>
      <c r="J1" s="391"/>
      <c r="K1" s="391"/>
      <c r="L1" s="391"/>
      <c r="M1" s="391"/>
      <c r="N1" s="391"/>
      <c r="O1" s="391"/>
      <c r="P1" s="391"/>
      <c r="Q1" s="391"/>
      <c r="R1" s="391"/>
      <c r="S1" s="391"/>
    </row>
    <row r="3" spans="1:19" x14ac:dyDescent="0.25">
      <c r="A3" s="393" t="s">
        <v>209</v>
      </c>
      <c r="B3" s="393" t="s">
        <v>210</v>
      </c>
      <c r="C3" s="393" t="s">
        <v>211</v>
      </c>
      <c r="D3" s="393" t="s">
        <v>216</v>
      </c>
      <c r="E3" s="393" t="s">
        <v>217</v>
      </c>
      <c r="F3" s="154"/>
      <c r="G3" s="157" t="s">
        <v>207</v>
      </c>
      <c r="H3" s="157"/>
      <c r="I3" s="157" t="s">
        <v>208</v>
      </c>
      <c r="J3" s="157"/>
    </row>
    <row r="4" spans="1:19" ht="9" customHeight="1" x14ac:dyDescent="0.25">
      <c r="A4" s="393"/>
      <c r="B4" s="393"/>
      <c r="C4" s="393"/>
      <c r="D4" s="393"/>
      <c r="E4" s="393"/>
      <c r="F4" s="154"/>
      <c r="G4" s="158"/>
      <c r="H4" s="158"/>
      <c r="I4" s="158"/>
      <c r="J4" s="158"/>
    </row>
    <row r="5" spans="1:19" ht="13.5" customHeight="1" x14ac:dyDescent="0.25">
      <c r="A5" s="211"/>
      <c r="B5" s="211"/>
      <c r="C5" s="211"/>
      <c r="D5" s="211"/>
      <c r="E5" s="211"/>
      <c r="F5" s="154"/>
      <c r="G5" s="158" t="s">
        <v>234</v>
      </c>
      <c r="H5" s="158"/>
      <c r="I5" s="158" t="s">
        <v>235</v>
      </c>
      <c r="J5" s="158"/>
    </row>
    <row r="6" spans="1:19" ht="41.25" customHeight="1" x14ac:dyDescent="0.25">
      <c r="A6" s="152" t="s">
        <v>209</v>
      </c>
      <c r="B6" s="152" t="s">
        <v>210</v>
      </c>
      <c r="C6" s="152">
        <v>1</v>
      </c>
      <c r="D6" s="152" t="str">
        <f>CONCATENATE('Tabell 1'!$A2," ",'Tabell 1'!$A3)</f>
        <v xml:space="preserve">Tabell 1. Svenska lastbilars godstransporter under 2023 och 2022. </v>
      </c>
      <c r="E6" s="152" t="str">
        <f>CONCATENATE('Tabell 1'!$A$4," ",'Tabell 1'!$A$5)</f>
        <v xml:space="preserve">Table 1. Transport of goods by road by Swedish registered lorries, 2023 and 2022. </v>
      </c>
      <c r="F6" s="155" t="s">
        <v>115</v>
      </c>
      <c r="G6" s="239" t="str">
        <f>A6 &amp; " " &amp; C6 &amp; ". "</f>
        <v xml:space="preserve">Tabell 1. </v>
      </c>
      <c r="H6" s="240" t="str">
        <f>MID(D6,11,200)</f>
        <v xml:space="preserve">Svenska lastbilars godstransporter under 2023 och 2022. </v>
      </c>
      <c r="I6" s="239" t="str">
        <f>B6 &amp; " " &amp; C6 &amp; ". "</f>
        <v xml:space="preserve">Table 1. </v>
      </c>
      <c r="J6" s="240" t="str">
        <f>MID(E6,10,300)</f>
        <v xml:space="preserve">Transport of goods by road by Swedish registered lorries, 2023 and 2022. </v>
      </c>
    </row>
    <row r="7" spans="1:19" ht="85.5" customHeight="1" x14ac:dyDescent="0.25">
      <c r="A7" s="152" t="s">
        <v>209</v>
      </c>
      <c r="B7" s="152" t="s">
        <v>210</v>
      </c>
      <c r="C7" s="152">
        <v>2</v>
      </c>
      <c r="D7" s="152" t="str">
        <f>CONCATENATE('Tabell 2'!$A$2," ",'Tabell 2'!$A$3)</f>
        <v>Tabell 2. Inrikes godstransporter med svenska lastbilar fördelat på ekipagets totalvikt,  maximilastvikt, antal axlar samt fordonets ålder, 2023.</v>
      </c>
      <c r="E7" s="152" t="str">
        <f>CONCATENATE('Tabell 2'!$A$4," ",'Tabell 2'!$A$5)</f>
        <v>Table 2. National road goods transport with Swedish registered lorries by maximum permissible weight,  load capacity, axle configuration of the vehicle combination and the age of the vehicle, 2023.</v>
      </c>
      <c r="F7" s="155" t="s">
        <v>115</v>
      </c>
      <c r="G7" s="239" t="str">
        <f>A7 &amp; " " &amp; C7 &amp; ". "</f>
        <v xml:space="preserve">Tabell 2. </v>
      </c>
      <c r="H7" s="240" t="str">
        <f>MID(D7,11,200)</f>
        <v>Inrikes godstransporter med svenska lastbilar fördelat på ekipagets totalvikt,  maximilastvikt, antal axlar samt fordonets ålder, 2023.</v>
      </c>
      <c r="I7" s="239" t="str">
        <f t="shared" ref="I7:I34" si="0">B7 &amp; " " &amp; C7 &amp; ". "</f>
        <v xml:space="preserve">Table 2. </v>
      </c>
      <c r="J7" s="240" t="str">
        <f>MID(E7,9,400)</f>
        <v xml:space="preserve"> National road goods transport with Swedish registered lorries by maximum permissible weight,  load capacity, axle configuration of the vehicle combination and the age of the vehicle, 2023.</v>
      </c>
    </row>
    <row r="8" spans="1:19" ht="76.5" customHeight="1" x14ac:dyDescent="0.25">
      <c r="A8" s="152" t="s">
        <v>209</v>
      </c>
      <c r="B8" s="152" t="s">
        <v>210</v>
      </c>
      <c r="C8" s="152">
        <v>3</v>
      </c>
      <c r="D8" s="152" t="str">
        <f>CONCATENATE('Tabell 3'!$A$2," ",'Tabell 3'!$A$3)</f>
        <v>Tabell 3. Inrikes godstransporter med svenska lastbilar fördelat på antal transporter, körda kilometer, godsmängd och transportarbete efter ekipagets antal axlar, 2023.</v>
      </c>
      <c r="E8" s="152" t="str">
        <f>CONCATENATE('Tabell 3'!$A$4," ",'Tabell 3'!$A$5)</f>
        <v>Table 3. National road goods transport with Swedish registered lorries by number of haulages, kilometres driven, tonnes, tonne-kilometres. Division by axle configuration, 2023.</v>
      </c>
      <c r="F8" s="155" t="s">
        <v>115</v>
      </c>
      <c r="G8" s="239" t="str">
        <f t="shared" ref="G8:G22" si="1">A8 &amp; " " &amp; C8 &amp; ". "</f>
        <v xml:space="preserve">Tabell 3. </v>
      </c>
      <c r="H8" s="240" t="str">
        <f>MID(D8,11,200)</f>
        <v>Inrikes godstransporter med svenska lastbilar fördelat på antal transporter, körda kilometer, godsmängd och transportarbete efter ekipagets antal axlar, 2023.</v>
      </c>
      <c r="I8" s="239" t="str">
        <f t="shared" si="0"/>
        <v xml:space="preserve">Table 3. </v>
      </c>
      <c r="J8" s="240" t="str">
        <f>MID(E8,10,300)</f>
        <v>National road goods transport with Swedish registered lorries by number of haulages, kilometres driven, tonnes, tonne-kilometres. Division by axle configuration, 2023.</v>
      </c>
    </row>
    <row r="9" spans="1:19" ht="77.25" customHeight="1" x14ac:dyDescent="0.25">
      <c r="A9" s="152" t="s">
        <v>209</v>
      </c>
      <c r="B9" s="152" t="s">
        <v>210</v>
      </c>
      <c r="C9" s="152" t="s">
        <v>218</v>
      </c>
      <c r="D9" s="152" t="str">
        <f>CONCATENATE('Tabell 4A'!$A$2," ",'Tabell 4A'!$A$3)</f>
        <v>Tabell 4A. Inrikes godstransporter med last med svenska lastbilar avseende antal transporter (1 000-tal) efter transportavstånd och varugrupp (NST2007), 2023.</v>
      </c>
      <c r="E9" s="152" t="str">
        <f>CONCATENATE('Tabell 4A'!$A$4," ",'Tabell 4A'!$A$5)</f>
        <v>Table 4A. National road goods transport with load by Swedish registered lorries regarding number of transports (in 1 000s) divided by length of haul and commodity group (NST2007), 2023.</v>
      </c>
      <c r="F9" s="155" t="s">
        <v>115</v>
      </c>
      <c r="G9" s="239" t="str">
        <f t="shared" si="1"/>
        <v xml:space="preserve">Tabell 4A. </v>
      </c>
      <c r="H9" s="240" t="str">
        <f>MID(D9,12,200)</f>
        <v>Inrikes godstransporter med last med svenska lastbilar avseende antal transporter (1 000-tal) efter transportavstånd och varugrupp (NST2007), 2023.</v>
      </c>
      <c r="I9" s="239" t="str">
        <f t="shared" si="0"/>
        <v xml:space="preserve">Table 4A. </v>
      </c>
      <c r="J9" s="240" t="str">
        <f>MID(E9,11,300)</f>
        <v>National road goods transport with load by Swedish registered lorries regarding number of transports (in 1 000s) divided by length of haul and commodity group (NST2007), 2023.</v>
      </c>
    </row>
    <row r="10" spans="1:19" ht="79.5" customHeight="1" x14ac:dyDescent="0.25">
      <c r="A10" s="152" t="s">
        <v>209</v>
      </c>
      <c r="B10" s="152" t="s">
        <v>210</v>
      </c>
      <c r="C10" s="152" t="s">
        <v>219</v>
      </c>
      <c r="D10" s="152" t="str">
        <f>CONCATENATE('Tabell 4B'!$A$2," ",'Tabell 4B'!$A$3)</f>
        <v>Tabell 4B. Inrikes godstransporter med last med svenska lastbilar avseende antal körda kilometer (1 000-tal km)  efter transportavstånd och varugrupp (NST2007), 2023.</v>
      </c>
      <c r="E10" s="152" t="str">
        <f>CONCATENATE('Tabell 4B'!$A$4," ",'Tabell 4B'!$A$5)</f>
        <v>Table 4B. National road goods transport with load by Swedish registered lorries regarding kilometres driven (in 1 000s of kilometers)  divided by length of haul and commodity group (NST2007), 2023.</v>
      </c>
      <c r="F10" s="155" t="s">
        <v>115</v>
      </c>
      <c r="G10" s="239" t="str">
        <f t="shared" si="1"/>
        <v xml:space="preserve">Tabell 4B. </v>
      </c>
      <c r="H10" s="240" t="str">
        <f>MID(D10,12,200)</f>
        <v>Inrikes godstransporter med last med svenska lastbilar avseende antal körda kilometer (1 000-tal km)  efter transportavstånd och varugrupp (NST2007), 2023.</v>
      </c>
      <c r="I10" s="239" t="str">
        <f t="shared" si="0"/>
        <v xml:space="preserve">Table 4B. </v>
      </c>
      <c r="J10" s="240" t="str">
        <f>MID(E10,11,300)</f>
        <v>National road goods transport with load by Swedish registered lorries regarding kilometres driven (in 1 000s of kilometers)  divided by length of haul and commodity group (NST2007), 2023.</v>
      </c>
    </row>
    <row r="11" spans="1:19" ht="75.75" customHeight="1" x14ac:dyDescent="0.25">
      <c r="A11" s="152" t="s">
        <v>209</v>
      </c>
      <c r="B11" s="152" t="s">
        <v>210</v>
      </c>
      <c r="C11" s="152" t="s">
        <v>270</v>
      </c>
      <c r="D11" s="152" t="str">
        <f>CONCATENATE('Tabell 4C'!$A$2," ",'Tabell 4C'!$A$3)</f>
        <v>Tabell 4C. Inrikes godstransporter med last med svenska lastbilar avseende transporterad godsmängd (1 000-tal ton) efter transportavstånd och varugrupp (NST2007), 2023.</v>
      </c>
      <c r="E11" s="152" t="str">
        <f>CONCATENATE('Tabell 4C'!$A$4," ",'Tabell 4C'!$A$5)</f>
        <v>Table 4C. National road goods transport with load by Swedish registered lorries (in 1 000s of tonnes) divided by length of haul and commodity group (NST2007), 2023.</v>
      </c>
      <c r="F11" s="155"/>
      <c r="G11" s="239" t="str">
        <f t="shared" si="1"/>
        <v xml:space="preserve">Tabell 4C. </v>
      </c>
      <c r="H11" s="240" t="str">
        <f>MID(D11,12,200)</f>
        <v>Inrikes godstransporter med last med svenska lastbilar avseende transporterad godsmängd (1 000-tal ton) efter transportavstånd och varugrupp (NST2007), 2023.</v>
      </c>
      <c r="I11" s="239" t="str">
        <f>B11 &amp; " " &amp; C11 &amp; ". "</f>
        <v xml:space="preserve">Table 4C. </v>
      </c>
      <c r="J11" s="240" t="str">
        <f>MID(E11,11,300)</f>
        <v>National road goods transport with load by Swedish registered lorries (in 1 000s of tonnes) divided by length of haul and commodity group (NST2007), 2023.</v>
      </c>
      <c r="K11" s="235"/>
    </row>
    <row r="12" spans="1:19" ht="80.25" customHeight="1" x14ac:dyDescent="0.25">
      <c r="A12" s="152" t="s">
        <v>209</v>
      </c>
      <c r="B12" s="152" t="s">
        <v>210</v>
      </c>
      <c r="C12" s="152" t="s">
        <v>271</v>
      </c>
      <c r="D12" s="152" t="str">
        <f>CONCATENATE('Tabell 4D'!$A$2," ",'Tabell 4D'!$A$3)</f>
        <v>Tabell 4D. Inrikes godstransporter med last med svenska lastbilar avseende transportarbete (miljoner ton-km) efter transportavstånd och varugrupp (NST2007), 2023.</v>
      </c>
      <c r="E12" s="152" t="str">
        <f>CONCATENATE('Tabell 4D'!$A$4," ",'Tabell 4D'!$A$5)</f>
        <v>Table 4D. National road goods transport with load by Swedish registered lorries regarding tonne-kilometres performed (in millions of tonne-kilometers) divided by length of haul and commodity group (NST2007), 2023.</v>
      </c>
      <c r="F12" s="155"/>
      <c r="G12" s="239" t="str">
        <f t="shared" si="1"/>
        <v xml:space="preserve">Tabell 4D. </v>
      </c>
      <c r="H12" s="240" t="str">
        <f>MID(D12,12,200)</f>
        <v>Inrikes godstransporter med last med svenska lastbilar avseende transportarbete (miljoner ton-km) efter transportavstånd och varugrupp (NST2007), 2023.</v>
      </c>
      <c r="I12" s="239" t="str">
        <f>B12 &amp; " " &amp; C12 &amp; ". "</f>
        <v xml:space="preserve">Table 4D. </v>
      </c>
      <c r="J12" s="240" t="str">
        <f>MID(E12,11,300)</f>
        <v>National road goods transport with load by Swedish registered lorries regarding tonne-kilometres performed (in millions of tonne-kilometers) divided by length of haul and commodity group (NST2007), 2023.</v>
      </c>
    </row>
    <row r="13" spans="1:19" ht="65.25" customHeight="1" x14ac:dyDescent="0.25">
      <c r="A13" s="152" t="s">
        <v>209</v>
      </c>
      <c r="B13" s="152" t="s">
        <v>210</v>
      </c>
      <c r="C13" s="152">
        <v>5</v>
      </c>
      <c r="D13" s="152" t="str">
        <f>CONCATENATE('Tabell 5'!$A$2," ",'Tabell 5'!$A$3)</f>
        <v xml:space="preserve">Tabell 5. Inrikes godstransporter med svenska lastbilar i transporterad godsmängd och transportarbete efter transportavstånd, 2023. </v>
      </c>
      <c r="E13" s="152" t="str">
        <f>CONCATENATE('Tabell 5'!$A$4," ",'Tabell 5'!$A$5)</f>
        <v xml:space="preserve">Table 5. National road goods transport by Swedish registered lorries, in goods carried and tonnes-kilometres performed, by length of haul, 2023. </v>
      </c>
      <c r="F13" s="155" t="s">
        <v>115</v>
      </c>
      <c r="G13" s="239" t="str">
        <f t="shared" si="1"/>
        <v xml:space="preserve">Tabell 5. </v>
      </c>
      <c r="H13" s="240" t="str">
        <f>MID(D13,11,200)</f>
        <v xml:space="preserve">Inrikes godstransporter med svenska lastbilar i transporterad godsmängd och transportarbete efter transportavstånd, 2023. </v>
      </c>
      <c r="I13" s="239" t="str">
        <f t="shared" si="0"/>
        <v xml:space="preserve">Table 5. </v>
      </c>
      <c r="J13" s="240" t="str">
        <f>MID(E13,10,300)</f>
        <v xml:space="preserve">National road goods transport by Swedish registered lorries, in goods carried and tonnes-kilometres performed, by length of haul, 2023. </v>
      </c>
    </row>
    <row r="14" spans="1:19" ht="76.5" customHeight="1" x14ac:dyDescent="0.25">
      <c r="A14" s="152" t="s">
        <v>209</v>
      </c>
      <c r="B14" s="152" t="s">
        <v>210</v>
      </c>
      <c r="C14" s="152" t="s">
        <v>220</v>
      </c>
      <c r="D14" s="152" t="str">
        <f>CONCATENATE('Tabell 6A'!$A$2," ",'Tabell 6A'!$A$3)</f>
        <v>Tabell 6A. Inrikes godstransporter med svenska lastbilar. Lastade och lossade godsmängder efter län och storstadsområden samt efter destination respektive ursprung, 2023.</v>
      </c>
      <c r="E14" s="152" t="str">
        <f>CONCATENATE('Tabell 6A'!$A$4," ",'Tabell 6A'!$A$5)</f>
        <v>Table 6A. National road goods transport with Swedish registered lorries. Loaded and unloaded goods by county and some city areas, by destination and origin of the haulages respectively, 2023.</v>
      </c>
      <c r="F14" s="155" t="s">
        <v>115</v>
      </c>
      <c r="G14" s="239" t="str">
        <f t="shared" si="1"/>
        <v xml:space="preserve">Tabell 6A. </v>
      </c>
      <c r="H14" s="240" t="str">
        <f>MID(D14,12,200)</f>
        <v>Inrikes godstransporter med svenska lastbilar. Lastade och lossade godsmängder efter län och storstadsområden samt efter destination respektive ursprung, 2023.</v>
      </c>
      <c r="I14" s="239" t="str">
        <f t="shared" si="0"/>
        <v xml:space="preserve">Table 6A. </v>
      </c>
      <c r="J14" s="240" t="str">
        <f t="shared" ref="J14:J20" si="2">MID(E14,11,300)</f>
        <v>National road goods transport with Swedish registered lorries. Loaded and unloaded goods by county and some city areas, by destination and origin of the haulages respectively, 2023.</v>
      </c>
    </row>
    <row r="15" spans="1:19" ht="52.5" customHeight="1" x14ac:dyDescent="0.25">
      <c r="A15" s="152" t="s">
        <v>209</v>
      </c>
      <c r="B15" s="152" t="s">
        <v>210</v>
      </c>
      <c r="C15" s="152" t="s">
        <v>221</v>
      </c>
      <c r="D15" s="152" t="str">
        <f>CONCATENATE('Tabell 6B'!$A$2," ",'Tabell 6B'!$A$3)</f>
        <v xml:space="preserve">Tabell 6B. Inrikes godstransporter med svenska lastbilar (1 000-tal ton) fördelat på län, 2023. </v>
      </c>
      <c r="E15" s="152" t="str">
        <f>CONCATENATE('Tabell 6B'!$A$4," ",'Tabell 6B'!$A$5)</f>
        <v xml:space="preserve">Table 6B. National road goods transport with Swedish registered lorries (in 1 000s of tonnes) by county, 2023. </v>
      </c>
      <c r="F15" s="155" t="s">
        <v>115</v>
      </c>
      <c r="G15" s="239" t="str">
        <f t="shared" si="1"/>
        <v xml:space="preserve">Tabell 6B. </v>
      </c>
      <c r="H15" s="240" t="str">
        <f t="shared" ref="H15:H20" si="3">MID(D15,12,200)</f>
        <v xml:space="preserve">Inrikes godstransporter med svenska lastbilar (1 000-tal ton) fördelat på län, 2023. </v>
      </c>
      <c r="I15" s="239" t="str">
        <f t="shared" si="0"/>
        <v xml:space="preserve">Table 6B. </v>
      </c>
      <c r="J15" s="240" t="str">
        <f t="shared" si="2"/>
        <v xml:space="preserve">National road goods transport with Swedish registered lorries (in 1 000s of tonnes) by county, 2023. </v>
      </c>
    </row>
    <row r="16" spans="1:19" ht="57" customHeight="1" x14ac:dyDescent="0.25">
      <c r="A16" s="152" t="s">
        <v>209</v>
      </c>
      <c r="B16" s="152" t="s">
        <v>210</v>
      </c>
      <c r="C16" s="152" t="s">
        <v>222</v>
      </c>
      <c r="D16" s="152" t="str">
        <f>CONCATENATE('Tabell 6C'!$A$2," ",'Tabell 6C'!$A$3)</f>
        <v xml:space="preserve">Tabell 6C. Inrikes godstransporter med svenska lastbilar (miljoner ton-km) fördelat på län, 2023. </v>
      </c>
      <c r="E16" s="152" t="str">
        <f>CONCATENATE('Tabell 6C'!$A$4," ",'Tabell 6C'!$A$5)</f>
        <v xml:space="preserve">Table 6C. National road goods transport with Swedish registered lorries (in millions of tonne-kilometres) by county, 2023. </v>
      </c>
      <c r="F16" s="155" t="s">
        <v>115</v>
      </c>
      <c r="G16" s="239" t="str">
        <f t="shared" si="1"/>
        <v xml:space="preserve">Tabell 6C. </v>
      </c>
      <c r="H16" s="240" t="str">
        <f t="shared" si="3"/>
        <v xml:space="preserve">Inrikes godstransporter med svenska lastbilar (miljoner ton-km) fördelat på län, 2023. </v>
      </c>
      <c r="I16" s="239" t="str">
        <f t="shared" si="0"/>
        <v xml:space="preserve">Table 6C. </v>
      </c>
      <c r="J16" s="240" t="str">
        <f t="shared" si="2"/>
        <v xml:space="preserve">National road goods transport with Swedish registered lorries (in millions of tonne-kilometres) by county, 2023. </v>
      </c>
    </row>
    <row r="17" spans="1:11" ht="69" customHeight="1" x14ac:dyDescent="0.25">
      <c r="A17" s="152" t="s">
        <v>209</v>
      </c>
      <c r="B17" s="152" t="s">
        <v>210</v>
      </c>
      <c r="C17" s="152" t="s">
        <v>223</v>
      </c>
      <c r="D17" s="152" t="str">
        <f>CONCATENATE('Tabell 7A'!$A$2," ",'Tabell 7A'!$A$3)</f>
        <v xml:space="preserve">Tabell 7A. Inrikes godstransporter med svenska lastbilar (1 000-tal ton) fördelat på varugrupper (NST2007) och transportavstånd, 2023 och 2022. </v>
      </c>
      <c r="E17" s="152" t="str">
        <f>CONCATENATE('Tabell 7A'!$A$4," ",'Tabell 7A'!$A$5)</f>
        <v xml:space="preserve">Table 7A. National road goods transport with Swedish registered lorries (in 1 000s of tonnes) by commodity group (NST2007) and length of haul, 2023 and 2022. </v>
      </c>
      <c r="F17" s="155" t="s">
        <v>115</v>
      </c>
      <c r="G17" s="239" t="str">
        <f t="shared" si="1"/>
        <v xml:space="preserve">Tabell 7A. </v>
      </c>
      <c r="H17" s="240" t="str">
        <f t="shared" si="3"/>
        <v xml:space="preserve">Inrikes godstransporter med svenska lastbilar (1 000-tal ton) fördelat på varugrupper (NST2007) och transportavstånd, 2023 och 2022. </v>
      </c>
      <c r="I17" s="239" t="str">
        <f t="shared" si="0"/>
        <v xml:space="preserve">Table 7A. </v>
      </c>
      <c r="J17" s="240" t="str">
        <f t="shared" si="2"/>
        <v xml:space="preserve">National road goods transport with Swedish registered lorries (in 1 000s of tonnes) by commodity group (NST2007) and length of haul, 2023 and 2022. </v>
      </c>
      <c r="K17" s="236"/>
    </row>
    <row r="18" spans="1:11" ht="66.75" customHeight="1" x14ac:dyDescent="0.25">
      <c r="A18" s="152" t="s">
        <v>209</v>
      </c>
      <c r="B18" s="152" t="s">
        <v>210</v>
      </c>
      <c r="C18" s="152" t="s">
        <v>224</v>
      </c>
      <c r="D18" s="152" t="str">
        <f>CONCATENATE('Tabell 7B'!$A$2," ",'Tabell 7B'!$A$3)</f>
        <v xml:space="preserve">Tabell 7B. Inrikes godstransporter med svenska lastbilar (miljoner ton-km) fördelat på varugrupper (NST2007) och transportavstånd, 2023 och 2022. </v>
      </c>
      <c r="E18" s="152" t="str">
        <f>CONCATENATE('Tabell 7B'!$A$4," ",'Tabell 7B'!$A$5)</f>
        <v xml:space="preserve">Table 7B. National road goods transport with Swedish registered lorries (in millions of tonne-kilometres) by commodity group (NST2007) and length of haul, 2023 and 2022. </v>
      </c>
      <c r="F18" s="155" t="s">
        <v>115</v>
      </c>
      <c r="G18" s="239" t="str">
        <f t="shared" si="1"/>
        <v xml:space="preserve">Tabell 7B. </v>
      </c>
      <c r="H18" s="240" t="str">
        <f t="shared" si="3"/>
        <v xml:space="preserve">Inrikes godstransporter med svenska lastbilar (miljoner ton-km) fördelat på varugrupper (NST2007) och transportavstånd, 2023 och 2022. </v>
      </c>
      <c r="I18" s="239" t="str">
        <f t="shared" si="0"/>
        <v xml:space="preserve">Table 7B. </v>
      </c>
      <c r="J18" s="240" t="str">
        <f t="shared" si="2"/>
        <v xml:space="preserve">National road goods transport with Swedish registered lorries (in millions of tonne-kilometres) by commodity group (NST2007) and length of haul, 2023 and 2022. </v>
      </c>
    </row>
    <row r="19" spans="1:11" ht="65.25" customHeight="1" x14ac:dyDescent="0.25">
      <c r="A19" s="152" t="s">
        <v>209</v>
      </c>
      <c r="B19" s="152" t="s">
        <v>210</v>
      </c>
      <c r="C19" s="152" t="s">
        <v>225</v>
      </c>
      <c r="D19" s="152" t="str">
        <f>CONCATENATE('Tabell 7C'!$A$2," ",'Tabell 7C'!$A$3)</f>
        <v xml:space="preserve">Tabell 7C. Inrikes godstransporter med svenska lastbilar (1 000-tal km) fördelat på varugrupper (NST2007), 2023 och 2022. </v>
      </c>
      <c r="E19" s="152" t="str">
        <f>CONCATENATE('Tabell 7C'!$A$4," ",'Tabell 7C'!$A$5)</f>
        <v xml:space="preserve">Table 7C. National road goods transport with Swedish registered lorries (in 1 000s of kilometres) by commodity group (NST2007), 2023 and 2022. </v>
      </c>
      <c r="F19" s="155" t="s">
        <v>115</v>
      </c>
      <c r="G19" s="239" t="str">
        <f t="shared" si="1"/>
        <v xml:space="preserve">Tabell 7C. </v>
      </c>
      <c r="H19" s="240" t="str">
        <f t="shared" si="3"/>
        <v xml:space="preserve">Inrikes godstransporter med svenska lastbilar (1 000-tal km) fördelat på varugrupper (NST2007), 2023 och 2022. </v>
      </c>
      <c r="I19" s="239" t="str">
        <f t="shared" si="0"/>
        <v xml:space="preserve">Table 7C. </v>
      </c>
      <c r="J19" s="394" t="str">
        <f t="shared" si="2"/>
        <v xml:space="preserve">National road goods transport with Swedish registered lorries (in 1 000s of kilometres) by commodity group (NST2007), 2023 and 2022. </v>
      </c>
      <c r="K19" s="394"/>
    </row>
    <row r="20" spans="1:11" ht="60.75" customHeight="1" x14ac:dyDescent="0.25">
      <c r="A20" s="152" t="s">
        <v>209</v>
      </c>
      <c r="B20" s="152" t="s">
        <v>210</v>
      </c>
      <c r="C20" s="152" t="s">
        <v>226</v>
      </c>
      <c r="D20" s="152" t="str">
        <f>CONCATENATE('Tabell 7D'!$A$2," ",'Tabell 7D'!$A$3)</f>
        <v xml:space="preserve">Tabell 7D. Inrikes godstransporter med svenska lastbilar (1 000-tal) fördelat på varugrupper (NST2007), 2023 och 2022. </v>
      </c>
      <c r="E20" s="152" t="str">
        <f>CONCATENATE('Tabell 7D'!$A$4," ",'Tabell 7D'!$A$5)</f>
        <v xml:space="preserve">Table 7D. National road goods transport with Swedish registered lorries (in 1 000s) by commodity group (NST2007), 2023 and 2022. </v>
      </c>
      <c r="F20" s="155" t="s">
        <v>115</v>
      </c>
      <c r="G20" s="239" t="str">
        <f t="shared" si="1"/>
        <v xml:space="preserve">Tabell 7D. </v>
      </c>
      <c r="H20" s="240" t="str">
        <f t="shared" si="3"/>
        <v xml:space="preserve">Inrikes godstransporter med svenska lastbilar (1 000-tal) fördelat på varugrupper (NST2007), 2023 och 2022. </v>
      </c>
      <c r="I20" s="239" t="str">
        <f t="shared" si="0"/>
        <v xml:space="preserve">Table 7D. </v>
      </c>
      <c r="J20" s="240" t="str">
        <f t="shared" si="2"/>
        <v xml:space="preserve">National road goods transport with Swedish registered lorries (in 1 000s) by commodity group (NST2007), 2023 and 2022. </v>
      </c>
    </row>
    <row r="21" spans="1:11" ht="75" customHeight="1" x14ac:dyDescent="0.25">
      <c r="A21" s="152" t="s">
        <v>209</v>
      </c>
      <c r="B21" s="152" t="s">
        <v>210</v>
      </c>
      <c r="C21" s="152">
        <v>8</v>
      </c>
      <c r="D21" s="152" t="str">
        <f>CONCATENATE('Tabell 8'!$A$2," ",'Tabell 8'!$A$3)</f>
        <v>Tabell 8. Inrikes godstransporter med svenska lastbilar fördelat på ADR/ADR-S-klassificering.  Antal transporter, körda kilometer, transporterad godsmängd och transportarbete, 2023.</v>
      </c>
      <c r="E21" s="152" t="str">
        <f>CONCATENATE('Tabell 8'!$A$4," ",'Tabell 8'!$A$5)</f>
        <v>Table 8. National road goods transport with Swedish registered lorries according to ADR/ADR-S.  Number of haulages, kilometres driven, goods carried and tonne-kilometres performed, 2023.</v>
      </c>
      <c r="F21" s="155" t="s">
        <v>115</v>
      </c>
      <c r="G21" s="239" t="str">
        <f t="shared" si="1"/>
        <v xml:space="preserve">Tabell 8. </v>
      </c>
      <c r="H21" s="240" t="str">
        <f>MID(D21,11,200)</f>
        <v>Inrikes godstransporter med svenska lastbilar fördelat på ADR/ADR-S-klassificering.  Antal transporter, körda kilometer, transporterad godsmängd och transportarbete, 2023.</v>
      </c>
      <c r="I21" s="239" t="str">
        <f t="shared" si="0"/>
        <v xml:space="preserve">Table 8. </v>
      </c>
      <c r="J21" s="240" t="str">
        <f>MID(E21,10,300)</f>
        <v>National road goods transport with Swedish registered lorries according to ADR/ADR-S.  Number of haulages, kilometres driven, goods carried and tonne-kilometres performed, 2023.</v>
      </c>
    </row>
    <row r="22" spans="1:11" ht="61.5" customHeight="1" x14ac:dyDescent="0.25">
      <c r="A22" s="152" t="s">
        <v>209</v>
      </c>
      <c r="B22" s="152" t="s">
        <v>210</v>
      </c>
      <c r="C22" s="152">
        <v>9</v>
      </c>
      <c r="D22" s="152" t="str">
        <f>CONCATENATE('Tabell 9'!$A$2," ",'Tabell 9'!$A$3)</f>
        <v>Tabell 9. Inrikes godstransporter med svenska lastbilar. Transporterad godsmängd, transportarbete  och körda kilometer med last efter lasttyp, 2023.</v>
      </c>
      <c r="E22" s="152" t="str">
        <f>CONCATENATE('Tabell 9'!$A$4," ",'Tabell 9'!$A$5)</f>
        <v>Table 9. National road goods transport with Swedish registered lorries. Goods carried, tonne-kilometres performed and kilometres driven with load, 2023.</v>
      </c>
      <c r="F22" s="155" t="s">
        <v>115</v>
      </c>
      <c r="G22" s="239" t="str">
        <f t="shared" si="1"/>
        <v xml:space="preserve">Tabell 9. </v>
      </c>
      <c r="H22" s="240" t="str">
        <f>MID(D22,11,200)</f>
        <v>Inrikes godstransporter med svenska lastbilar. Transporterad godsmängd, transportarbete  och körda kilometer med last efter lasttyp, 2023.</v>
      </c>
      <c r="I22" s="239" t="str">
        <f t="shared" si="0"/>
        <v xml:space="preserve">Table 9. </v>
      </c>
      <c r="J22" s="240" t="str">
        <f>MID(E22,10,300)</f>
        <v>National road goods transport with Swedish registered lorries. Goods carried, tonne-kilometres performed and kilometres driven with load, 2023.</v>
      </c>
    </row>
    <row r="23" spans="1:11" ht="19.5" customHeight="1" x14ac:dyDescent="0.25">
      <c r="A23" s="152"/>
      <c r="B23" s="152"/>
      <c r="C23" s="152"/>
      <c r="D23" s="152"/>
      <c r="E23" s="152"/>
      <c r="F23" s="155"/>
      <c r="G23" s="212" t="s">
        <v>232</v>
      </c>
      <c r="H23" s="213"/>
      <c r="I23" s="212" t="s">
        <v>233</v>
      </c>
      <c r="J23" s="213"/>
    </row>
    <row r="24" spans="1:11" ht="88.5" customHeight="1" x14ac:dyDescent="0.25">
      <c r="A24" s="152" t="s">
        <v>209</v>
      </c>
      <c r="B24" s="152" t="s">
        <v>210</v>
      </c>
      <c r="C24" s="152">
        <v>10</v>
      </c>
      <c r="D24" s="152" t="str">
        <f>CONCATENATE('Tabell 10'!$A$2," ",'Tabell 10'!$A$3)</f>
        <v>Tabell 10. Utrikes godstransporter med svenska lastbilar fördelat på ekipagets totalvikt,  maximilastvikt, antal axlar samt fordonets ålder, 2023.</v>
      </c>
      <c r="E24" s="152" t="str">
        <f>CONCATENATE('Tabell 10'!$A$4," ",'Tabell 10'!$A$5)</f>
        <v>Table 10. International road goods transport with Swedish registered lorries by gross vehicle weight,  load capacity, axle configuration of the vehicle combination and the age of the vehicle, 2023.</v>
      </c>
      <c r="F24" s="155" t="s">
        <v>115</v>
      </c>
      <c r="G24" s="239" t="str">
        <f>A24 &amp; " " &amp; C24 &amp; ". "</f>
        <v xml:space="preserve">Tabell 10. </v>
      </c>
      <c r="H24" s="240" t="str">
        <f>MID(D24,12,200)</f>
        <v>Utrikes godstransporter med svenska lastbilar fördelat på ekipagets totalvikt,  maximilastvikt, antal axlar samt fordonets ålder, 2023.</v>
      </c>
      <c r="I24" s="239" t="str">
        <f t="shared" si="0"/>
        <v xml:space="preserve">Table 10. </v>
      </c>
      <c r="J24" s="240" t="str">
        <f>MID(E24,11,300)</f>
        <v>International road goods transport with Swedish registered lorries by gross vehicle weight,  load capacity, axle configuration of the vehicle combination and the age of the vehicle, 2023.</v>
      </c>
    </row>
    <row r="25" spans="1:11" ht="76.5" customHeight="1" x14ac:dyDescent="0.25">
      <c r="A25" s="152" t="s">
        <v>209</v>
      </c>
      <c r="B25" s="152" t="s">
        <v>210</v>
      </c>
      <c r="C25" s="152">
        <v>11</v>
      </c>
      <c r="D25" s="152" t="str">
        <f>CONCATENATE('Tabell 11'!$A$2," ",'Tabell 11'!$A$3)</f>
        <v>Tabell 11. Utrikes godstransporter med svenska lastbilar fördelat på import- och exportländer. Antal transporter, körda kilometer, transporterad godsmängd och transportarbete, 2023.</v>
      </c>
      <c r="E25" s="152" t="str">
        <f>CONCATENATE('Tabell 11'!$A$4," ",'Tabell 11'!$A$5)</f>
        <v>Table 11. International road goods transport with Swedish registered lorries according to import- and export- countries. Number of haulages, kilometres driven, goods carried and tonne-kilometres performed, 2023.</v>
      </c>
      <c r="F25" s="155" t="s">
        <v>115</v>
      </c>
      <c r="G25" s="239" t="str">
        <f t="shared" ref="G25:G34" si="4">A25 &amp; " " &amp; C25 &amp; ". "</f>
        <v xml:space="preserve">Tabell 11. </v>
      </c>
      <c r="H25" s="240" t="str">
        <f t="shared" ref="H25:H34" si="5">MID(D25,12,200)</f>
        <v>Utrikes godstransporter med svenska lastbilar fördelat på import- och exportländer. Antal transporter, körda kilometer, transporterad godsmängd och transportarbete, 2023.</v>
      </c>
      <c r="I25" s="239" t="str">
        <f t="shared" si="0"/>
        <v xml:space="preserve">Table 11. </v>
      </c>
      <c r="J25" s="240" t="str">
        <f>MID(E25,11,300)</f>
        <v>International road goods transport with Swedish registered lorries according to import- and export- countries. Number of haulages, kilometres driven, goods carried and tonne-kilometres performed, 2023.</v>
      </c>
    </row>
    <row r="26" spans="1:11" ht="75" customHeight="1" x14ac:dyDescent="0.25">
      <c r="A26" s="152" t="s">
        <v>209</v>
      </c>
      <c r="B26" s="152" t="s">
        <v>210</v>
      </c>
      <c r="C26" s="152">
        <v>12</v>
      </c>
      <c r="D26" s="152" t="str">
        <f>CONCATENATE('Tabell 12'!$A$2," ",'Tabell 12'!$A$3)</f>
        <v>Tabell 12. Utrikes godstransporter med svenska lastbilar fördelat på transportavstånd. Antal transporter, körda kilometer, transporterad godsmängd och transportarbete, 2023.</v>
      </c>
      <c r="E26" s="152" t="str">
        <f>CONCATENATE('Tabell 12'!$A$4," ",'Tabell 12'!$A$5)</f>
        <v>Table 12. International road goods transport with Swedish registered lorries according to length of haul.  Number of haulages, kilometres driven, goods carried and tonne-kilometres performed, 2023.</v>
      </c>
      <c r="F26" s="155" t="s">
        <v>115</v>
      </c>
      <c r="G26" s="239" t="str">
        <f t="shared" si="4"/>
        <v xml:space="preserve">Tabell 12. </v>
      </c>
      <c r="H26" s="240" t="str">
        <f t="shared" si="5"/>
        <v>Utrikes godstransporter med svenska lastbilar fördelat på transportavstånd. Antal transporter, körda kilometer, transporterad godsmängd och transportarbete, 2023.</v>
      </c>
      <c r="I26" s="239" t="str">
        <f t="shared" si="0"/>
        <v xml:space="preserve">Table 12. </v>
      </c>
      <c r="J26" s="240" t="str">
        <f>MID(E26,10,300)</f>
        <v xml:space="preserve"> International road goods transport with Swedish registered lorries according to length of haul.  Number of haulages, kilometres driven, goods carried and tonne-kilometres performed, 2023.</v>
      </c>
    </row>
    <row r="27" spans="1:11" ht="88.5" customHeight="1" x14ac:dyDescent="0.25">
      <c r="A27" s="152" t="s">
        <v>209</v>
      </c>
      <c r="B27" s="152" t="s">
        <v>210</v>
      </c>
      <c r="C27" s="152">
        <v>13</v>
      </c>
      <c r="D27" s="152" t="str">
        <f>CONCATENATE('Tabell 13'!$A$2," ",'Tabell 13'!$A$3)</f>
        <v>Tabell 13. Utrikes godstransporter med svenska lastbilar fördelat på varugrupper (NST2007). Från Sverige till utlandet och från utlandet till Sverige (1 000-tal ton och miljoner ton-km), 2023.</v>
      </c>
      <c r="E27" s="152" t="str">
        <f>CONCATENATE('Tabell 13'!$A$4," ",'Tabell 13'!$A$5)</f>
        <v>Table 13. International road goods transport with Swedish registered lorries by commodity group (NST2007). From Sweden to abroad and from abroad to Sweden (in 1 000 of tonnes and millions of tonne-kilometres), 2023.</v>
      </c>
      <c r="F27" s="155" t="s">
        <v>115</v>
      </c>
      <c r="G27" s="239" t="str">
        <f t="shared" si="4"/>
        <v xml:space="preserve">Tabell 13. </v>
      </c>
      <c r="H27" s="240" t="str">
        <f t="shared" si="5"/>
        <v>Utrikes godstransporter med svenska lastbilar fördelat på varugrupper (NST2007). Från Sverige till utlandet och från utlandet till Sverige (1 000-tal ton och miljoner ton-km), 2023.</v>
      </c>
      <c r="I27" s="239" t="str">
        <f t="shared" si="0"/>
        <v xml:space="preserve">Table 13. </v>
      </c>
      <c r="J27" s="240" t="str">
        <f t="shared" ref="J27:J34" si="6">MID(E27,11,300)</f>
        <v>International road goods transport with Swedish registered lorries by commodity group (NST2007). From Sweden to abroad and from abroad to Sweden (in 1 000 of tonnes and millions of tonne-kilometres), 2023.</v>
      </c>
    </row>
    <row r="28" spans="1:11" ht="105" customHeight="1" x14ac:dyDescent="0.25">
      <c r="A28" s="152" t="s">
        <v>209</v>
      </c>
      <c r="B28" s="152" t="s">
        <v>210</v>
      </c>
      <c r="C28" s="152" t="s">
        <v>420</v>
      </c>
      <c r="D28" s="152" t="str">
        <f>CONCATENATE('Tabell 14A'!$A$2," ",'Tabell 14A'!$A$3)</f>
        <v>Tabell 14A. Utrikes godstransporter med svenska lastbilar. Godsmängd (1 000-tal ton) fördelat efter avsändarland och avlastningsregion i Sverige, 2023.</v>
      </c>
      <c r="E28" s="152" t="str">
        <f>CONCATENATE('Tabell 14A'!$A$4," ",'Tabell 14A'!$A$5)</f>
        <v>Table 14A. International road goods transport with Swedish registered lorries. Goods carried (in 1 000s of tonnes) divided by dispatching country and import region in Sweden, 2023.</v>
      </c>
      <c r="G28" s="239" t="str">
        <f t="shared" si="4"/>
        <v xml:space="preserve">Tabell 14A. </v>
      </c>
      <c r="H28" s="240" t="str">
        <f>MID(D28,12,300)</f>
        <v xml:space="preserve"> Utrikes godstransporter med svenska lastbilar. Godsmängd (1 000-tal ton) fördelat efter avsändarland och avlastningsregion i Sverige, 2023.</v>
      </c>
      <c r="I28" s="239" t="str">
        <f t="shared" si="0"/>
        <v xml:space="preserve">Table 14A. </v>
      </c>
      <c r="J28" s="240" t="str">
        <f t="shared" si="6"/>
        <v xml:space="preserve"> International road goods transport with Swedish registered lorries. Goods carried (in 1 000s of tonnes) divided by dispatching country and import region in Sweden, 2023.</v>
      </c>
    </row>
    <row r="29" spans="1:11" ht="105" customHeight="1" x14ac:dyDescent="0.25">
      <c r="A29" s="152" t="s">
        <v>209</v>
      </c>
      <c r="B29" s="152" t="s">
        <v>210</v>
      </c>
      <c r="C29" s="152" t="s">
        <v>421</v>
      </c>
      <c r="D29" s="152" t="str">
        <f>CONCATENATE('Tabell 14B'!$A$2," ",'Tabell 14B'!$A$3)</f>
        <v>Tabell 14B. Utrikes godstransporter med svenska lastbilar. Godsmängd (1 000-tal ton) fördelat efter pålastningsregion i Sverige och mottagarland, 2023.</v>
      </c>
      <c r="E29" s="152" t="str">
        <f>CONCATENATE('Tabell 14B'!$A$4," ",'Tabell 14B'!$A$5)</f>
        <v>Table 14B. International road goods transport with Swedish registered lorries. Goods carried (in 1 000s of tonnes) divided by dispatching country and import region in Sweden, 2023.</v>
      </c>
      <c r="G29" s="239" t="str">
        <f>A29 &amp; " " &amp; C29 &amp; ". "</f>
        <v xml:space="preserve">Tabell 14B. </v>
      </c>
      <c r="H29" s="240" t="str">
        <f>MID(D29,12,300)</f>
        <v xml:space="preserve"> Utrikes godstransporter med svenska lastbilar. Godsmängd (1 000-tal ton) fördelat efter pålastningsregion i Sverige och mottagarland, 2023.</v>
      </c>
      <c r="I29" s="239" t="str">
        <f>B29 &amp; " " &amp; C29 &amp; ". "</f>
        <v xml:space="preserve">Table 14B. </v>
      </c>
      <c r="J29" s="240" t="str">
        <f>MID(E29,11,300)</f>
        <v xml:space="preserve"> International road goods transport with Swedish registered lorries. Goods carried (in 1 000s of tonnes) divided by dispatching country and import region in Sweden, 2023.</v>
      </c>
    </row>
    <row r="30" spans="1:11" ht="101.25" customHeight="1" x14ac:dyDescent="0.25">
      <c r="A30" s="152" t="s">
        <v>209</v>
      </c>
      <c r="B30" s="152" t="s">
        <v>210</v>
      </c>
      <c r="C30" s="152" t="s">
        <v>422</v>
      </c>
      <c r="D30" s="152" t="str">
        <f>CONCATENATE('Tabell 15A'!$A$2," ",'Tabell 15A'!$A$3)</f>
        <v>Tabell 15A. Utrikes godstransporter med svenska lastbilar. Transportarbete (miljoner ton-km) fördelat efter avsändarland och avlastningsregion i Sverige, 2023.</v>
      </c>
      <c r="E30" s="152" t="str">
        <f>CONCATENATE('Tabell 15A'!$A$4," ",'Tabell 15A'!$A$5)</f>
        <v>Table 15A. International road goods transport with Swedish registered lorries. Tonne-kilometres performed (in millions of tonne-kilometres) divided by  dispatching country and import region in Sweden, 2023.</v>
      </c>
      <c r="G30" s="239" t="str">
        <f t="shared" si="4"/>
        <v xml:space="preserve">Tabell 15A. </v>
      </c>
      <c r="H30" s="240" t="str">
        <f t="shared" si="5"/>
        <v xml:space="preserve"> Utrikes godstransporter med svenska lastbilar. Transportarbete (miljoner ton-km) fördelat efter avsändarland och avlastningsregion i Sverige, 2023.</v>
      </c>
      <c r="I30" s="239" t="str">
        <f t="shared" si="0"/>
        <v xml:space="preserve">Table 15A. </v>
      </c>
      <c r="J30" s="240" t="str">
        <f t="shared" si="6"/>
        <v xml:space="preserve"> International road goods transport with Swedish registered lorries. Tonne-kilometres performed (in millions of tonne-kilometres) divided by  dispatching country and import region in Sweden, 2023.</v>
      </c>
    </row>
    <row r="31" spans="1:11" ht="101.25" customHeight="1" x14ac:dyDescent="0.25">
      <c r="A31" s="152" t="s">
        <v>209</v>
      </c>
      <c r="B31" s="152" t="s">
        <v>210</v>
      </c>
      <c r="C31" s="152" t="s">
        <v>423</v>
      </c>
      <c r="D31" s="152" t="str">
        <f>CONCATENATE('Tabell 15B'!$A$2," ",'Tabell 15B'!$A$3)</f>
        <v>Tabell 15B. Utrikes godstransporter med svenska lastbilar. Transportarbete (miljoner ton-km) fördelat efter pålastningsregion i Sverige och mottagarland, 2023.</v>
      </c>
      <c r="E31" s="152" t="str">
        <f>CONCATENATE('Tabell 15B'!$A$4," ",'Tabell 15B'!$A$5)</f>
        <v>Table 15B. International road goods transport with Swedish registered lorries. Tonne-kilometres performed (in millions of tonne-kilometres) divided by   export region in Sweden and receiving country, 2023.</v>
      </c>
      <c r="G31" s="239" t="str">
        <f>A31 &amp; " " &amp; C31 &amp; ". "</f>
        <v xml:space="preserve">Tabell 15B. </v>
      </c>
      <c r="H31" s="240" t="str">
        <f>MID(D31,12,200)</f>
        <v xml:space="preserve"> Utrikes godstransporter med svenska lastbilar. Transportarbete (miljoner ton-km) fördelat efter pålastningsregion i Sverige och mottagarland, 2023.</v>
      </c>
      <c r="I31" s="239" t="str">
        <f>B31 &amp; " " &amp; C31 &amp; ". "</f>
        <v xml:space="preserve">Table 15B. </v>
      </c>
      <c r="J31" s="240" t="str">
        <f>MID(E31,11,300)</f>
        <v xml:space="preserve"> International road goods transport with Swedish registered lorries. Tonne-kilometres performed (in millions of tonne-kilometres) divided by   export region in Sweden and receiving country, 2023.</v>
      </c>
    </row>
    <row r="32" spans="1:11" ht="87.75" customHeight="1" x14ac:dyDescent="0.25">
      <c r="A32" s="152" t="s">
        <v>209</v>
      </c>
      <c r="B32" s="152" t="s">
        <v>210</v>
      </c>
      <c r="C32" s="152">
        <v>16</v>
      </c>
      <c r="D32" s="152" t="str">
        <f>CONCATENATE('Tabell 16'!$A$2," ",'Tabell 16'!$A$3)</f>
        <v>Tabell 16. Utrikes godstransporter med svenska lastbilar. Godsmängd (1 000-tals ton) fördelat efter  avsändarland/mottagarland och varugrupp (NST2007), 2023.</v>
      </c>
      <c r="E32" s="152" t="str">
        <f>CONCATENATE('Tabell 16'!$A$4," ",'Tabell 16'!$A$5)</f>
        <v>Table 16. International road goods transport with Swedish registered lorries. Goods carried (in 1 000s of tonnes)  to/from Sweden divided according to dispatching/receiving country and commodity group (NST2007), 2023.</v>
      </c>
      <c r="G32" s="239" t="str">
        <f t="shared" si="4"/>
        <v xml:space="preserve">Tabell 16. </v>
      </c>
      <c r="H32" s="240" t="str">
        <f t="shared" si="5"/>
        <v>Utrikes godstransporter med svenska lastbilar. Godsmängd (1 000-tals ton) fördelat efter  avsändarland/mottagarland och varugrupp (NST2007), 2023.</v>
      </c>
      <c r="I32" s="239" t="str">
        <f t="shared" si="0"/>
        <v xml:space="preserve">Table 16. </v>
      </c>
      <c r="J32" s="240" t="str">
        <f t="shared" si="6"/>
        <v>International road goods transport with Swedish registered lorries. Goods carried (in 1 000s of tonnes)  to/from Sweden divided according to dispatching/receiving country and commodity group (NST2007), 2023.</v>
      </c>
    </row>
    <row r="33" spans="1:11" ht="87.75" customHeight="1" x14ac:dyDescent="0.25">
      <c r="A33" s="152" t="s">
        <v>209</v>
      </c>
      <c r="B33" s="152" t="s">
        <v>210</v>
      </c>
      <c r="C33" s="152">
        <v>17</v>
      </c>
      <c r="D33" s="152" t="str">
        <f>CONCATENATE('Tabell 17'!$A$2," ",'Tabell 17'!$A$3)</f>
        <v>Tabell 17. Utrikes godstransporter med svenska lastbilar. Transportarbete (miljoner ton-km) fördelat efter  avsändarland/mottagarland och varugrupp (NST2007), 2023.</v>
      </c>
      <c r="E33" s="152" t="str">
        <f>CONCATENATE('Tabell 17'!$A$4," ",'Tabell 17'!$A$5)</f>
        <v>Table 17. International road goods transport with Swedish registered lorries. Tonne-kilometres performed (in millions  of tonne-kilometres) to/from Sweden divided according to dispatching/receiving country and commodity group (NST2007), 2023.</v>
      </c>
      <c r="G33" s="239" t="str">
        <f t="shared" si="4"/>
        <v xml:space="preserve">Tabell 17. </v>
      </c>
      <c r="H33" s="240" t="str">
        <f t="shared" si="5"/>
        <v>Utrikes godstransporter med svenska lastbilar. Transportarbete (miljoner ton-km) fördelat efter  avsändarland/mottagarland och varugrupp (NST2007), 2023.</v>
      </c>
      <c r="I33" s="239" t="str">
        <f t="shared" si="0"/>
        <v xml:space="preserve">Table 17. </v>
      </c>
      <c r="J33" s="240" t="str">
        <f t="shared" si="6"/>
        <v>International road goods transport with Swedish registered lorries. Tonne-kilometres performed (in millions  of tonne-kilometres) to/from Sweden divided according to dispatching/receiving country and commodity group (NST2007), 2023.</v>
      </c>
    </row>
    <row r="34" spans="1:11" ht="90" customHeight="1" x14ac:dyDescent="0.25">
      <c r="A34" s="152" t="s">
        <v>209</v>
      </c>
      <c r="B34" s="152" t="s">
        <v>210</v>
      </c>
      <c r="C34" s="152">
        <v>18</v>
      </c>
      <c r="D34" s="152" t="str">
        <f>CONCATENATE('Tabell 18'!$A$2," ",'Tabell 18'!$A$3)</f>
        <v>Tabell 18. Godsmängd och antal transporter fördelad på de av svenska lastbilar mest använda  färjelinjerna (1 000-tal och 1000-tal ton), 2023.</v>
      </c>
      <c r="E34" s="152" t="str">
        <f>CONCATENATE('Tabell 18'!$A$4," ",'Tabell 18'!$A$5)</f>
        <v>Table 18. Goods transport with Swedish registered lorries, the most important ferry lines used by Swedish lorries to/from Sweden or in/between other countries, (in 1 000s and 1 000s of tonnes), 2023.</v>
      </c>
      <c r="G34" s="239" t="str">
        <f t="shared" si="4"/>
        <v xml:space="preserve">Tabell 18. </v>
      </c>
      <c r="H34" s="240" t="str">
        <f t="shared" si="5"/>
        <v>Godsmängd och antal transporter fördelad på de av svenska lastbilar mest använda  färjelinjerna (1 000-tal och 1000-tal ton), 2023.</v>
      </c>
      <c r="I34" s="239" t="str">
        <f t="shared" si="0"/>
        <v xml:space="preserve">Table 18. </v>
      </c>
      <c r="J34" s="392" t="str">
        <f t="shared" si="6"/>
        <v>Goods transport with Swedish registered lorries, the most important ferry lines used by Swedish lorries to/from Sweden or in/between other countries, (in 1 000s and 1 000s of tonnes), 2023.</v>
      </c>
      <c r="K34" s="392"/>
    </row>
    <row r="35" spans="1:11" ht="19.5" customHeight="1" x14ac:dyDescent="0.25">
      <c r="A35" s="152"/>
      <c r="B35" s="152"/>
      <c r="C35" s="152"/>
      <c r="D35" s="152"/>
      <c r="E35" s="152"/>
      <c r="F35" s="155"/>
      <c r="G35" s="212" t="s">
        <v>359</v>
      </c>
      <c r="H35" s="213"/>
      <c r="I35" s="212" t="s">
        <v>360</v>
      </c>
      <c r="J35" s="213"/>
    </row>
    <row r="36" spans="1:11" ht="93" customHeight="1" x14ac:dyDescent="0.25">
      <c r="A36" s="152" t="s">
        <v>209</v>
      </c>
      <c r="B36" s="152" t="s">
        <v>210</v>
      </c>
      <c r="C36" s="152">
        <v>19</v>
      </c>
      <c r="D36" s="152" t="str">
        <f>CONCATENATE('Tabell 19'!$A$2," ",'Tabell 19'!$A$3)</f>
        <v xml:space="preserve">Tabell 19. Lastbilstransporter i inrikes- och utrikestrafik. Antal transporter (1 000-tal), körda kilometer (1 000-tal km), lastad godsmängd (1 000-tals ton) och transportarbete (1 000-tals ton-km), per kvartal och per år, 2012 - 2023.    </v>
      </c>
      <c r="E36" s="152" t="str">
        <f>CONCATENATE('Tabell 19'!$A$4," ",'Tabell 19'!$A$5)</f>
        <v xml:space="preserve">Table 19. Road goods transport in domestic and international traffic. Number of haulages (in 1000s), kilometres driven (in 1 000s of kilometers), goods carried (in 1 000s of tonnes) and tonne- kilometres performed (in 1 000s of tonne-kilometres), per year and per quarter, 2012 - 2023.        </v>
      </c>
      <c r="G36" s="239" t="str">
        <f>A36 &amp; " " &amp; C36 &amp; ". "</f>
        <v xml:space="preserve">Tabell 19. </v>
      </c>
      <c r="H36" s="240" t="str">
        <f>MID(D36,12,300)</f>
        <v xml:space="preserve">Lastbilstransporter i inrikes- och utrikestrafik. Antal transporter (1 000-tal), körda kilometer (1 000-tal km), lastad godsmängd (1 000-tals ton) och transportarbete (1 000-tals ton-km), per kvartal och per år, 2012 - 2023.    </v>
      </c>
      <c r="I36" s="239" t="str">
        <f>B36 &amp; " " &amp; C36 &amp; ". "</f>
        <v xml:space="preserve">Table 19. </v>
      </c>
      <c r="J36" s="240" t="str">
        <f>MID(E36,11,300)</f>
        <v xml:space="preserve">Road goods transport in domestic and international traffic. Number of haulages (in 1000s), kilometres driven (in 1 000s of kilometers), goods carried (in 1 000s of tonnes) and tonne- kilometres performed (in 1 000s of tonne-kilometres), per year and per quarter, 2012 - 2023.        </v>
      </c>
      <c r="K36" s="240"/>
    </row>
    <row r="37" spans="1:11" ht="90.75" customHeight="1" x14ac:dyDescent="0.25">
      <c r="A37" s="152" t="s">
        <v>209</v>
      </c>
      <c r="B37" s="152" t="s">
        <v>210</v>
      </c>
      <c r="C37" s="152">
        <v>20</v>
      </c>
      <c r="D37" s="152" t="e">
        <f>CONCATENATE('Tabell 20'!$A$2," ",'Tabell 20'!#REF!)</f>
        <v>#REF!</v>
      </c>
      <c r="E37" s="152" t="str">
        <f>CONCATENATE('Tabell 20'!$A$3," ",'Tabell 20'!$A$4)</f>
        <v xml:space="preserve">Table 20. Road goods transport in domestic traffic. Number of haulages (in 1 000s), kilometres driven (in 1 000s of kilometers), goods carried (in 1 000s of tonnes) and tonne-kilometres  performed (in 1 000s of tonne-kilometres), per year and per quarter, 2012 - 2023.                   </v>
      </c>
      <c r="G37" s="239" t="str">
        <f>A37 &amp; " " &amp; C37 &amp; ". "</f>
        <v xml:space="preserve">Tabell 20. </v>
      </c>
      <c r="H37" s="240" t="str">
        <f>'Tabell 20'!A2</f>
        <v xml:space="preserve">Tabell 20. Lastbilstransporter i inrikestrafik. Antal transporter (1 000-tal), körda kilometer (1 000-tal km), lastad godsmängd (1 000-tals ton) och transportarbete (1 000-tals ton-km), per kvartal och per år, 2012 - 2023.   </v>
      </c>
      <c r="I37" s="239" t="str">
        <f>B37 &amp; " " &amp; C37 &amp; ". "</f>
        <v xml:space="preserve">Table 20. </v>
      </c>
      <c r="J37" s="240" t="str">
        <f>MID(E37,11,300)</f>
        <v xml:space="preserve">Road goods transport in domestic traffic. Number of haulages (in 1 000s), kilometres driven (in 1 000s of kilometers), goods carried (in 1 000s of tonnes) and tonne-kilometres  performed (in 1 000s of tonne-kilometres), per year and per quarter, 2012 - 2023.                   </v>
      </c>
      <c r="K37" s="240"/>
    </row>
    <row r="38" spans="1:11" ht="102.75" customHeight="1" x14ac:dyDescent="0.25">
      <c r="A38" s="152" t="s">
        <v>209</v>
      </c>
      <c r="B38" s="152" t="s">
        <v>210</v>
      </c>
      <c r="C38" s="152">
        <v>21</v>
      </c>
      <c r="D38" s="152" t="e">
        <f>CONCATENATE('Tabell 21'!$A$2," ",'Tabell 21'!#REF!)</f>
        <v>#REF!</v>
      </c>
      <c r="E38" s="152" t="str">
        <f>CONCATENATE('Tabell 21'!$A$3," ",'Tabell 21'!$A$4)</f>
        <v xml:space="preserve">Table 21. Road goods transport in international traffic. Number of haulages (in 1 000s), kilometres driven (in 1 000s of kilometers), goods carried (in 1 000s of tonnes) and tonne-kilometres  performed (in 1 000s of tonne-kilometres), per year and per quarter, 2012 - 2023.                   </v>
      </c>
      <c r="G38" s="239" t="str">
        <f>A38 &amp; " " &amp; C38 &amp; ". "</f>
        <v xml:space="preserve">Tabell 21. </v>
      </c>
      <c r="H38" s="240" t="str">
        <f>'Tabell 21'!A2</f>
        <v xml:space="preserve">Tabell 21. Lastbilstransporter i utrikestrafik. Antal transporter (1 000-tal), körda kilometer (1 000-tal km), lastad godsmängd (1 000-tals ton) och transportarbete (1 000-tals ton-km), per kvartal och per år, 2012 - 2023.          </v>
      </c>
      <c r="I38" s="239" t="str">
        <f>B38 &amp; " " &amp; C38 &amp; ". "</f>
        <v xml:space="preserve">Table 21. </v>
      </c>
      <c r="J38" s="240" t="str">
        <f>MID(E38,11,300)</f>
        <v xml:space="preserve">Road goods transport in international traffic. Number of haulages (in 1 000s), kilometres driven (in 1 000s of kilometers), goods carried (in 1 000s of tonnes) and tonne-kilometres  performed (in 1 000s of tonne-kilometres), per year and per quarter, 2012 - 2023.                   </v>
      </c>
      <c r="K38" s="240"/>
    </row>
  </sheetData>
  <mergeCells count="8">
    <mergeCell ref="F1:S1"/>
    <mergeCell ref="J34:K34"/>
    <mergeCell ref="D3:D4"/>
    <mergeCell ref="E3:E4"/>
    <mergeCell ref="A3:A4"/>
    <mergeCell ref="B3:B4"/>
    <mergeCell ref="C3:C4"/>
    <mergeCell ref="J19:K19"/>
  </mergeCells>
  <phoneticPr fontId="30" type="noConversion"/>
  <hyperlinks>
    <hyperlink ref="G6:J6" location="'Tabell 1'!A1" display="'Tabell 1'!A1" xr:uid="{00000000-0004-0000-0100-000000000000}"/>
    <hyperlink ref="G8:J8" location="'Tabell 3'!A1" display="'Tabell 3'!A1" xr:uid="{00000000-0004-0000-0100-000001000000}"/>
    <hyperlink ref="G9:J9" location="'Tabell 4A'!A1" display="'Tabell 4A'!A1" xr:uid="{00000000-0004-0000-0100-000002000000}"/>
    <hyperlink ref="G10:J10" location="'Tabell 4B'!A1" display="'Tabell 4B'!A1" xr:uid="{00000000-0004-0000-0100-000003000000}"/>
    <hyperlink ref="G11:J11" location="'Tabell 4C'!A1" display="'Tabell 4C'!A1" xr:uid="{00000000-0004-0000-0100-000004000000}"/>
    <hyperlink ref="G12:J12" location="'Tabell 4D'!A1" display="'Tabell 4D'!A1" xr:uid="{00000000-0004-0000-0100-000005000000}"/>
    <hyperlink ref="G13:J13" location="'Tabell 5'!A1" display="'Tabell 5'!A1" xr:uid="{00000000-0004-0000-0100-000006000000}"/>
    <hyperlink ref="G14:J14" location="'Tabell 6A'!A1" display="'Tabell 6A'!A1" xr:uid="{00000000-0004-0000-0100-000007000000}"/>
    <hyperlink ref="G15:J15" location="'Tabell 6B'!A1" display="'Tabell 6B'!A1" xr:uid="{00000000-0004-0000-0100-000008000000}"/>
    <hyperlink ref="G16:J16" location="'Tabell 6C'!A1" display="'Tabell 6C'!A1" xr:uid="{00000000-0004-0000-0100-000009000000}"/>
    <hyperlink ref="G17:J17" location="'Tabell 7A'!A1" display="'Tabell 7A'!A1" xr:uid="{00000000-0004-0000-0100-00000A000000}"/>
    <hyperlink ref="G18:J18" location="'Tabell 7B'!A1" display="'Tabell 7B'!A1" xr:uid="{00000000-0004-0000-0100-00000B000000}"/>
    <hyperlink ref="G19:K19" location="'Tabell 7C'!A1" display="'Tabell 7C'!A1" xr:uid="{00000000-0004-0000-0100-00000C000000}"/>
    <hyperlink ref="G20:J20" location="'Tabell 7D'!A1" display="'Tabell 7D'!A1" xr:uid="{00000000-0004-0000-0100-00000D000000}"/>
    <hyperlink ref="G21:J21" location="'Tabell 8'!A1" display="'Tabell 8'!A1" xr:uid="{00000000-0004-0000-0100-00000E000000}"/>
    <hyperlink ref="G22:J22" location="'Tabell 9'!A1" display="'Tabell 9'!A1" xr:uid="{00000000-0004-0000-0100-00000F000000}"/>
    <hyperlink ref="G24:J24" location="'Tabell 10'!A1" display="'Tabell 10'!A1" xr:uid="{00000000-0004-0000-0100-000010000000}"/>
    <hyperlink ref="G25:J25" location="'Tabell 11'!A1" display="'Tabell 11'!A1" xr:uid="{00000000-0004-0000-0100-000011000000}"/>
    <hyperlink ref="G26:J26" location="'Tabell 12'!A1" display="'Tabell 12'!A1" xr:uid="{00000000-0004-0000-0100-000012000000}"/>
    <hyperlink ref="G27:J27" location="'Tabell 13'!A1" display="'Tabell 13'!A1" xr:uid="{00000000-0004-0000-0100-000013000000}"/>
    <hyperlink ref="G28:J28" location="'Tabell 14'!A1" display="'Tabell 14'!A1" xr:uid="{00000000-0004-0000-0100-000014000000}"/>
    <hyperlink ref="G30:J30" location="'Tabell 15'!A1" display="'Tabell 15'!A1" xr:uid="{00000000-0004-0000-0100-000015000000}"/>
    <hyperlink ref="G32:J32" location="'Tabell 16'!A1" display="'Tabell 16'!A1" xr:uid="{00000000-0004-0000-0100-000016000000}"/>
    <hyperlink ref="G33:J33" location="'Tabell 17'!A1" display="'Tabell 17'!A1" xr:uid="{00000000-0004-0000-0100-000017000000}"/>
    <hyperlink ref="G34:K34" location="'Tabell 18'!A1" display="'Tabell 18'!A1" xr:uid="{00000000-0004-0000-0100-000018000000}"/>
    <hyperlink ref="G36:K36" location="'Tabell 18'!A1" display="'Tabell 18'!A1" xr:uid="{00000000-0004-0000-0100-000019000000}"/>
    <hyperlink ref="G37:K37" location="'Tabell 18'!A1" display="'Tabell 18'!A1" xr:uid="{00000000-0004-0000-0100-00001A000000}"/>
    <hyperlink ref="G38:K38" location="'Tabell 18'!A1" display="'Tabell 18'!A1" xr:uid="{00000000-0004-0000-0100-00001B000000}"/>
    <hyperlink ref="G7" location="'Tabell 2'!_Toc524335857" display="'Tabell 2'!_Toc524335857" xr:uid="{00000000-0004-0000-0100-00001C000000}"/>
    <hyperlink ref="G8" location="'Tabell 1'!A1" display="'Tabell 1'!A1" xr:uid="{00000000-0004-0000-0100-00001D000000}"/>
    <hyperlink ref="G10" location="'Tabell 4B'!_Toc524335861" display="'Tabell 4B'!_Toc524335861" xr:uid="{00000000-0004-0000-0100-00001E000000}"/>
    <hyperlink ref="G12" location="'Tabell 4D'!_Toc524335861" display="'Tabell 4D'!_Toc524335861" xr:uid="{00000000-0004-0000-0100-00001F000000}"/>
    <hyperlink ref="G14" location="'Tabell 6A'!Utskriftsområde" display="'Tabell 6A'!Utskriftsområde" xr:uid="{00000000-0004-0000-0100-000020000000}"/>
    <hyperlink ref="G16" location="'Tabell 6C'!_Toc524335865" display="'Tabell 6C'!_Toc524335865" xr:uid="{00000000-0004-0000-0100-000021000000}"/>
    <hyperlink ref="G18" location="'Tabell 7B'!_Toc524335869" display="'Tabell 7B'!_Toc524335869" xr:uid="{00000000-0004-0000-0100-000022000000}"/>
    <hyperlink ref="G20" location="'Tabell 7D'!_Toc524335869" display="'Tabell 7D'!_Toc524335869" xr:uid="{00000000-0004-0000-0100-000023000000}"/>
    <hyperlink ref="G22" location="'Tabell 9'!Utskriftsområde" display="'Tabell 9'!Utskriftsområde" xr:uid="{00000000-0004-0000-0100-000024000000}"/>
    <hyperlink ref="G9" location="'Tabell 4A'!_Toc524335861" display="'Tabell 4A'!_Toc524335861" xr:uid="{00000000-0004-0000-0100-000025000000}"/>
    <hyperlink ref="G11" location="'Tabell 4C'!_Toc524335861" display="'Tabell 4C'!_Toc524335861" xr:uid="{00000000-0004-0000-0100-000026000000}"/>
    <hyperlink ref="G13" location="'Tabell 5'!_Toc524335861" display="'Tabell 5'!_Toc524335861" xr:uid="{00000000-0004-0000-0100-000027000000}"/>
    <hyperlink ref="G15" location="'Tabell 6B'!_Toc524335865" display="'Tabell 6B'!_Toc524335865" xr:uid="{00000000-0004-0000-0100-000028000000}"/>
    <hyperlink ref="G17" location="'Tabell 7A'!_Toc524335869" display="'Tabell 7A'!_Toc524335869" xr:uid="{00000000-0004-0000-0100-000029000000}"/>
    <hyperlink ref="G19" location="'Tabell 7C'!_Toc524335869" display="'Tabell 7C'!_Toc524335869" xr:uid="{00000000-0004-0000-0100-00002A000000}"/>
    <hyperlink ref="G21" location="'Tabell 8'!Utskriftsområde" display="'Tabell 8'!Utskriftsområde" xr:uid="{00000000-0004-0000-0100-00002B000000}"/>
    <hyperlink ref="G25:G34" location="'Tabell 10'!A1" display="'Tabell 10'!A1" xr:uid="{00000000-0004-0000-0100-00002C000000}"/>
    <hyperlink ref="G29:J29" location="'Tabell 14'!A1" display="'Tabell 14'!A1" xr:uid="{00000000-0004-0000-0100-00002D000000}"/>
    <hyperlink ref="G28" location="'Tabell 14A'!Utskriftsområde" display="'Tabell 14A'!Utskriftsområde" xr:uid="{00000000-0004-0000-0100-00002E000000}"/>
    <hyperlink ref="H28" location="'Tabell 14A'!Utskriftsområde" display="'Tabell 14A'!Utskriftsområde" xr:uid="{00000000-0004-0000-0100-00002F000000}"/>
    <hyperlink ref="I28" location="'Tabell 14A'!Utskriftsområde" display="'Tabell 14A'!Utskriftsområde" xr:uid="{00000000-0004-0000-0100-000030000000}"/>
    <hyperlink ref="J28" location="'Tabell 14A'!Utskriftsområde" display="'Tabell 14A'!Utskriftsområde" xr:uid="{00000000-0004-0000-0100-000031000000}"/>
    <hyperlink ref="G27" location="'Tabell 13'!_Toc524335869" display="'Tabell 13'!_Toc524335869" xr:uid="{00000000-0004-0000-0100-000032000000}"/>
    <hyperlink ref="G26" location="'Tabell 12'!Utskriftsområde" display="'Tabell 12'!Utskriftsområde" xr:uid="{00000000-0004-0000-0100-000033000000}"/>
    <hyperlink ref="G25" location="'Tabell 11'!Utskriftsområde" display="'Tabell 11'!Utskriftsområde" xr:uid="{00000000-0004-0000-0100-000034000000}"/>
    <hyperlink ref="G30" location="'Tabell 15A'!Utskriftsområde" display="'Tabell 15A'!Utskriftsområde" xr:uid="{00000000-0004-0000-0100-000035000000}"/>
    <hyperlink ref="H30" location="'Tabell 15A'!Utskriftsområde" display="'Tabell 15A'!Utskriftsområde" xr:uid="{00000000-0004-0000-0100-000036000000}"/>
    <hyperlink ref="I30" location="'Tabell 15A'!Utskriftsområde" display="'Tabell 15A'!Utskriftsområde" xr:uid="{00000000-0004-0000-0100-000037000000}"/>
    <hyperlink ref="J30" location="'Tabell 15A'!Utskriftsområde" display="'Tabell 15A'!Utskriftsområde" xr:uid="{00000000-0004-0000-0100-000038000000}"/>
    <hyperlink ref="G31:J31" location="'Tabell 15'!A1" display="'Tabell 15'!A1" xr:uid="{00000000-0004-0000-0100-000039000000}"/>
    <hyperlink ref="G31" location="'Tabell 15B'!Utskriftsområde" display="'Tabell 15B'!Utskriftsområde" xr:uid="{00000000-0004-0000-0100-00003A000000}"/>
    <hyperlink ref="H31" location="'Tabell 15B'!Utskriftsområde" display="'Tabell 15B'!Utskriftsområde" xr:uid="{00000000-0004-0000-0100-00003B000000}"/>
    <hyperlink ref="I31" location="'Tabell 15B'!Utskriftsområde" display="'Tabell 15B'!Utskriftsområde" xr:uid="{00000000-0004-0000-0100-00003C000000}"/>
    <hyperlink ref="J31" location="'Tabell 15B'!Utskriftsområde" display="'Tabell 15B'!Utskriftsområde" xr:uid="{00000000-0004-0000-0100-00003D000000}"/>
    <hyperlink ref="G32" location="'Tabell 16'!Utskriftsområde" display="'Tabell 16'!Utskriftsområde" xr:uid="{00000000-0004-0000-0100-00003E000000}"/>
    <hyperlink ref="G33" location="'Tabell 17'!Utskriftsområde" display="'Tabell 17'!Utskriftsområde" xr:uid="{00000000-0004-0000-0100-00003F000000}"/>
    <hyperlink ref="G34" location="'Tabell 18'!Utskriftsområde" display="'Tabell 18'!Utskriftsområde" xr:uid="{00000000-0004-0000-0100-000040000000}"/>
    <hyperlink ref="G36" location="'Tabell 19'!Utskriftsområde" display="'Tabell 19'!Utskriftsområde" xr:uid="{00000000-0004-0000-0100-000041000000}"/>
    <hyperlink ref="H36" location="'Tabell 19'!Utskriftsområde" display="'Tabell 19'!Utskriftsområde" xr:uid="{00000000-0004-0000-0100-000042000000}"/>
    <hyperlink ref="I36" location="'Tabell 19'!Utskriftsområde" display="'Tabell 19'!Utskriftsområde" xr:uid="{00000000-0004-0000-0100-000043000000}"/>
    <hyperlink ref="J36" location="'Tabell 19'!Utskriftsområde" display="'Tabell 19'!Utskriftsområde" xr:uid="{00000000-0004-0000-0100-000044000000}"/>
    <hyperlink ref="G37" location="'Tabell 20'!Utskriftsområde" display="'Tabell 20'!Utskriftsområde" xr:uid="{00000000-0004-0000-0100-000045000000}"/>
    <hyperlink ref="H37" location="'Tabell 20'!Utskriftsområde" display="'Tabell 20'!Utskriftsområde" xr:uid="{00000000-0004-0000-0100-000046000000}"/>
    <hyperlink ref="I37" location="'Tabell 20'!Utskriftsområde" display="'Tabell 20'!Utskriftsområde" xr:uid="{00000000-0004-0000-0100-000047000000}"/>
    <hyperlink ref="J37" location="'Tabell 20'!Utskriftsområde" display="'Tabell 20'!Utskriftsområde" xr:uid="{00000000-0004-0000-0100-000048000000}"/>
    <hyperlink ref="G38" location="'Tabell 21'!Utskriftsområde" display="'Tabell 21'!Utskriftsområde" xr:uid="{00000000-0004-0000-0100-000049000000}"/>
    <hyperlink ref="H38" location="'Tabell 21'!Utskriftsområde" display="'Tabell 21'!Utskriftsområde" xr:uid="{00000000-0004-0000-0100-00004A000000}"/>
    <hyperlink ref="I38" location="'Tabell 21'!Utskriftsområde" display="'Tabell 21'!Utskriftsområde" xr:uid="{00000000-0004-0000-0100-00004B000000}"/>
    <hyperlink ref="J38" location="'Tabell 21'!Utskriftsområde" display="'Tabell 21'!Utskriftsområde" xr:uid="{00000000-0004-0000-0100-00004C000000}"/>
    <hyperlink ref="H7" location="'Tabell 2'!_Toc524335857" display="'Tabell 2'!_Toc524335857" xr:uid="{00000000-0004-0000-0100-00004D000000}"/>
    <hyperlink ref="I7" location="'Tabell 2'!_Toc524335857" display="'Tabell 2'!_Toc524335857" xr:uid="{00000000-0004-0000-0100-00004E000000}"/>
    <hyperlink ref="J7" location="'Tabell 2'!_Toc524335857" display="'Tabell 2'!_Toc524335857" xr:uid="{00000000-0004-0000-0100-00004F000000}"/>
  </hyperlinks>
  <pageMargins left="0.75" right="0.75" top="1" bottom="1" header="0.5" footer="0.5"/>
  <pageSetup paperSize="9" scale="95" orientation="portrait" r:id="rId1"/>
  <headerFooter alignWithMargins="0"/>
  <rowBreaks count="1" manualBreakCount="1">
    <brk id="34" min="6" max="10" man="1"/>
  </rowBreaks>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AD311-73DA-4C5B-BBDA-9C71D8E847FE}">
  <sheetPr>
    <pageSetUpPr fitToPage="1"/>
  </sheetPr>
  <dimension ref="A1:CE25"/>
  <sheetViews>
    <sheetView zoomScaleNormal="100" zoomScaleSheetLayoutView="100" workbookViewId="0"/>
  </sheetViews>
  <sheetFormatPr defaultColWidth="9.21875" defaultRowHeight="13.2" x14ac:dyDescent="0.25"/>
  <cols>
    <col min="1" max="1" width="113.77734375" style="281" customWidth="1"/>
    <col min="2" max="83" width="9.21875" style="280"/>
    <col min="84" max="16384" width="9.21875" style="281"/>
  </cols>
  <sheetData>
    <row r="1" spans="1:1" s="280" customFormat="1" ht="19.5" customHeight="1" x14ac:dyDescent="0.25">
      <c r="A1" s="279" t="s">
        <v>466</v>
      </c>
    </row>
    <row r="2" spans="1:1" x14ac:dyDescent="0.25">
      <c r="A2" s="280"/>
    </row>
    <row r="3" spans="1:1" x14ac:dyDescent="0.25">
      <c r="A3" s="292" t="s">
        <v>467</v>
      </c>
    </row>
    <row r="4" spans="1:1" ht="45" customHeight="1" x14ac:dyDescent="0.25">
      <c r="A4" s="293" t="s">
        <v>599</v>
      </c>
    </row>
    <row r="5" spans="1:1" x14ac:dyDescent="0.25">
      <c r="A5" s="293"/>
    </row>
    <row r="6" spans="1:1" ht="20.25" customHeight="1" x14ac:dyDescent="0.25">
      <c r="A6" s="322" t="s">
        <v>468</v>
      </c>
    </row>
    <row r="7" spans="1:1" ht="54.75" customHeight="1" x14ac:dyDescent="0.25">
      <c r="A7" s="323" t="s">
        <v>492</v>
      </c>
    </row>
    <row r="8" spans="1:1" ht="57.75" customHeight="1" x14ac:dyDescent="0.25">
      <c r="A8" s="321" t="s">
        <v>507</v>
      </c>
    </row>
    <row r="9" spans="1:1" x14ac:dyDescent="0.25">
      <c r="A9" s="293"/>
    </row>
    <row r="10" spans="1:1" ht="27" customHeight="1" x14ac:dyDescent="0.25">
      <c r="A10" s="322" t="s">
        <v>469</v>
      </c>
    </row>
    <row r="11" spans="1:1" ht="94.2" customHeight="1" x14ac:dyDescent="0.25">
      <c r="A11" s="331" t="s">
        <v>535</v>
      </c>
    </row>
    <row r="12" spans="1:1" ht="7.2" customHeight="1" x14ac:dyDescent="0.25"/>
    <row r="13" spans="1:1" ht="20.399999999999999" x14ac:dyDescent="0.25">
      <c r="A13" s="294" t="s">
        <v>493</v>
      </c>
    </row>
    <row r="14" spans="1:1" x14ac:dyDescent="0.25">
      <c r="A14" s="280"/>
    </row>
    <row r="15" spans="1:1" ht="21.75" customHeight="1" x14ac:dyDescent="0.25">
      <c r="A15" s="322" t="s">
        <v>494</v>
      </c>
    </row>
    <row r="16" spans="1:1" ht="37.5" customHeight="1" x14ac:dyDescent="0.25">
      <c r="A16" s="379" t="s">
        <v>600</v>
      </c>
    </row>
    <row r="17" spans="1:1" x14ac:dyDescent="0.25">
      <c r="A17" s="293"/>
    </row>
    <row r="18" spans="1:1" x14ac:dyDescent="0.25">
      <c r="A18" s="292" t="s">
        <v>495</v>
      </c>
    </row>
    <row r="19" spans="1:1" ht="39.6" x14ac:dyDescent="0.25">
      <c r="A19" s="321" t="s">
        <v>496</v>
      </c>
    </row>
    <row r="20" spans="1:1" ht="57.75" customHeight="1" x14ac:dyDescent="0.25">
      <c r="A20" s="321" t="s">
        <v>497</v>
      </c>
    </row>
    <row r="21" spans="1:1" x14ac:dyDescent="0.25">
      <c r="A21" s="293"/>
    </row>
    <row r="22" spans="1:1" x14ac:dyDescent="0.25">
      <c r="A22" s="292" t="s">
        <v>498</v>
      </c>
    </row>
    <row r="23" spans="1:1" ht="91.5" customHeight="1" x14ac:dyDescent="0.25">
      <c r="A23" s="321" t="s">
        <v>536</v>
      </c>
    </row>
    <row r="24" spans="1:1" x14ac:dyDescent="0.25">
      <c r="A24" s="280"/>
    </row>
    <row r="25" spans="1:1" x14ac:dyDescent="0.25">
      <c r="A25" s="280"/>
    </row>
  </sheetData>
  <pageMargins left="0.7" right="0.7" top="0.75" bottom="0.75" header="0.3" footer="0.3"/>
  <pageSetup paperSize="9" scale="97" fitToHeight="2" orientation="portrait" r:id="rId1"/>
  <rowBreaks count="1" manualBreakCount="1">
    <brk id="3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DCE72-EEB5-4614-B807-1AC321DD8235}">
  <dimension ref="A1:DB116"/>
  <sheetViews>
    <sheetView zoomScaleNormal="100" zoomScaleSheetLayoutView="95" workbookViewId="0">
      <selection sqref="A1:M1"/>
    </sheetView>
  </sheetViews>
  <sheetFormatPr defaultColWidth="9.21875" defaultRowHeight="13.2" x14ac:dyDescent="0.25"/>
  <cols>
    <col min="1" max="8" width="9.21875" style="333"/>
    <col min="9" max="9" width="10.44140625" style="333" customWidth="1"/>
    <col min="10" max="106" width="9.21875" style="333"/>
    <col min="107" max="16384" width="9.21875" style="332"/>
  </cols>
  <sheetData>
    <row r="1" spans="1:13" ht="30.75" customHeight="1" x14ac:dyDescent="0.25">
      <c r="A1" s="397" t="s">
        <v>464</v>
      </c>
      <c r="B1" s="397"/>
      <c r="C1" s="397"/>
      <c r="D1" s="397"/>
      <c r="E1" s="397"/>
      <c r="F1" s="397"/>
      <c r="G1" s="397"/>
      <c r="H1" s="397"/>
      <c r="I1" s="397"/>
      <c r="J1" s="397"/>
      <c r="K1" s="397"/>
      <c r="L1" s="397"/>
      <c r="M1" s="397"/>
    </row>
    <row r="2" spans="1:13" ht="6" customHeight="1" x14ac:dyDescent="0.25"/>
    <row r="3" spans="1:13" ht="12.75" customHeight="1" x14ac:dyDescent="0.25">
      <c r="A3" s="398" t="s">
        <v>303</v>
      </c>
      <c r="B3" s="398"/>
      <c r="C3" s="398"/>
      <c r="D3" s="398"/>
      <c r="E3" s="398"/>
      <c r="F3" s="398"/>
      <c r="G3" s="398"/>
      <c r="H3" s="398"/>
      <c r="I3" s="398"/>
      <c r="J3" s="398"/>
      <c r="K3" s="398"/>
      <c r="L3" s="398"/>
      <c r="M3" s="398"/>
    </row>
    <row r="4" spans="1:13" ht="12.75" customHeight="1" x14ac:dyDescent="0.25">
      <c r="A4" s="396" t="s">
        <v>304</v>
      </c>
      <c r="B4" s="396"/>
      <c r="C4" s="396"/>
      <c r="D4" s="396"/>
      <c r="E4" s="396"/>
      <c r="F4" s="396"/>
      <c r="G4" s="396"/>
      <c r="H4" s="396"/>
      <c r="I4" s="396"/>
      <c r="J4" s="396"/>
      <c r="K4" s="396"/>
      <c r="L4" s="396"/>
      <c r="M4" s="396"/>
    </row>
    <row r="5" spans="1:13" ht="12.75" customHeight="1" x14ac:dyDescent="0.25">
      <c r="A5" s="399"/>
      <c r="B5" s="399"/>
      <c r="C5" s="399"/>
      <c r="D5" s="399"/>
      <c r="E5" s="399"/>
      <c r="F5" s="399"/>
      <c r="G5" s="399"/>
      <c r="H5" s="399"/>
      <c r="I5" s="399"/>
      <c r="J5" s="399"/>
      <c r="K5" s="399"/>
      <c r="L5" s="399"/>
      <c r="M5" s="399"/>
    </row>
    <row r="6" spans="1:13" ht="25.5" customHeight="1" x14ac:dyDescent="0.25">
      <c r="A6" s="398" t="s">
        <v>305</v>
      </c>
      <c r="B6" s="398"/>
      <c r="C6" s="398"/>
      <c r="D6" s="398"/>
      <c r="E6" s="398"/>
      <c r="F6" s="398"/>
      <c r="G6" s="398"/>
      <c r="H6" s="398"/>
      <c r="I6" s="398"/>
      <c r="J6" s="398"/>
      <c r="K6" s="398"/>
      <c r="L6" s="398"/>
      <c r="M6" s="398"/>
    </row>
    <row r="7" spans="1:13" ht="38.25" customHeight="1" x14ac:dyDescent="0.25">
      <c r="A7" s="396" t="s">
        <v>306</v>
      </c>
      <c r="B7" s="396"/>
      <c r="C7" s="396"/>
      <c r="D7" s="396"/>
      <c r="E7" s="396"/>
      <c r="F7" s="396"/>
      <c r="G7" s="396"/>
      <c r="H7" s="396"/>
      <c r="I7" s="396"/>
      <c r="J7" s="396"/>
      <c r="K7" s="396"/>
      <c r="L7" s="396"/>
      <c r="M7" s="396"/>
    </row>
    <row r="8" spans="1:13" ht="12.75" customHeight="1" x14ac:dyDescent="0.25">
      <c r="A8" s="398"/>
      <c r="B8" s="398"/>
      <c r="C8" s="398"/>
      <c r="D8" s="398"/>
      <c r="E8" s="398"/>
      <c r="F8" s="398"/>
      <c r="G8" s="398"/>
      <c r="H8" s="398"/>
      <c r="I8" s="398"/>
      <c r="J8" s="398"/>
      <c r="K8" s="398"/>
      <c r="L8" s="398"/>
      <c r="M8" s="398"/>
    </row>
    <row r="9" spans="1:13" ht="12.75" customHeight="1" x14ac:dyDescent="0.25">
      <c r="A9" s="398" t="s">
        <v>307</v>
      </c>
      <c r="B9" s="398"/>
      <c r="C9" s="398"/>
      <c r="D9" s="398"/>
      <c r="E9" s="398"/>
      <c r="F9" s="398"/>
      <c r="G9" s="398"/>
      <c r="H9" s="398"/>
      <c r="I9" s="398"/>
      <c r="J9" s="398"/>
      <c r="K9" s="398"/>
      <c r="L9" s="398"/>
      <c r="M9" s="398"/>
    </row>
    <row r="10" spans="1:13" ht="12.75" customHeight="1" x14ac:dyDescent="0.25">
      <c r="A10" s="396" t="s">
        <v>308</v>
      </c>
      <c r="B10" s="396"/>
      <c r="C10" s="396"/>
      <c r="D10" s="396"/>
      <c r="E10" s="396"/>
      <c r="F10" s="396"/>
      <c r="G10" s="396"/>
      <c r="H10" s="396"/>
      <c r="I10" s="396"/>
      <c r="J10" s="396"/>
      <c r="K10" s="396"/>
      <c r="L10" s="396"/>
      <c r="M10" s="396"/>
    </row>
    <row r="11" spans="1:13" ht="12.75" customHeight="1" x14ac:dyDescent="0.25">
      <c r="A11" s="398"/>
      <c r="B11" s="398"/>
      <c r="C11" s="398"/>
      <c r="D11" s="398"/>
      <c r="E11" s="398"/>
      <c r="F11" s="398"/>
      <c r="G11" s="398"/>
      <c r="H11" s="398"/>
      <c r="I11" s="398"/>
      <c r="J11" s="398"/>
      <c r="K11" s="398"/>
      <c r="L11" s="398"/>
      <c r="M11" s="398"/>
    </row>
    <row r="12" spans="1:13" ht="12.75" customHeight="1" x14ac:dyDescent="0.25">
      <c r="A12" s="398" t="s">
        <v>309</v>
      </c>
      <c r="B12" s="398"/>
      <c r="C12" s="398"/>
      <c r="D12" s="398"/>
      <c r="E12" s="398"/>
      <c r="F12" s="398"/>
      <c r="G12" s="398"/>
      <c r="H12" s="398"/>
      <c r="I12" s="398"/>
      <c r="J12" s="398"/>
      <c r="K12" s="398"/>
      <c r="L12" s="398"/>
      <c r="M12" s="398"/>
    </row>
    <row r="13" spans="1:13" ht="12.75" customHeight="1" x14ac:dyDescent="0.25">
      <c r="A13" s="396" t="s">
        <v>310</v>
      </c>
      <c r="B13" s="396"/>
      <c r="C13" s="396"/>
      <c r="D13" s="396"/>
      <c r="E13" s="396"/>
      <c r="F13" s="396"/>
      <c r="G13" s="396"/>
      <c r="H13" s="396"/>
      <c r="I13" s="396"/>
      <c r="J13" s="396"/>
      <c r="K13" s="396"/>
      <c r="L13" s="396"/>
      <c r="M13" s="396"/>
    </row>
    <row r="14" spans="1:13" ht="12.75" customHeight="1" x14ac:dyDescent="0.25">
      <c r="A14" s="398"/>
      <c r="B14" s="398"/>
      <c r="C14" s="398"/>
      <c r="D14" s="398"/>
      <c r="E14" s="398"/>
      <c r="F14" s="398"/>
      <c r="G14" s="398"/>
      <c r="H14" s="398"/>
      <c r="I14" s="398"/>
      <c r="J14" s="398"/>
      <c r="K14" s="398"/>
      <c r="L14" s="398"/>
      <c r="M14" s="398"/>
    </row>
    <row r="15" spans="1:13" ht="12.75" customHeight="1" x14ac:dyDescent="0.25">
      <c r="A15" s="398" t="s">
        <v>311</v>
      </c>
      <c r="B15" s="398"/>
      <c r="C15" s="398"/>
      <c r="D15" s="398"/>
      <c r="E15" s="398"/>
      <c r="F15" s="398"/>
      <c r="G15" s="398"/>
      <c r="H15" s="398"/>
      <c r="I15" s="398"/>
      <c r="J15" s="398"/>
      <c r="K15" s="398"/>
      <c r="L15" s="398"/>
      <c r="M15" s="398"/>
    </row>
    <row r="16" spans="1:13" ht="12.75" customHeight="1" x14ac:dyDescent="0.25">
      <c r="A16" s="399" t="s">
        <v>312</v>
      </c>
      <c r="B16" s="399"/>
      <c r="C16" s="399"/>
      <c r="D16" s="399"/>
      <c r="E16" s="399"/>
      <c r="F16" s="399"/>
      <c r="G16" s="399"/>
      <c r="H16" s="399"/>
      <c r="I16" s="399"/>
      <c r="J16" s="399"/>
      <c r="K16" s="399"/>
      <c r="L16" s="399"/>
      <c r="M16" s="399"/>
    </row>
    <row r="17" spans="1:13" ht="12.75" customHeight="1" x14ac:dyDescent="0.25">
      <c r="A17" s="396"/>
      <c r="B17" s="396"/>
      <c r="C17" s="396"/>
      <c r="D17" s="396"/>
      <c r="E17" s="396"/>
      <c r="F17" s="396"/>
      <c r="G17" s="396"/>
      <c r="H17" s="396"/>
      <c r="I17" s="396"/>
      <c r="J17" s="396"/>
      <c r="K17" s="396"/>
      <c r="L17" s="396"/>
      <c r="M17" s="396"/>
    </row>
    <row r="18" spans="1:13" ht="15" customHeight="1" x14ac:dyDescent="0.25">
      <c r="A18" s="400" t="s">
        <v>526</v>
      </c>
      <c r="B18" s="401"/>
      <c r="C18" s="401"/>
      <c r="D18" s="401"/>
      <c r="E18" s="401"/>
      <c r="F18" s="401"/>
      <c r="G18" s="401"/>
      <c r="H18" s="401"/>
      <c r="I18" s="401"/>
      <c r="J18" s="401"/>
      <c r="K18" s="401"/>
      <c r="L18" s="401"/>
      <c r="M18" s="401"/>
    </row>
    <row r="19" spans="1:13" ht="28.5" customHeight="1" x14ac:dyDescent="0.25">
      <c r="A19" s="400" t="s">
        <v>527</v>
      </c>
      <c r="B19" s="400"/>
      <c r="C19" s="400"/>
      <c r="D19" s="400"/>
      <c r="E19" s="400"/>
      <c r="F19" s="400"/>
      <c r="G19" s="400"/>
      <c r="H19" s="400"/>
      <c r="I19" s="400"/>
      <c r="J19" s="400"/>
      <c r="K19" s="400"/>
      <c r="L19" s="400"/>
      <c r="M19" s="400"/>
    </row>
    <row r="20" spans="1:13" ht="12.75" customHeight="1" x14ac:dyDescent="0.25">
      <c r="A20" s="402"/>
      <c r="B20" s="402"/>
      <c r="C20" s="402"/>
      <c r="D20" s="402"/>
      <c r="E20" s="402"/>
      <c r="F20" s="402"/>
      <c r="G20" s="402"/>
      <c r="H20" s="402"/>
      <c r="I20" s="402"/>
      <c r="J20" s="402"/>
      <c r="K20" s="402"/>
      <c r="L20" s="402"/>
      <c r="M20" s="402"/>
    </row>
    <row r="21" spans="1:13" ht="27.75" customHeight="1" x14ac:dyDescent="0.25">
      <c r="A21" s="403" t="s">
        <v>528</v>
      </c>
      <c r="B21" s="403"/>
      <c r="C21" s="403"/>
      <c r="D21" s="403"/>
      <c r="E21" s="403"/>
      <c r="F21" s="403"/>
      <c r="G21" s="403"/>
      <c r="H21" s="403"/>
      <c r="I21" s="403"/>
      <c r="J21" s="403"/>
      <c r="K21" s="403"/>
      <c r="L21" s="403"/>
      <c r="M21" s="403"/>
    </row>
    <row r="22" spans="1:13" ht="24.75" customHeight="1" x14ac:dyDescent="0.25">
      <c r="A22" s="404" t="s">
        <v>529</v>
      </c>
      <c r="B22" s="404"/>
      <c r="C22" s="404"/>
      <c r="D22" s="404"/>
      <c r="E22" s="404"/>
      <c r="F22" s="404"/>
      <c r="G22" s="404"/>
      <c r="H22" s="404"/>
      <c r="I22" s="404"/>
      <c r="J22" s="404"/>
      <c r="K22" s="404"/>
      <c r="L22" s="404"/>
      <c r="M22" s="404"/>
    </row>
    <row r="23" spans="1:13" x14ac:dyDescent="0.25">
      <c r="A23" s="405"/>
      <c r="B23" s="405"/>
      <c r="C23" s="405"/>
      <c r="D23" s="405"/>
      <c r="E23" s="405"/>
      <c r="F23" s="405"/>
      <c r="G23" s="405"/>
      <c r="H23" s="405"/>
      <c r="I23" s="405"/>
      <c r="J23" s="405"/>
      <c r="K23" s="405"/>
      <c r="L23" s="405"/>
      <c r="M23" s="405"/>
    </row>
    <row r="24" spans="1:13" x14ac:dyDescent="0.25">
      <c r="A24" s="405" t="s">
        <v>542</v>
      </c>
      <c r="B24" s="405"/>
      <c r="C24" s="405"/>
      <c r="D24" s="405"/>
      <c r="E24" s="405"/>
      <c r="F24" s="405"/>
      <c r="G24" s="405"/>
      <c r="H24" s="405"/>
      <c r="I24" s="405"/>
      <c r="J24" s="405"/>
      <c r="K24" s="405"/>
      <c r="L24" s="405"/>
      <c r="M24" s="405"/>
    </row>
    <row r="25" spans="1:13" ht="38.25" customHeight="1" x14ac:dyDescent="0.25">
      <c r="A25" s="402" t="s">
        <v>541</v>
      </c>
      <c r="B25" s="402"/>
      <c r="C25" s="402"/>
      <c r="D25" s="402"/>
      <c r="E25" s="402"/>
      <c r="F25" s="402"/>
      <c r="G25" s="402"/>
      <c r="H25" s="402"/>
      <c r="I25" s="402"/>
      <c r="J25" s="402"/>
      <c r="K25" s="402"/>
      <c r="L25" s="402"/>
      <c r="M25" s="402"/>
    </row>
    <row r="26" spans="1:13" ht="12.75" customHeight="1" x14ac:dyDescent="0.25">
      <c r="A26" s="395"/>
      <c r="B26" s="395"/>
      <c r="C26" s="395"/>
      <c r="D26" s="395"/>
      <c r="E26" s="395"/>
      <c r="F26" s="395"/>
      <c r="G26" s="395"/>
      <c r="H26" s="395"/>
      <c r="I26" s="395"/>
      <c r="J26" s="395"/>
      <c r="K26" s="395"/>
      <c r="L26" s="395"/>
      <c r="M26" s="395"/>
    </row>
    <row r="27" spans="1:13" ht="12.75" customHeight="1" x14ac:dyDescent="0.25">
      <c r="A27" s="395" t="s">
        <v>313</v>
      </c>
      <c r="B27" s="395"/>
      <c r="C27" s="395"/>
      <c r="D27" s="395"/>
      <c r="E27" s="395"/>
      <c r="F27" s="395"/>
      <c r="G27" s="395"/>
      <c r="H27" s="395"/>
      <c r="I27" s="395"/>
      <c r="J27" s="395"/>
      <c r="K27" s="395"/>
      <c r="L27" s="395"/>
      <c r="M27" s="395"/>
    </row>
    <row r="28" spans="1:13" ht="24" customHeight="1" x14ac:dyDescent="0.25">
      <c r="A28" s="396" t="s">
        <v>314</v>
      </c>
      <c r="B28" s="396"/>
      <c r="C28" s="396"/>
      <c r="D28" s="396"/>
      <c r="E28" s="396"/>
      <c r="F28" s="396"/>
      <c r="G28" s="396"/>
      <c r="H28" s="396"/>
      <c r="I28" s="396"/>
      <c r="J28" s="396"/>
      <c r="K28" s="396"/>
      <c r="L28" s="396"/>
      <c r="M28" s="396"/>
    </row>
    <row r="29" spans="1:13" ht="16.05" customHeight="1" x14ac:dyDescent="0.25">
      <c r="A29" s="385"/>
      <c r="B29" s="385"/>
      <c r="C29" s="385"/>
      <c r="D29" s="385"/>
      <c r="E29" s="385"/>
      <c r="F29" s="385"/>
      <c r="G29" s="385"/>
      <c r="H29" s="385"/>
      <c r="I29" s="385"/>
      <c r="J29" s="385"/>
      <c r="K29" s="385"/>
      <c r="L29" s="385"/>
      <c r="M29" s="385"/>
    </row>
    <row r="30" spans="1:13" x14ac:dyDescent="0.25">
      <c r="A30" s="395" t="s">
        <v>602</v>
      </c>
      <c r="B30" s="395"/>
      <c r="C30" s="395"/>
      <c r="D30" s="395"/>
      <c r="E30" s="395"/>
      <c r="F30" s="395"/>
      <c r="G30" s="395"/>
      <c r="H30" s="395"/>
      <c r="I30" s="395"/>
      <c r="J30" s="395"/>
      <c r="K30" s="395"/>
      <c r="L30" s="395"/>
      <c r="M30" s="395"/>
    </row>
    <row r="31" spans="1:13" x14ac:dyDescent="0.25">
      <c r="A31" s="396" t="s">
        <v>601</v>
      </c>
      <c r="B31" s="396"/>
      <c r="C31" s="396"/>
      <c r="D31" s="396"/>
      <c r="E31" s="396"/>
      <c r="F31" s="396"/>
      <c r="G31" s="396"/>
      <c r="H31" s="396"/>
      <c r="I31" s="396"/>
      <c r="J31" s="396"/>
      <c r="K31" s="396"/>
      <c r="L31" s="396"/>
      <c r="M31" s="396"/>
    </row>
    <row r="32" spans="1:13" ht="12.75" customHeight="1" x14ac:dyDescent="0.25">
      <c r="A32" s="395"/>
      <c r="B32" s="395"/>
      <c r="C32" s="395"/>
      <c r="D32" s="395"/>
      <c r="E32" s="395"/>
      <c r="F32" s="395"/>
      <c r="G32" s="395"/>
      <c r="H32" s="395"/>
      <c r="I32" s="395"/>
      <c r="J32" s="395"/>
      <c r="K32" s="395"/>
      <c r="L32" s="395"/>
      <c r="M32" s="395"/>
    </row>
    <row r="33" spans="1:13" ht="12.75" customHeight="1" x14ac:dyDescent="0.25">
      <c r="A33" s="395" t="s">
        <v>540</v>
      </c>
      <c r="B33" s="395"/>
      <c r="C33" s="395"/>
      <c r="D33" s="395"/>
      <c r="E33" s="395"/>
      <c r="F33" s="395"/>
      <c r="G33" s="395"/>
      <c r="H33" s="395"/>
      <c r="I33" s="395"/>
      <c r="J33" s="395"/>
      <c r="K33" s="395"/>
      <c r="L33" s="395"/>
      <c r="M33" s="395"/>
    </row>
    <row r="34" spans="1:13" ht="12.75" customHeight="1" x14ac:dyDescent="0.25">
      <c r="A34" s="399" t="s">
        <v>539</v>
      </c>
      <c r="B34" s="399"/>
      <c r="C34" s="399"/>
      <c r="D34" s="399"/>
      <c r="E34" s="399"/>
      <c r="F34" s="399"/>
      <c r="G34" s="399"/>
      <c r="H34" s="399"/>
      <c r="I34" s="399"/>
      <c r="J34" s="399"/>
      <c r="K34" s="399"/>
      <c r="L34" s="399"/>
      <c r="M34" s="399"/>
    </row>
    <row r="35" spans="1:13" ht="12.75" customHeight="1" x14ac:dyDescent="0.25">
      <c r="A35" s="398"/>
      <c r="B35" s="398"/>
      <c r="C35" s="398"/>
      <c r="D35" s="398"/>
      <c r="E35" s="398"/>
      <c r="F35" s="398"/>
      <c r="G35" s="398"/>
      <c r="H35" s="398"/>
      <c r="I35" s="398"/>
      <c r="J35" s="398"/>
      <c r="K35" s="398"/>
      <c r="L35" s="398"/>
      <c r="M35" s="398"/>
    </row>
    <row r="36" spans="1:13" ht="54" customHeight="1" x14ac:dyDescent="0.25">
      <c r="A36" s="396" t="s">
        <v>538</v>
      </c>
      <c r="B36" s="396"/>
      <c r="C36" s="396"/>
      <c r="D36" s="396"/>
      <c r="E36" s="396"/>
      <c r="F36" s="396"/>
      <c r="G36" s="396"/>
      <c r="H36" s="396"/>
      <c r="I36" s="396"/>
      <c r="J36" s="396"/>
      <c r="K36" s="396"/>
      <c r="L36" s="396"/>
      <c r="M36" s="396"/>
    </row>
    <row r="37" spans="1:13" ht="47.25" customHeight="1" x14ac:dyDescent="0.25">
      <c r="A37" s="396" t="s">
        <v>537</v>
      </c>
      <c r="B37" s="396"/>
      <c r="C37" s="396"/>
      <c r="D37" s="396"/>
      <c r="E37" s="396"/>
      <c r="F37" s="396"/>
      <c r="G37" s="396"/>
      <c r="H37" s="396"/>
      <c r="I37" s="396"/>
      <c r="J37" s="396"/>
      <c r="K37" s="396"/>
      <c r="L37" s="396"/>
      <c r="M37" s="396"/>
    </row>
    <row r="38" spans="1:13" ht="12.75" customHeight="1" x14ac:dyDescent="0.25">
      <c r="A38" s="396"/>
      <c r="B38" s="396"/>
      <c r="C38" s="396"/>
      <c r="D38" s="396"/>
      <c r="E38" s="396"/>
      <c r="F38" s="396"/>
      <c r="G38" s="396"/>
      <c r="H38" s="396"/>
      <c r="I38" s="396"/>
      <c r="J38" s="396"/>
      <c r="K38" s="396"/>
      <c r="L38" s="396"/>
      <c r="M38" s="396"/>
    </row>
    <row r="39" spans="1:13" ht="12.75" customHeight="1" x14ac:dyDescent="0.25">
      <c r="A39" s="396" t="s">
        <v>281</v>
      </c>
      <c r="B39" s="396"/>
      <c r="C39" s="396"/>
      <c r="D39" s="396"/>
      <c r="E39" s="396"/>
      <c r="F39" s="396"/>
      <c r="G39" s="396"/>
      <c r="H39" s="396"/>
      <c r="I39" s="396"/>
      <c r="J39" s="396"/>
      <c r="K39" s="396"/>
      <c r="L39" s="396"/>
      <c r="M39" s="396"/>
    </row>
    <row r="40" spans="1:13" ht="25.5" customHeight="1" x14ac:dyDescent="0.25">
      <c r="A40" s="396" t="s">
        <v>315</v>
      </c>
      <c r="B40" s="396"/>
      <c r="C40" s="396"/>
      <c r="D40" s="396"/>
      <c r="E40" s="396"/>
      <c r="F40" s="396"/>
      <c r="G40" s="396"/>
      <c r="H40" s="396"/>
      <c r="I40" s="396"/>
      <c r="J40" s="396"/>
      <c r="K40" s="396"/>
      <c r="L40" s="396"/>
      <c r="M40" s="396"/>
    </row>
    <row r="41" spans="1:13" ht="12.75" customHeight="1" x14ac:dyDescent="0.25">
      <c r="A41" s="399"/>
      <c r="B41" s="399"/>
      <c r="C41" s="399"/>
      <c r="D41" s="399"/>
      <c r="E41" s="399"/>
      <c r="F41" s="399"/>
      <c r="G41" s="399"/>
      <c r="H41" s="399"/>
      <c r="I41" s="399"/>
      <c r="J41" s="399"/>
      <c r="K41" s="399"/>
      <c r="L41" s="399"/>
      <c r="M41" s="399"/>
    </row>
    <row r="42" spans="1:13" ht="12.75" customHeight="1" x14ac:dyDescent="0.25">
      <c r="A42" s="406" t="s">
        <v>316</v>
      </c>
      <c r="B42" s="406"/>
      <c r="C42" s="406"/>
      <c r="D42" s="406"/>
      <c r="E42" s="406"/>
      <c r="F42" s="406"/>
      <c r="G42" s="406"/>
      <c r="H42" s="406"/>
      <c r="I42" s="406"/>
      <c r="J42" s="406"/>
      <c r="K42" s="406"/>
      <c r="L42" s="406"/>
      <c r="M42" s="406"/>
    </row>
    <row r="43" spans="1:13" ht="25.5" customHeight="1" x14ac:dyDescent="0.25">
      <c r="A43" s="399" t="s">
        <v>317</v>
      </c>
      <c r="B43" s="399"/>
      <c r="C43" s="399"/>
      <c r="D43" s="399"/>
      <c r="E43" s="399"/>
      <c r="F43" s="399"/>
      <c r="G43" s="399"/>
      <c r="H43" s="399"/>
      <c r="I43" s="399"/>
      <c r="J43" s="399"/>
      <c r="K43" s="399"/>
      <c r="L43" s="399"/>
      <c r="M43" s="399"/>
    </row>
    <row r="44" spans="1:13" ht="12.75" customHeight="1" x14ac:dyDescent="0.25">
      <c r="A44" s="407"/>
      <c r="B44" s="407"/>
      <c r="C44" s="407"/>
      <c r="D44" s="407"/>
      <c r="E44" s="407"/>
      <c r="F44" s="407"/>
      <c r="G44" s="407"/>
      <c r="H44" s="407"/>
      <c r="I44" s="407"/>
      <c r="J44" s="407"/>
      <c r="K44" s="407"/>
      <c r="L44" s="407"/>
      <c r="M44" s="407"/>
    </row>
    <row r="45" spans="1:13" ht="12.75" customHeight="1" x14ac:dyDescent="0.25">
      <c r="A45" s="408" t="s">
        <v>318</v>
      </c>
      <c r="B45" s="408"/>
      <c r="C45" s="408"/>
      <c r="D45" s="408"/>
      <c r="E45" s="408"/>
      <c r="F45" s="408"/>
      <c r="G45" s="408"/>
      <c r="H45" s="408"/>
      <c r="I45" s="408"/>
      <c r="J45" s="408"/>
      <c r="K45" s="408"/>
      <c r="L45" s="408"/>
      <c r="M45" s="408"/>
    </row>
    <row r="46" spans="1:13" ht="12.75" customHeight="1" x14ac:dyDescent="0.25">
      <c r="A46" s="409" t="s">
        <v>319</v>
      </c>
      <c r="B46" s="409"/>
      <c r="C46" s="409"/>
      <c r="D46" s="409"/>
      <c r="E46" s="409"/>
      <c r="F46" s="409"/>
      <c r="G46" s="409"/>
      <c r="H46" s="409"/>
      <c r="I46" s="409"/>
      <c r="J46" s="409"/>
      <c r="K46" s="409"/>
      <c r="L46" s="409"/>
      <c r="M46" s="409"/>
    </row>
    <row r="47" spans="1:13" ht="12.75" customHeight="1" x14ac:dyDescent="0.25">
      <c r="A47" s="372"/>
      <c r="I47" s="371"/>
    </row>
    <row r="48" spans="1:13" ht="11.25" customHeight="1" x14ac:dyDescent="0.25">
      <c r="A48" s="370"/>
      <c r="B48" s="369"/>
      <c r="C48" s="369"/>
    </row>
    <row r="49" spans="1:10" ht="12.75" customHeight="1" x14ac:dyDescent="0.25">
      <c r="A49" s="347" t="s">
        <v>378</v>
      </c>
    </row>
    <row r="50" spans="1:10" ht="12.75" customHeight="1" thickBot="1" x14ac:dyDescent="0.3">
      <c r="A50" s="368"/>
      <c r="B50" s="410"/>
      <c r="C50" s="410"/>
      <c r="D50" s="367"/>
      <c r="E50" s="367"/>
      <c r="F50" s="367"/>
      <c r="G50" s="367"/>
    </row>
    <row r="51" spans="1:10" ht="12.75" customHeight="1" x14ac:dyDescent="0.25">
      <c r="A51" s="411" t="s">
        <v>320</v>
      </c>
      <c r="B51" s="411"/>
      <c r="C51" s="411"/>
      <c r="D51" s="366"/>
      <c r="E51" s="412" t="s">
        <v>320</v>
      </c>
      <c r="F51" s="412"/>
      <c r="G51" s="412"/>
    </row>
    <row r="52" spans="1:10" ht="12.75" customHeight="1" x14ac:dyDescent="0.25">
      <c r="A52" s="352"/>
      <c r="B52" s="352"/>
      <c r="C52" s="352"/>
      <c r="D52" s="413"/>
      <c r="E52" s="413"/>
      <c r="F52" s="413"/>
      <c r="G52" s="413"/>
    </row>
    <row r="53" spans="1:10" ht="12.75" customHeight="1" thickBot="1" x14ac:dyDescent="0.3">
      <c r="A53" s="365" t="s">
        <v>379</v>
      </c>
      <c r="B53" s="352"/>
      <c r="C53" s="352"/>
      <c r="D53" s="413"/>
      <c r="E53" s="413"/>
      <c r="F53" s="413"/>
      <c r="G53" s="413"/>
    </row>
    <row r="54" spans="1:10" ht="12.75" customHeight="1" x14ac:dyDescent="0.25">
      <c r="A54" s="360">
        <v>1</v>
      </c>
      <c r="B54" s="414" t="s">
        <v>116</v>
      </c>
      <c r="C54" s="414"/>
      <c r="D54" s="414"/>
      <c r="E54" s="414"/>
      <c r="F54" s="412"/>
      <c r="G54" s="412"/>
    </row>
    <row r="55" spans="1:10" ht="12.75" customHeight="1" x14ac:dyDescent="0.25">
      <c r="A55" s="337"/>
      <c r="B55" s="359"/>
      <c r="C55" s="359"/>
      <c r="D55" s="359"/>
      <c r="E55" s="359"/>
      <c r="F55" s="359"/>
      <c r="G55" s="359"/>
    </row>
    <row r="56" spans="1:10" ht="12.75" customHeight="1" thickBot="1" x14ac:dyDescent="0.3">
      <c r="A56" s="363" t="s">
        <v>385</v>
      </c>
      <c r="B56" s="356"/>
      <c r="C56" s="356"/>
      <c r="D56" s="354"/>
      <c r="E56" s="354"/>
      <c r="F56" s="354"/>
      <c r="G56" s="354"/>
    </row>
    <row r="57" spans="1:10" ht="12.75" customHeight="1" x14ac:dyDescent="0.25">
      <c r="A57" s="337">
        <v>3</v>
      </c>
      <c r="B57" s="408" t="s">
        <v>32</v>
      </c>
      <c r="C57" s="408"/>
      <c r="E57" s="337">
        <v>18</v>
      </c>
      <c r="F57" s="339" t="s">
        <v>44</v>
      </c>
      <c r="G57" s="339"/>
      <c r="J57" s="362"/>
    </row>
    <row r="58" spans="1:10" ht="12.75" customHeight="1" x14ac:dyDescent="0.25">
      <c r="A58" s="337">
        <v>4</v>
      </c>
      <c r="B58" s="408" t="s">
        <v>386</v>
      </c>
      <c r="C58" s="415"/>
      <c r="E58" s="364">
        <v>19</v>
      </c>
      <c r="F58" s="359" t="s">
        <v>388</v>
      </c>
      <c r="G58" s="359"/>
    </row>
    <row r="59" spans="1:10" ht="12.75" customHeight="1" thickBot="1" x14ac:dyDescent="0.3">
      <c r="A59" s="354">
        <v>5</v>
      </c>
      <c r="B59" s="416" t="s">
        <v>387</v>
      </c>
      <c r="C59" s="417"/>
      <c r="D59" s="354"/>
      <c r="E59" s="354"/>
      <c r="F59" s="418"/>
      <c r="G59" s="418"/>
    </row>
    <row r="60" spans="1:10" ht="12.75" customHeight="1" x14ac:dyDescent="0.25">
      <c r="A60" s="339"/>
      <c r="B60" s="419"/>
      <c r="C60" s="419"/>
      <c r="D60" s="339"/>
      <c r="E60" s="339"/>
      <c r="F60" s="339"/>
      <c r="G60" s="339"/>
    </row>
    <row r="61" spans="1:10" ht="12.75" customHeight="1" thickBot="1" x14ac:dyDescent="0.3">
      <c r="A61" s="363" t="s">
        <v>389</v>
      </c>
      <c r="B61" s="363"/>
      <c r="C61" s="361"/>
      <c r="D61" s="361"/>
      <c r="E61" s="361"/>
      <c r="F61" s="361"/>
      <c r="G61" s="361"/>
    </row>
    <row r="62" spans="1:10" ht="12.75" customHeight="1" x14ac:dyDescent="0.25">
      <c r="A62" s="337">
        <v>6</v>
      </c>
      <c r="B62" s="408" t="s">
        <v>390</v>
      </c>
      <c r="C62" s="408"/>
      <c r="E62" s="337">
        <v>8</v>
      </c>
      <c r="F62" s="339" t="s">
        <v>37</v>
      </c>
      <c r="G62" s="339"/>
      <c r="J62" s="362"/>
    </row>
    <row r="63" spans="1:10" ht="12.75" customHeight="1" thickBot="1" x14ac:dyDescent="0.3">
      <c r="A63" s="354">
        <v>7</v>
      </c>
      <c r="B63" s="418" t="s">
        <v>391</v>
      </c>
      <c r="C63" s="418"/>
      <c r="D63" s="355"/>
      <c r="E63" s="354">
        <v>9</v>
      </c>
      <c r="F63" s="418" t="s">
        <v>392</v>
      </c>
      <c r="G63" s="418"/>
    </row>
    <row r="64" spans="1:10" s="333" customFormat="1" ht="12.75" customHeight="1" x14ac:dyDescent="0.25">
      <c r="A64" s="339"/>
      <c r="B64" s="419"/>
      <c r="C64" s="419"/>
      <c r="D64" s="339"/>
      <c r="E64" s="339"/>
      <c r="F64" s="339"/>
      <c r="G64" s="339"/>
    </row>
    <row r="65" spans="1:7" s="333" customFormat="1" ht="12.75" customHeight="1" thickBot="1" x14ac:dyDescent="0.3">
      <c r="A65" s="420" t="s">
        <v>393</v>
      </c>
      <c r="B65" s="420"/>
      <c r="C65" s="421"/>
      <c r="D65" s="421"/>
      <c r="E65" s="421"/>
      <c r="F65" s="421"/>
      <c r="G65" s="421"/>
    </row>
    <row r="66" spans="1:7" s="333" customFormat="1" ht="12.75" customHeight="1" x14ac:dyDescent="0.25">
      <c r="A66" s="350">
        <v>10</v>
      </c>
      <c r="B66" s="414" t="s">
        <v>39</v>
      </c>
      <c r="C66" s="414"/>
      <c r="D66" s="351"/>
      <c r="E66" s="360">
        <v>12</v>
      </c>
      <c r="F66" s="350" t="s">
        <v>40</v>
      </c>
      <c r="G66" s="350"/>
    </row>
    <row r="67" spans="1:7" s="333" customFormat="1" ht="12.75" customHeight="1" x14ac:dyDescent="0.25">
      <c r="A67" s="337"/>
      <c r="B67" s="359"/>
      <c r="C67" s="359"/>
      <c r="E67" s="337"/>
      <c r="F67" s="339"/>
      <c r="G67" s="339"/>
    </row>
    <row r="68" spans="1:7" s="333" customFormat="1" ht="12.75" customHeight="1" thickBot="1" x14ac:dyDescent="0.3">
      <c r="A68" s="420" t="s">
        <v>394</v>
      </c>
      <c r="B68" s="420"/>
      <c r="C68" s="358"/>
      <c r="D68" s="355"/>
      <c r="E68" s="357"/>
      <c r="F68" s="354"/>
      <c r="G68" s="339"/>
    </row>
    <row r="69" spans="1:7" s="333" customFormat="1" ht="12.75" customHeight="1" x14ac:dyDescent="0.25">
      <c r="A69" s="350">
        <v>13</v>
      </c>
      <c r="B69" s="422" t="s">
        <v>395</v>
      </c>
      <c r="C69" s="422"/>
      <c r="D69" s="351"/>
      <c r="E69" s="350">
        <v>14</v>
      </c>
      <c r="F69" s="422" t="s">
        <v>396</v>
      </c>
      <c r="G69" s="422"/>
    </row>
    <row r="70" spans="1:7" s="333" customFormat="1" ht="12.75" customHeight="1" x14ac:dyDescent="0.25">
      <c r="A70" s="339"/>
      <c r="B70" s="348"/>
      <c r="C70" s="348"/>
      <c r="E70" s="339"/>
      <c r="F70" s="348"/>
      <c r="G70" s="348"/>
    </row>
    <row r="71" spans="1:7" s="333" customFormat="1" ht="12.75" customHeight="1" thickBot="1" x14ac:dyDescent="0.3">
      <c r="A71" s="420" t="s">
        <v>397</v>
      </c>
      <c r="B71" s="420"/>
      <c r="C71" s="420"/>
      <c r="D71" s="355"/>
      <c r="E71" s="354"/>
      <c r="F71" s="353"/>
      <c r="G71" s="353"/>
    </row>
    <row r="72" spans="1:7" s="333" customFormat="1" ht="12.75" customHeight="1" x14ac:dyDescent="0.25">
      <c r="A72" s="339">
        <v>17</v>
      </c>
      <c r="B72" s="398" t="s">
        <v>398</v>
      </c>
      <c r="C72" s="398"/>
      <c r="E72" s="339">
        <v>21</v>
      </c>
      <c r="F72" s="398" t="s">
        <v>400</v>
      </c>
      <c r="G72" s="398"/>
    </row>
    <row r="73" spans="1:7" s="333" customFormat="1" ht="12.75" customHeight="1" thickBot="1" x14ac:dyDescent="0.3">
      <c r="A73" s="354">
        <v>20</v>
      </c>
      <c r="B73" s="353" t="s">
        <v>399</v>
      </c>
      <c r="C73" s="353"/>
      <c r="D73" s="355"/>
      <c r="E73" s="354"/>
      <c r="F73" s="353"/>
      <c r="G73" s="353"/>
    </row>
    <row r="74" spans="1:7" s="333" customFormat="1" ht="12.75" customHeight="1" x14ac:dyDescent="0.25">
      <c r="A74" s="339"/>
      <c r="B74" s="348"/>
      <c r="C74" s="348"/>
      <c r="E74" s="339"/>
      <c r="F74" s="348"/>
      <c r="G74" s="348"/>
    </row>
    <row r="75" spans="1:7" s="333" customFormat="1" ht="12.75" customHeight="1" thickBot="1" x14ac:dyDescent="0.3">
      <c r="A75" s="413" t="s">
        <v>401</v>
      </c>
      <c r="B75" s="413"/>
      <c r="C75" s="413"/>
      <c r="E75" s="339"/>
      <c r="F75" s="348"/>
      <c r="G75" s="348"/>
    </row>
    <row r="76" spans="1:7" s="333" customFormat="1" ht="12.75" customHeight="1" x14ac:dyDescent="0.25">
      <c r="A76" s="350">
        <v>22</v>
      </c>
      <c r="B76" s="422" t="s">
        <v>403</v>
      </c>
      <c r="C76" s="423"/>
      <c r="D76" s="351"/>
      <c r="E76" s="350">
        <v>23</v>
      </c>
      <c r="F76" s="349" t="s">
        <v>404</v>
      </c>
      <c r="G76" s="349"/>
    </row>
    <row r="77" spans="1:7" s="333" customFormat="1" ht="12.75" customHeight="1" x14ac:dyDescent="0.25">
      <c r="A77" s="339"/>
      <c r="B77" s="348"/>
      <c r="C77" s="348"/>
      <c r="E77" s="339"/>
      <c r="F77" s="348"/>
      <c r="G77" s="348"/>
    </row>
    <row r="78" spans="1:7" s="333" customFormat="1" ht="12.75" customHeight="1" thickBot="1" x14ac:dyDescent="0.3">
      <c r="A78" s="413" t="s">
        <v>402</v>
      </c>
      <c r="B78" s="413"/>
      <c r="C78" s="413"/>
      <c r="E78" s="339"/>
      <c r="F78" s="348"/>
      <c r="G78" s="348"/>
    </row>
    <row r="79" spans="1:7" s="333" customFormat="1" ht="12.75" customHeight="1" x14ac:dyDescent="0.25">
      <c r="A79" s="350">
        <v>24</v>
      </c>
      <c r="B79" s="422" t="s">
        <v>405</v>
      </c>
      <c r="C79" s="423"/>
      <c r="D79" s="351"/>
      <c r="E79" s="350">
        <v>25</v>
      </c>
      <c r="F79" s="422" t="s">
        <v>406</v>
      </c>
      <c r="G79" s="423"/>
    </row>
    <row r="80" spans="1:7" s="333" customFormat="1" ht="12.75" customHeight="1" x14ac:dyDescent="0.25">
      <c r="A80" s="339"/>
      <c r="B80" s="348"/>
      <c r="C80" s="348"/>
      <c r="E80" s="339"/>
      <c r="F80" s="348"/>
      <c r="G80" s="348"/>
    </row>
    <row r="81" spans="1:9" s="333" customFormat="1" ht="12.75" customHeight="1" x14ac:dyDescent="0.25">
      <c r="A81" s="339"/>
      <c r="B81" s="348"/>
      <c r="C81" s="348"/>
      <c r="E81" s="339"/>
      <c r="F81" s="348"/>
      <c r="G81" s="348"/>
    </row>
    <row r="82" spans="1:9" s="333" customFormat="1" ht="29.25" customHeight="1" thickBot="1" x14ac:dyDescent="0.3">
      <c r="A82" s="342"/>
      <c r="B82" s="424"/>
      <c r="C82" s="424"/>
      <c r="D82" s="342"/>
      <c r="E82" s="342"/>
      <c r="F82" s="342"/>
      <c r="G82" s="342"/>
    </row>
    <row r="83" spans="1:9" s="333" customFormat="1" ht="12.75" customHeight="1" thickTop="1" x14ac:dyDescent="0.25">
      <c r="A83" s="339"/>
      <c r="B83" s="339"/>
      <c r="C83" s="339"/>
      <c r="D83" s="339"/>
      <c r="E83" s="339"/>
      <c r="F83" s="339"/>
      <c r="G83" s="339"/>
      <c r="H83" s="341"/>
    </row>
    <row r="84" spans="1:9" s="333" customFormat="1" ht="12.75" customHeight="1" x14ac:dyDescent="0.25">
      <c r="A84" s="347" t="s">
        <v>321</v>
      </c>
    </row>
    <row r="85" spans="1:9" s="333" customFormat="1" ht="12.75" customHeight="1" thickBot="1" x14ac:dyDescent="0.3">
      <c r="A85" s="346"/>
      <c r="B85" s="346"/>
      <c r="C85" s="346"/>
      <c r="D85" s="346"/>
      <c r="E85" s="346"/>
      <c r="F85" s="346"/>
      <c r="G85" s="346"/>
      <c r="H85" s="346"/>
    </row>
    <row r="86" spans="1:9" s="333" customFormat="1" ht="25.5" customHeight="1" thickTop="1" x14ac:dyDescent="0.25">
      <c r="A86" s="425" t="s">
        <v>322</v>
      </c>
      <c r="B86" s="425"/>
      <c r="C86" s="425"/>
      <c r="D86" s="425"/>
      <c r="E86" s="425" t="s">
        <v>323</v>
      </c>
      <c r="F86" s="425"/>
      <c r="G86" s="425"/>
      <c r="H86" s="425"/>
      <c r="I86" s="339"/>
    </row>
    <row r="87" spans="1:9" s="333" customFormat="1" ht="12.75" customHeight="1" thickBot="1" x14ac:dyDescent="0.3">
      <c r="A87" s="345"/>
      <c r="B87" s="345"/>
      <c r="C87" s="345"/>
      <c r="D87" s="345"/>
      <c r="E87" s="345"/>
      <c r="F87" s="345"/>
      <c r="G87" s="345"/>
      <c r="H87" s="345"/>
    </row>
    <row r="88" spans="1:9" s="333" customFormat="1" ht="25.5" customHeight="1" thickTop="1" thickBot="1" x14ac:dyDescent="0.3">
      <c r="A88" s="426" t="s">
        <v>350</v>
      </c>
      <c r="B88" s="426"/>
      <c r="C88" s="426"/>
      <c r="D88" s="343"/>
      <c r="E88" s="426"/>
      <c r="F88" s="426"/>
      <c r="G88" s="426"/>
      <c r="H88" s="426"/>
    </row>
    <row r="89" spans="1:9" s="333" customFormat="1" ht="14.4" thickTop="1" thickBot="1" x14ac:dyDescent="0.3">
      <c r="A89" s="342" t="s">
        <v>29</v>
      </c>
      <c r="B89" s="427" t="s">
        <v>324</v>
      </c>
      <c r="C89" s="427"/>
      <c r="D89" s="342"/>
      <c r="E89" s="342" t="s">
        <v>29</v>
      </c>
      <c r="F89" s="427" t="s">
        <v>324</v>
      </c>
      <c r="G89" s="427"/>
      <c r="H89" s="427"/>
    </row>
    <row r="90" spans="1:9" ht="13.8" thickTop="1" x14ac:dyDescent="0.25">
      <c r="A90" s="340">
        <v>14</v>
      </c>
      <c r="B90" s="344">
        <v>40</v>
      </c>
      <c r="C90" s="428" t="s">
        <v>325</v>
      </c>
      <c r="D90" s="428"/>
      <c r="E90" s="340">
        <v>14</v>
      </c>
      <c r="F90" s="339">
        <v>62</v>
      </c>
      <c r="G90" s="428" t="s">
        <v>326</v>
      </c>
      <c r="H90" s="428"/>
    </row>
    <row r="91" spans="1:9" ht="12.75" customHeight="1" x14ac:dyDescent="0.25">
      <c r="A91" s="340">
        <v>14</v>
      </c>
      <c r="B91" s="344">
        <v>89</v>
      </c>
      <c r="C91" s="419" t="s">
        <v>327</v>
      </c>
      <c r="D91" s="419"/>
      <c r="E91" s="340">
        <v>14</v>
      </c>
      <c r="F91" s="339">
        <v>81</v>
      </c>
      <c r="G91" s="419" t="s">
        <v>328</v>
      </c>
      <c r="H91" s="419"/>
    </row>
    <row r="92" spans="1:9" ht="12.75" customHeight="1" x14ac:dyDescent="0.25">
      <c r="A92" s="340">
        <v>14</v>
      </c>
      <c r="B92" s="344">
        <v>80</v>
      </c>
      <c r="C92" s="419" t="s">
        <v>329</v>
      </c>
      <c r="D92" s="419"/>
      <c r="E92" s="340">
        <v>14</v>
      </c>
      <c r="F92" s="339">
        <v>2</v>
      </c>
      <c r="G92" s="419" t="s">
        <v>330</v>
      </c>
      <c r="H92" s="419"/>
    </row>
    <row r="93" spans="1:9" ht="12.75" customHeight="1" x14ac:dyDescent="0.25">
      <c r="A93" s="340">
        <v>14</v>
      </c>
      <c r="B93" s="344">
        <v>1</v>
      </c>
      <c r="C93" s="419" t="s">
        <v>331</v>
      </c>
      <c r="D93" s="419"/>
      <c r="E93" s="340">
        <v>14</v>
      </c>
      <c r="F93" s="339">
        <v>15</v>
      </c>
      <c r="G93" s="419" t="s">
        <v>332</v>
      </c>
      <c r="H93" s="419"/>
    </row>
    <row r="94" spans="1:9" ht="12.75" customHeight="1" x14ac:dyDescent="0.25">
      <c r="A94" s="340">
        <v>13</v>
      </c>
      <c r="B94" s="344">
        <v>84</v>
      </c>
      <c r="C94" s="419" t="s">
        <v>333</v>
      </c>
      <c r="D94" s="419"/>
      <c r="E94" s="340">
        <v>14</v>
      </c>
      <c r="F94" s="339">
        <v>19</v>
      </c>
      <c r="G94" s="419" t="s">
        <v>334</v>
      </c>
      <c r="H94" s="419"/>
    </row>
    <row r="95" spans="1:9" ht="12.75" customHeight="1" x14ac:dyDescent="0.25">
      <c r="A95" s="340">
        <v>14</v>
      </c>
      <c r="B95" s="344">
        <v>82</v>
      </c>
      <c r="C95" s="419" t="s">
        <v>335</v>
      </c>
      <c r="D95" s="419"/>
      <c r="E95" s="340">
        <v>14</v>
      </c>
      <c r="F95" s="339">
        <v>7</v>
      </c>
      <c r="G95" s="419" t="s">
        <v>336</v>
      </c>
      <c r="H95" s="419"/>
    </row>
    <row r="96" spans="1:9" ht="12.75" customHeight="1" x14ac:dyDescent="0.25">
      <c r="A96" s="340">
        <v>14</v>
      </c>
      <c r="B96" s="344">
        <v>41</v>
      </c>
      <c r="C96" s="419" t="s">
        <v>337</v>
      </c>
      <c r="D96" s="419"/>
      <c r="E96" s="339"/>
      <c r="F96" s="339"/>
      <c r="G96" s="419"/>
      <c r="H96" s="419"/>
    </row>
    <row r="97" spans="1:8" ht="7.5" customHeight="1" thickBot="1" x14ac:dyDescent="0.3">
      <c r="A97" s="342"/>
      <c r="B97" s="429"/>
      <c r="C97" s="429"/>
      <c r="D97" s="342"/>
      <c r="E97" s="342"/>
      <c r="F97" s="342"/>
      <c r="G97" s="429"/>
      <c r="H97" s="429"/>
    </row>
    <row r="98" spans="1:8" ht="14.4" thickTop="1" thickBot="1" x14ac:dyDescent="0.3">
      <c r="A98" s="342"/>
      <c r="B98" s="429"/>
      <c r="C98" s="429"/>
      <c r="D98" s="342"/>
      <c r="E98" s="342"/>
      <c r="F98" s="342"/>
      <c r="G98" s="429"/>
      <c r="H98" s="429"/>
    </row>
    <row r="99" spans="1:8" ht="25.5" customHeight="1" thickTop="1" thickBot="1" x14ac:dyDescent="0.3">
      <c r="A99" s="426" t="s">
        <v>351</v>
      </c>
      <c r="B99" s="426"/>
      <c r="C99" s="426"/>
      <c r="D99" s="426"/>
      <c r="E99" s="426"/>
      <c r="F99" s="426"/>
      <c r="G99" s="426"/>
      <c r="H99" s="426"/>
    </row>
    <row r="100" spans="1:8" ht="14.4" thickTop="1" thickBot="1" x14ac:dyDescent="0.3">
      <c r="A100" s="342" t="s">
        <v>29</v>
      </c>
      <c r="B100" s="427" t="s">
        <v>324</v>
      </c>
      <c r="C100" s="427"/>
      <c r="D100" s="342"/>
      <c r="E100" s="342" t="s">
        <v>29</v>
      </c>
      <c r="F100" s="427" t="s">
        <v>324</v>
      </c>
      <c r="G100" s="427"/>
      <c r="H100" s="342"/>
    </row>
    <row r="101" spans="1:8" ht="13.8" thickTop="1" x14ac:dyDescent="0.25">
      <c r="A101" s="340">
        <v>12</v>
      </c>
      <c r="B101" s="339">
        <v>31</v>
      </c>
      <c r="C101" s="428" t="s">
        <v>338</v>
      </c>
      <c r="D101" s="428"/>
      <c r="E101" s="340">
        <v>12</v>
      </c>
      <c r="F101" s="339">
        <v>80</v>
      </c>
      <c r="G101" s="428" t="s">
        <v>339</v>
      </c>
      <c r="H101" s="428"/>
    </row>
    <row r="102" spans="1:8" ht="12.75" customHeight="1" x14ac:dyDescent="0.25">
      <c r="A102" s="340">
        <v>12</v>
      </c>
      <c r="B102" s="339">
        <v>85</v>
      </c>
      <c r="C102" s="419" t="s">
        <v>340</v>
      </c>
      <c r="D102" s="419"/>
      <c r="E102" s="340">
        <v>12</v>
      </c>
      <c r="F102" s="339">
        <v>64</v>
      </c>
      <c r="G102" s="419" t="s">
        <v>341</v>
      </c>
      <c r="H102" s="419"/>
    </row>
    <row r="103" spans="1:8" ht="12.75" customHeight="1" x14ac:dyDescent="0.25">
      <c r="A103" s="340">
        <v>12</v>
      </c>
      <c r="B103" s="339">
        <v>67</v>
      </c>
      <c r="C103" s="419" t="s">
        <v>342</v>
      </c>
      <c r="D103" s="419"/>
      <c r="E103" s="340">
        <v>12</v>
      </c>
      <c r="F103" s="339">
        <v>30</v>
      </c>
      <c r="G103" s="419" t="s">
        <v>343</v>
      </c>
      <c r="H103" s="419"/>
    </row>
    <row r="104" spans="1:8" ht="12.75" customHeight="1" x14ac:dyDescent="0.25">
      <c r="A104" s="340">
        <v>12</v>
      </c>
      <c r="B104" s="339">
        <v>61</v>
      </c>
      <c r="C104" s="419" t="s">
        <v>344</v>
      </c>
      <c r="D104" s="419"/>
      <c r="E104" s="340">
        <v>12</v>
      </c>
      <c r="F104" s="339">
        <v>63</v>
      </c>
      <c r="G104" s="419" t="s">
        <v>345</v>
      </c>
      <c r="H104" s="419"/>
    </row>
    <row r="105" spans="1:8" ht="12.75" customHeight="1" x14ac:dyDescent="0.25">
      <c r="A105" s="340">
        <v>12</v>
      </c>
      <c r="B105" s="339">
        <v>62</v>
      </c>
      <c r="C105" s="419" t="s">
        <v>346</v>
      </c>
      <c r="D105" s="419"/>
      <c r="E105" s="340">
        <v>12</v>
      </c>
      <c r="F105" s="339">
        <v>87</v>
      </c>
      <c r="G105" s="419" t="s">
        <v>347</v>
      </c>
      <c r="H105" s="419"/>
    </row>
    <row r="106" spans="1:8" ht="12.75" customHeight="1" x14ac:dyDescent="0.25">
      <c r="A106" s="340">
        <v>12</v>
      </c>
      <c r="B106" s="339">
        <v>81</v>
      </c>
      <c r="C106" s="419" t="s">
        <v>348</v>
      </c>
      <c r="D106" s="419"/>
      <c r="E106" s="340">
        <v>12</v>
      </c>
      <c r="F106" s="339">
        <v>33</v>
      </c>
      <c r="G106" s="419" t="s">
        <v>349</v>
      </c>
      <c r="H106" s="419"/>
    </row>
    <row r="107" spans="1:8" ht="13.8" thickBot="1" x14ac:dyDescent="0.3">
      <c r="A107" s="432"/>
      <c r="B107" s="432"/>
      <c r="C107" s="338"/>
      <c r="D107" s="338"/>
      <c r="E107" s="338"/>
      <c r="F107" s="432"/>
      <c r="G107" s="432"/>
      <c r="H107" s="338"/>
    </row>
    <row r="108" spans="1:8" ht="13.8" thickTop="1" x14ac:dyDescent="0.25">
      <c r="A108" s="337"/>
    </row>
    <row r="110" spans="1:8" x14ac:dyDescent="0.25">
      <c r="A110" s="336" t="s">
        <v>512</v>
      </c>
    </row>
    <row r="111" spans="1:8" x14ac:dyDescent="0.25">
      <c r="A111" s="335" t="s">
        <v>513</v>
      </c>
      <c r="B111" s="334"/>
      <c r="C111" s="334"/>
      <c r="D111" s="335" t="s">
        <v>514</v>
      </c>
      <c r="E111" s="334"/>
      <c r="F111" s="334"/>
    </row>
    <row r="112" spans="1:8" x14ac:dyDescent="0.25">
      <c r="A112" s="333" t="s">
        <v>174</v>
      </c>
      <c r="D112" s="333" t="s">
        <v>515</v>
      </c>
    </row>
    <row r="113" spans="1:6" ht="13.5" customHeight="1" x14ac:dyDescent="0.25">
      <c r="A113" s="333" t="s">
        <v>175</v>
      </c>
      <c r="D113" s="333" t="s">
        <v>515</v>
      </c>
    </row>
    <row r="114" spans="1:6" ht="41.25" customHeight="1" x14ac:dyDescent="0.25">
      <c r="A114" s="430" t="s">
        <v>236</v>
      </c>
      <c r="B114" s="430"/>
      <c r="C114" s="430"/>
      <c r="D114" s="431" t="s">
        <v>517</v>
      </c>
      <c r="E114" s="431"/>
      <c r="F114" s="431"/>
    </row>
    <row r="115" spans="1:6" ht="13.5" customHeight="1" x14ac:dyDescent="0.25">
      <c r="A115" s="333" t="s">
        <v>176</v>
      </c>
      <c r="D115" s="333" t="s">
        <v>176</v>
      </c>
    </row>
    <row r="116" spans="1:6" ht="13.5" customHeight="1" x14ac:dyDescent="0.25">
      <c r="A116" s="333" t="s">
        <v>177</v>
      </c>
      <c r="D116" s="333" t="s">
        <v>516</v>
      </c>
    </row>
  </sheetData>
  <mergeCells count="122">
    <mergeCell ref="B97:C97"/>
    <mergeCell ref="G97:H97"/>
    <mergeCell ref="B98:C98"/>
    <mergeCell ref="G98:H98"/>
    <mergeCell ref="A99:D99"/>
    <mergeCell ref="E99:H99"/>
    <mergeCell ref="A114:C114"/>
    <mergeCell ref="D114:F114"/>
    <mergeCell ref="C105:D105"/>
    <mergeCell ref="G105:H105"/>
    <mergeCell ref="C106:D106"/>
    <mergeCell ref="G106:H106"/>
    <mergeCell ref="A107:B107"/>
    <mergeCell ref="F107:G107"/>
    <mergeCell ref="B100:C100"/>
    <mergeCell ref="F100:G100"/>
    <mergeCell ref="C101:D101"/>
    <mergeCell ref="G101:H101"/>
    <mergeCell ref="C102:D102"/>
    <mergeCell ref="G102:H102"/>
    <mergeCell ref="C103:D103"/>
    <mergeCell ref="G103:H103"/>
    <mergeCell ref="C104:D104"/>
    <mergeCell ref="G104:H104"/>
    <mergeCell ref="C92:D92"/>
    <mergeCell ref="G92:H92"/>
    <mergeCell ref="C93:D93"/>
    <mergeCell ref="G93:H93"/>
    <mergeCell ref="C94:D94"/>
    <mergeCell ref="G94:H94"/>
    <mergeCell ref="C95:D95"/>
    <mergeCell ref="G95:H95"/>
    <mergeCell ref="C96:D96"/>
    <mergeCell ref="G96:H96"/>
    <mergeCell ref="A86:D86"/>
    <mergeCell ref="E86:H86"/>
    <mergeCell ref="A88:C88"/>
    <mergeCell ref="E88:H88"/>
    <mergeCell ref="B89:C89"/>
    <mergeCell ref="F89:H89"/>
    <mergeCell ref="C90:D90"/>
    <mergeCell ref="G90:H90"/>
    <mergeCell ref="C91:D91"/>
    <mergeCell ref="G91:H91"/>
    <mergeCell ref="A71:C71"/>
    <mergeCell ref="B72:C72"/>
    <mergeCell ref="F72:G72"/>
    <mergeCell ref="A75:C75"/>
    <mergeCell ref="B76:C76"/>
    <mergeCell ref="A78:C78"/>
    <mergeCell ref="B79:C79"/>
    <mergeCell ref="F79:G79"/>
    <mergeCell ref="B82:C82"/>
    <mergeCell ref="B63:C63"/>
    <mergeCell ref="F63:G63"/>
    <mergeCell ref="B64:C64"/>
    <mergeCell ref="A65:B65"/>
    <mergeCell ref="C65:G65"/>
    <mergeCell ref="B66:C66"/>
    <mergeCell ref="A68:B68"/>
    <mergeCell ref="B69:C69"/>
    <mergeCell ref="F69:G69"/>
    <mergeCell ref="B54:C54"/>
    <mergeCell ref="D54:E54"/>
    <mergeCell ref="F54:G54"/>
    <mergeCell ref="B57:C57"/>
    <mergeCell ref="B58:C58"/>
    <mergeCell ref="B59:C59"/>
    <mergeCell ref="F59:G59"/>
    <mergeCell ref="B60:C60"/>
    <mergeCell ref="B62:C62"/>
    <mergeCell ref="A45:M45"/>
    <mergeCell ref="A46:M46"/>
    <mergeCell ref="B50:C50"/>
    <mergeCell ref="A51:C51"/>
    <mergeCell ref="E51:G51"/>
    <mergeCell ref="D52:D53"/>
    <mergeCell ref="E52:E53"/>
    <mergeCell ref="F52:F53"/>
    <mergeCell ref="G52:G53"/>
    <mergeCell ref="A36:M36"/>
    <mergeCell ref="A37:M37"/>
    <mergeCell ref="A38:M38"/>
    <mergeCell ref="A39:M39"/>
    <mergeCell ref="A40:M40"/>
    <mergeCell ref="A41:M41"/>
    <mergeCell ref="A42:M42"/>
    <mergeCell ref="A43:M43"/>
    <mergeCell ref="A44:M44"/>
    <mergeCell ref="A24:M24"/>
    <mergeCell ref="A25:M25"/>
    <mergeCell ref="A26:M26"/>
    <mergeCell ref="A27:M27"/>
    <mergeCell ref="A28:M28"/>
    <mergeCell ref="A32:M32"/>
    <mergeCell ref="A33:M33"/>
    <mergeCell ref="A34:M34"/>
    <mergeCell ref="A35:M35"/>
    <mergeCell ref="A30:M30"/>
    <mergeCell ref="A31:M31"/>
    <mergeCell ref="A1:M1"/>
    <mergeCell ref="A3:M3"/>
    <mergeCell ref="A4:M4"/>
    <mergeCell ref="A5:M5"/>
    <mergeCell ref="A6:M6"/>
    <mergeCell ref="A7:M7"/>
    <mergeCell ref="A17:M17"/>
    <mergeCell ref="A18:M18"/>
    <mergeCell ref="A19:M19"/>
    <mergeCell ref="A8:M8"/>
    <mergeCell ref="A9:M9"/>
    <mergeCell ref="A10:M10"/>
    <mergeCell ref="A11:M11"/>
    <mergeCell ref="A12:M12"/>
    <mergeCell ref="A13:M13"/>
    <mergeCell ref="A14:M14"/>
    <mergeCell ref="A15:M15"/>
    <mergeCell ref="A16:M16"/>
    <mergeCell ref="A20:M20"/>
    <mergeCell ref="A21:M21"/>
    <mergeCell ref="A22:M22"/>
    <mergeCell ref="A23:M23"/>
  </mergeCells>
  <pageMargins left="0.75" right="0.75" top="1" bottom="1" header="0.5" footer="0.5"/>
  <pageSetup paperSize="9" scale="62" orientation="portrait" r:id="rId1"/>
  <headerFooter alignWithMargins="0"/>
  <rowBreaks count="1" manualBreakCount="1">
    <brk id="47" max="16383" man="1"/>
  </rowBreaks>
  <colBreaks count="1" manualBreakCount="1">
    <brk id="15" max="10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90CF7-65B9-4A70-ABB8-C40A0A23C811}">
  <sheetPr>
    <pageSetUpPr fitToPage="1"/>
  </sheetPr>
  <dimension ref="A1:C23"/>
  <sheetViews>
    <sheetView workbookViewId="0">
      <selection sqref="A1:C1"/>
    </sheetView>
  </sheetViews>
  <sheetFormatPr defaultColWidth="9.21875" defaultRowHeight="13.2" x14ac:dyDescent="0.25"/>
  <cols>
    <col min="1" max="1" width="4.44140625" style="234" bestFit="1" customWidth="1"/>
    <col min="2" max="2" width="68.77734375" style="234" customWidth="1"/>
    <col min="3" max="3" width="82" style="234" customWidth="1"/>
    <col min="4" max="16384" width="9.21875" style="234"/>
  </cols>
  <sheetData>
    <row r="1" spans="1:3" ht="30.75" customHeight="1" x14ac:dyDescent="0.25">
      <c r="A1" s="433" t="s">
        <v>465</v>
      </c>
      <c r="B1" s="433"/>
      <c r="C1" s="433"/>
    </row>
    <row r="3" spans="1:3" x14ac:dyDescent="0.25">
      <c r="A3" s="266" t="s">
        <v>437</v>
      </c>
      <c r="B3" s="267" t="s">
        <v>438</v>
      </c>
      <c r="C3" s="269" t="s">
        <v>459</v>
      </c>
    </row>
    <row r="4" spans="1:3" x14ac:dyDescent="0.25">
      <c r="A4" s="268" t="s">
        <v>185</v>
      </c>
      <c r="B4" s="271" t="s">
        <v>112</v>
      </c>
      <c r="C4" s="270" t="s">
        <v>440</v>
      </c>
    </row>
    <row r="5" spans="1:3" x14ac:dyDescent="0.25">
      <c r="A5" s="268" t="s">
        <v>186</v>
      </c>
      <c r="B5" s="271" t="s">
        <v>96</v>
      </c>
      <c r="C5" s="270" t="s">
        <v>441</v>
      </c>
    </row>
    <row r="6" spans="1:3" x14ac:dyDescent="0.25">
      <c r="A6" s="268" t="s">
        <v>187</v>
      </c>
      <c r="B6" s="271" t="s">
        <v>139</v>
      </c>
      <c r="C6" s="270" t="s">
        <v>442</v>
      </c>
    </row>
    <row r="7" spans="1:3" x14ac:dyDescent="0.25">
      <c r="A7" s="268" t="s">
        <v>188</v>
      </c>
      <c r="B7" s="271" t="s">
        <v>98</v>
      </c>
      <c r="C7" s="270" t="s">
        <v>443</v>
      </c>
    </row>
    <row r="8" spans="1:3" x14ac:dyDescent="0.25">
      <c r="A8" s="268" t="s">
        <v>189</v>
      </c>
      <c r="B8" s="271" t="s">
        <v>140</v>
      </c>
      <c r="C8" s="270" t="s">
        <v>444</v>
      </c>
    </row>
    <row r="9" spans="1:3" ht="22.8" x14ac:dyDescent="0.25">
      <c r="A9" s="268" t="s">
        <v>190</v>
      </c>
      <c r="B9" s="271" t="s">
        <v>141</v>
      </c>
      <c r="C9" s="270" t="s">
        <v>445</v>
      </c>
    </row>
    <row r="10" spans="1:3" x14ac:dyDescent="0.25">
      <c r="A10" s="268" t="s">
        <v>191</v>
      </c>
      <c r="B10" s="271" t="s">
        <v>142</v>
      </c>
      <c r="C10" s="270" t="s">
        <v>446</v>
      </c>
    </row>
    <row r="11" spans="1:3" x14ac:dyDescent="0.25">
      <c r="A11" s="268" t="s">
        <v>192</v>
      </c>
      <c r="B11" s="271" t="s">
        <v>113</v>
      </c>
      <c r="C11" s="270" t="s">
        <v>447</v>
      </c>
    </row>
    <row r="12" spans="1:3" x14ac:dyDescent="0.25">
      <c r="A12" s="268" t="s">
        <v>193</v>
      </c>
      <c r="B12" s="271" t="s">
        <v>103</v>
      </c>
      <c r="C12" s="270" t="s">
        <v>448</v>
      </c>
    </row>
    <row r="13" spans="1:3" x14ac:dyDescent="0.25">
      <c r="A13" s="266">
        <v>10</v>
      </c>
      <c r="B13" s="271" t="s">
        <v>104</v>
      </c>
      <c r="C13" s="270" t="s">
        <v>449</v>
      </c>
    </row>
    <row r="14" spans="1:3" x14ac:dyDescent="0.25">
      <c r="A14" s="266">
        <v>11</v>
      </c>
      <c r="B14" s="271" t="s">
        <v>105</v>
      </c>
      <c r="C14" s="270" t="s">
        <v>460</v>
      </c>
    </row>
    <row r="15" spans="1:3" x14ac:dyDescent="0.25">
      <c r="A15" s="266">
        <v>12</v>
      </c>
      <c r="B15" s="271" t="s">
        <v>106</v>
      </c>
      <c r="C15" s="270" t="s">
        <v>450</v>
      </c>
    </row>
    <row r="16" spans="1:3" x14ac:dyDescent="0.25">
      <c r="A16" s="266">
        <v>13</v>
      </c>
      <c r="B16" s="271" t="s">
        <v>107</v>
      </c>
      <c r="C16" s="270" t="s">
        <v>451</v>
      </c>
    </row>
    <row r="17" spans="1:3" x14ac:dyDescent="0.25">
      <c r="A17" s="266">
        <v>14</v>
      </c>
      <c r="B17" s="271" t="s">
        <v>143</v>
      </c>
      <c r="C17" s="270" t="s">
        <v>452</v>
      </c>
    </row>
    <row r="18" spans="1:3" x14ac:dyDescent="0.25">
      <c r="A18" s="266">
        <v>15</v>
      </c>
      <c r="B18" s="271" t="s">
        <v>108</v>
      </c>
      <c r="C18" s="270" t="s">
        <v>453</v>
      </c>
    </row>
    <row r="19" spans="1:3" x14ac:dyDescent="0.25">
      <c r="A19" s="266">
        <v>16</v>
      </c>
      <c r="B19" s="271" t="s">
        <v>439</v>
      </c>
      <c r="C19" s="270" t="s">
        <v>454</v>
      </c>
    </row>
    <row r="20" spans="1:3" ht="22.8" x14ac:dyDescent="0.25">
      <c r="A20" s="266">
        <v>17</v>
      </c>
      <c r="B20" s="271" t="s">
        <v>109</v>
      </c>
      <c r="C20" s="270" t="s">
        <v>455</v>
      </c>
    </row>
    <row r="21" spans="1:3" x14ac:dyDescent="0.25">
      <c r="A21" s="266">
        <v>18</v>
      </c>
      <c r="B21" s="271" t="s">
        <v>110</v>
      </c>
      <c r="C21" s="270" t="s">
        <v>456</v>
      </c>
    </row>
    <row r="22" spans="1:3" ht="22.8" x14ac:dyDescent="0.25">
      <c r="A22" s="266">
        <v>19</v>
      </c>
      <c r="B22" s="271" t="s">
        <v>114</v>
      </c>
      <c r="C22" s="270" t="s">
        <v>457</v>
      </c>
    </row>
    <row r="23" spans="1:3" x14ac:dyDescent="0.25">
      <c r="A23" s="266">
        <v>20</v>
      </c>
      <c r="B23" s="271" t="s">
        <v>111</v>
      </c>
      <c r="C23" s="270" t="s">
        <v>458</v>
      </c>
    </row>
  </sheetData>
  <mergeCells count="1">
    <mergeCell ref="A1:C1"/>
  </mergeCells>
  <pageMargins left="0.70866141732283472" right="0.70866141732283472" top="0.74803149606299213" bottom="0.74803149606299213" header="0.31496062992125984" footer="0.31496062992125984"/>
  <pageSetup paperSize="9"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AD610-BF16-4BA4-8AAB-D3AED9CF38A3}">
  <dimension ref="A1:C11"/>
  <sheetViews>
    <sheetView zoomScaleNormal="100" zoomScaleSheetLayoutView="93" workbookViewId="0">
      <selection sqref="A1:C1"/>
    </sheetView>
  </sheetViews>
  <sheetFormatPr defaultColWidth="9.21875" defaultRowHeight="13.2" x14ac:dyDescent="0.25"/>
  <cols>
    <col min="1" max="1" width="4.44140625" style="282" bestFit="1" customWidth="1"/>
    <col min="2" max="2" width="47.5546875" style="282" customWidth="1"/>
    <col min="3" max="3" width="49.77734375" style="282" customWidth="1"/>
    <col min="4" max="16384" width="9.21875" style="282"/>
  </cols>
  <sheetData>
    <row r="1" spans="1:3" ht="30.75" customHeight="1" x14ac:dyDescent="0.25">
      <c r="A1" s="391" t="s">
        <v>470</v>
      </c>
      <c r="B1" s="391"/>
      <c r="C1" s="391"/>
    </row>
    <row r="3" spans="1:3" x14ac:dyDescent="0.25">
      <c r="A3" s="283" t="s">
        <v>471</v>
      </c>
      <c r="C3" s="284" t="s">
        <v>472</v>
      </c>
    </row>
    <row r="4" spans="1:3" x14ac:dyDescent="0.25">
      <c r="A4" s="285"/>
    </row>
    <row r="5" spans="1:3" x14ac:dyDescent="0.25">
      <c r="A5" s="286" t="s">
        <v>473</v>
      </c>
      <c r="B5" s="282" t="s">
        <v>474</v>
      </c>
      <c r="C5" s="282" t="s">
        <v>475</v>
      </c>
    </row>
    <row r="6" spans="1:3" x14ac:dyDescent="0.25">
      <c r="A6" s="286" t="s">
        <v>476</v>
      </c>
      <c r="B6" s="282" t="s">
        <v>477</v>
      </c>
      <c r="C6" s="282" t="s">
        <v>478</v>
      </c>
    </row>
    <row r="7" spans="1:3" ht="13.8" x14ac:dyDescent="0.3">
      <c r="A7" s="287" t="s">
        <v>21</v>
      </c>
      <c r="B7" s="288" t="s">
        <v>479</v>
      </c>
      <c r="C7" s="282" t="s">
        <v>480</v>
      </c>
    </row>
    <row r="8" spans="1:3" x14ac:dyDescent="0.25">
      <c r="A8" s="289">
        <v>0</v>
      </c>
      <c r="B8" s="282" t="s">
        <v>481</v>
      </c>
      <c r="C8" s="282" t="s">
        <v>482</v>
      </c>
    </row>
    <row r="9" spans="1:3" x14ac:dyDescent="0.25">
      <c r="A9" s="286" t="s">
        <v>483</v>
      </c>
      <c r="B9" s="288" t="s">
        <v>484</v>
      </c>
      <c r="C9" s="282" t="s">
        <v>485</v>
      </c>
    </row>
    <row r="10" spans="1:3" x14ac:dyDescent="0.25">
      <c r="A10" s="286" t="s">
        <v>486</v>
      </c>
      <c r="B10" s="288" t="s">
        <v>487</v>
      </c>
      <c r="C10" s="282" t="s">
        <v>488</v>
      </c>
    </row>
    <row r="11" spans="1:3" ht="26.4" x14ac:dyDescent="0.25">
      <c r="A11" s="373" t="s">
        <v>489</v>
      </c>
      <c r="B11" s="290" t="s">
        <v>490</v>
      </c>
      <c r="C11" s="291" t="s">
        <v>491</v>
      </c>
    </row>
  </sheetData>
  <mergeCells count="1">
    <mergeCell ref="A1:C1"/>
  </mergeCells>
  <pageMargins left="0.7" right="0.7" top="0.75" bottom="0.75" header="0.3" footer="0.3"/>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
  <dimension ref="A1:N102"/>
  <sheetViews>
    <sheetView zoomScaleNormal="100" workbookViewId="0"/>
  </sheetViews>
  <sheetFormatPr defaultColWidth="9.21875" defaultRowHeight="13.2" x14ac:dyDescent="0.25"/>
  <cols>
    <col min="1" max="1" width="1.5546875" style="1" customWidth="1"/>
    <col min="2" max="2" width="35.77734375" style="8" customWidth="1"/>
    <col min="3" max="4" width="30.5546875" style="8" hidden="1" customWidth="1"/>
    <col min="5" max="5" width="9.21875" style="8" customWidth="1"/>
    <col min="6" max="6" width="1.21875" style="1" customWidth="1"/>
    <col min="7" max="7" width="1.77734375" style="1" bestFit="1" customWidth="1"/>
    <col min="8" max="8" width="7.21875" style="33" customWidth="1"/>
    <col min="9" max="9" width="9.21875" style="1"/>
    <col min="10" max="10" width="2.21875" style="1" customWidth="1"/>
    <col min="11" max="11" width="7.21875" style="1" customWidth="1"/>
    <col min="12" max="16384" width="9.21875" style="1"/>
  </cols>
  <sheetData>
    <row r="1" spans="1:14" ht="6.75" customHeight="1" x14ac:dyDescent="0.3">
      <c r="B1" s="2"/>
      <c r="C1" s="2"/>
      <c r="D1" s="2"/>
      <c r="E1" s="2"/>
    </row>
    <row r="2" spans="1:14" s="139" customFormat="1" ht="12.75" customHeight="1" x14ac:dyDescent="0.25">
      <c r="A2" s="24" t="s">
        <v>547</v>
      </c>
      <c r="B2" s="147"/>
      <c r="C2" s="147"/>
      <c r="D2" s="147"/>
      <c r="E2" s="147"/>
      <c r="H2" s="143"/>
      <c r="L2" s="148"/>
      <c r="N2" s="273" t="s">
        <v>279</v>
      </c>
    </row>
    <row r="3" spans="1:14" s="139" customFormat="1" ht="12.75" hidden="1" customHeight="1" x14ac:dyDescent="0.25">
      <c r="A3" s="77"/>
      <c r="B3" s="147"/>
      <c r="C3" s="147"/>
      <c r="D3" s="147"/>
      <c r="E3" s="147"/>
      <c r="H3" s="143"/>
    </row>
    <row r="4" spans="1:14" ht="13.8" thickBot="1" x14ac:dyDescent="0.3">
      <c r="A4" s="181" t="s">
        <v>548</v>
      </c>
      <c r="B4" s="34"/>
      <c r="C4" s="34"/>
      <c r="D4" s="34"/>
      <c r="E4" s="34"/>
      <c r="F4" s="182"/>
      <c r="G4" s="182"/>
      <c r="H4" s="37"/>
      <c r="I4" s="108"/>
      <c r="J4" s="108"/>
      <c r="K4" s="35"/>
    </row>
    <row r="5" spans="1:14" ht="14.4" hidden="1" thickBot="1" x14ac:dyDescent="0.3">
      <c r="A5" s="36"/>
      <c r="B5" s="34"/>
      <c r="C5" s="34"/>
      <c r="D5" s="34"/>
      <c r="E5" s="34"/>
      <c r="F5" s="182"/>
      <c r="G5" s="182"/>
      <c r="H5" s="37"/>
      <c r="I5" s="108"/>
      <c r="J5" s="108"/>
      <c r="K5" s="35"/>
    </row>
    <row r="6" spans="1:14" ht="13.8" thickBot="1" x14ac:dyDescent="0.3">
      <c r="A6" s="34"/>
      <c r="B6" s="34"/>
      <c r="C6" s="34"/>
      <c r="D6" s="34"/>
      <c r="E6" s="20">
        <v>2023</v>
      </c>
      <c r="F6" s="20"/>
      <c r="G6" s="3"/>
      <c r="H6" s="119" t="s">
        <v>124</v>
      </c>
      <c r="I6" s="20">
        <v>2022</v>
      </c>
      <c r="J6" s="3"/>
      <c r="K6" s="119" t="s">
        <v>124</v>
      </c>
    </row>
    <row r="7" spans="1:14" hidden="1" x14ac:dyDescent="0.25">
      <c r="A7" s="305"/>
      <c r="B7" s="305"/>
      <c r="C7" s="305"/>
      <c r="D7" s="305"/>
      <c r="E7" s="196"/>
      <c r="F7" s="196"/>
      <c r="G7" s="98"/>
      <c r="H7" s="98"/>
      <c r="I7" s="196"/>
      <c r="J7" s="98"/>
      <c r="K7" s="98"/>
    </row>
    <row r="8" spans="1:14" ht="6.75" customHeight="1" x14ac:dyDescent="0.25">
      <c r="B8" s="4"/>
      <c r="C8" s="4"/>
      <c r="D8" s="4"/>
      <c r="E8" s="1"/>
      <c r="G8" s="183"/>
      <c r="J8" s="183"/>
      <c r="K8" s="33"/>
    </row>
    <row r="9" spans="1:14" ht="6.75" hidden="1" customHeight="1" x14ac:dyDescent="0.25">
      <c r="B9" s="4"/>
      <c r="C9" s="4"/>
      <c r="D9" s="4"/>
      <c r="E9" s="1"/>
      <c r="G9" s="183"/>
      <c r="J9" s="183"/>
      <c r="K9" s="33"/>
    </row>
    <row r="10" spans="1:14" ht="6.75" hidden="1" customHeight="1" x14ac:dyDescent="0.25">
      <c r="B10" s="4"/>
      <c r="C10" s="4"/>
      <c r="D10" s="4"/>
      <c r="E10" s="1"/>
      <c r="G10" s="183"/>
      <c r="J10" s="183"/>
      <c r="K10" s="33"/>
    </row>
    <row r="11" spans="1:14" ht="11.25" customHeight="1" x14ac:dyDescent="0.25">
      <c r="A11" s="7" t="s">
        <v>544</v>
      </c>
      <c r="E11" s="9">
        <v>66966</v>
      </c>
      <c r="F11" s="9"/>
      <c r="G11" s="117"/>
      <c r="H11" s="9"/>
      <c r="I11" s="9">
        <v>66856</v>
      </c>
      <c r="J11" s="117"/>
      <c r="K11" s="9"/>
    </row>
    <row r="12" spans="1:14" ht="10.5" customHeight="1" x14ac:dyDescent="0.25">
      <c r="A12" s="274" t="s">
        <v>5</v>
      </c>
      <c r="B12" s="13"/>
      <c r="C12" s="13"/>
      <c r="D12" s="13"/>
      <c r="E12" s="9"/>
      <c r="F12" s="9"/>
      <c r="G12" s="117"/>
      <c r="H12" s="22"/>
      <c r="I12" s="9"/>
      <c r="J12" s="117"/>
      <c r="K12" s="22"/>
    </row>
    <row r="13" spans="1:14" ht="10.5" customHeight="1" x14ac:dyDescent="0.25">
      <c r="B13" s="13" t="s">
        <v>0</v>
      </c>
      <c r="C13" s="13"/>
      <c r="D13" s="13"/>
      <c r="E13" s="306">
        <v>52302</v>
      </c>
      <c r="F13" s="306"/>
      <c r="G13" s="306"/>
      <c r="H13" s="307"/>
      <c r="I13" s="306">
        <v>51574</v>
      </c>
      <c r="J13" s="306"/>
      <c r="K13" s="307"/>
      <c r="L13" s="184"/>
    </row>
    <row r="14" spans="1:14" ht="10.5" customHeight="1" x14ac:dyDescent="0.25">
      <c r="B14" s="13" t="s">
        <v>1</v>
      </c>
      <c r="C14" s="13"/>
      <c r="D14" s="13"/>
      <c r="E14" s="306">
        <v>14664</v>
      </c>
      <c r="F14" s="306"/>
      <c r="G14" s="306"/>
      <c r="H14" s="307"/>
      <c r="I14" s="306">
        <v>15282</v>
      </c>
      <c r="J14" s="306"/>
      <c r="K14" s="307"/>
    </row>
    <row r="15" spans="1:14" ht="5.25" customHeight="1" x14ac:dyDescent="0.25">
      <c r="A15" s="15"/>
      <c r="B15" s="15"/>
      <c r="C15" s="15"/>
      <c r="D15" s="15"/>
      <c r="E15" s="23"/>
      <c r="F15" s="23"/>
      <c r="G15" s="114"/>
      <c r="H15" s="23"/>
      <c r="I15" s="23"/>
      <c r="J15" s="114"/>
      <c r="K15" s="23"/>
    </row>
    <row r="16" spans="1:14" ht="6" customHeight="1" x14ac:dyDescent="0.25">
      <c r="B16" s="7"/>
      <c r="C16" s="7"/>
      <c r="D16" s="7"/>
      <c r="E16" s="22"/>
      <c r="F16" s="22"/>
      <c r="G16" s="117"/>
      <c r="H16" s="22"/>
      <c r="I16" s="22"/>
      <c r="J16" s="117"/>
      <c r="K16" s="22"/>
    </row>
    <row r="17" spans="1:11" ht="11.25" customHeight="1" x14ac:dyDescent="0.25">
      <c r="A17" s="7" t="s">
        <v>17</v>
      </c>
      <c r="E17" s="308">
        <v>40569.218000000001</v>
      </c>
      <c r="F17" s="308"/>
      <c r="G17" s="185" t="s">
        <v>4</v>
      </c>
      <c r="H17" s="309">
        <v>1990.046</v>
      </c>
      <c r="I17" s="308">
        <v>42966.436999999998</v>
      </c>
      <c r="J17" s="185" t="s">
        <v>4</v>
      </c>
      <c r="K17" s="309">
        <v>1962.6220000000001</v>
      </c>
    </row>
    <row r="18" spans="1:11" ht="11.25" customHeight="1" x14ac:dyDescent="0.25">
      <c r="B18" s="326" t="s">
        <v>519</v>
      </c>
      <c r="C18" s="325"/>
      <c r="D18" s="325"/>
      <c r="E18" s="306">
        <v>381.66199999999998</v>
      </c>
      <c r="F18" s="306"/>
      <c r="G18" s="185" t="s">
        <v>4</v>
      </c>
      <c r="H18" s="307">
        <v>501.60899999999998</v>
      </c>
      <c r="I18" s="376" t="s">
        <v>473</v>
      </c>
      <c r="J18" s="185"/>
      <c r="K18" s="376" t="s">
        <v>473</v>
      </c>
    </row>
    <row r="19" spans="1:11" ht="6" customHeight="1" x14ac:dyDescent="0.25">
      <c r="B19" s="13"/>
      <c r="C19" s="13"/>
      <c r="D19" s="13"/>
      <c r="E19" s="22"/>
      <c r="F19" s="22"/>
      <c r="G19" s="117"/>
      <c r="H19" s="22"/>
      <c r="I19" s="22"/>
      <c r="J19" s="117"/>
      <c r="K19" s="22"/>
    </row>
    <row r="20" spans="1:11" ht="11.25" customHeight="1" x14ac:dyDescent="0.25">
      <c r="A20" s="7" t="s">
        <v>3</v>
      </c>
      <c r="E20" s="308">
        <v>40194.021999999997</v>
      </c>
      <c r="F20" s="308"/>
      <c r="G20" s="185" t="s">
        <v>4</v>
      </c>
      <c r="H20" s="309">
        <v>1991.933</v>
      </c>
      <c r="I20" s="308">
        <v>42550.116999999998</v>
      </c>
      <c r="J20" s="185" t="s">
        <v>4</v>
      </c>
      <c r="K20" s="309">
        <v>1963.26</v>
      </c>
    </row>
    <row r="21" spans="1:11" ht="10.5" customHeight="1" x14ac:dyDescent="0.25">
      <c r="A21" s="274" t="s">
        <v>5</v>
      </c>
      <c r="B21" s="13"/>
      <c r="C21" s="13"/>
      <c r="D21" s="13"/>
      <c r="E21" s="22"/>
      <c r="F21" s="22"/>
      <c r="G21" s="117"/>
      <c r="H21" s="22"/>
      <c r="I21" s="22"/>
      <c r="J21" s="117"/>
      <c r="K21" s="22"/>
    </row>
    <row r="22" spans="1:11" ht="10.5" customHeight="1" x14ac:dyDescent="0.25">
      <c r="B22" s="13" t="s">
        <v>13</v>
      </c>
      <c r="C22" s="13"/>
      <c r="D22" s="13"/>
      <c r="E22" s="306">
        <v>25894.394</v>
      </c>
      <c r="F22" s="306"/>
      <c r="G22" s="185" t="s">
        <v>4</v>
      </c>
      <c r="H22" s="307">
        <v>1415.7139999999999</v>
      </c>
      <c r="I22" s="306">
        <v>27371.725999999999</v>
      </c>
      <c r="J22" s="185" t="s">
        <v>4</v>
      </c>
      <c r="K22" s="307">
        <v>1422.819</v>
      </c>
    </row>
    <row r="23" spans="1:11" ht="10.5" customHeight="1" x14ac:dyDescent="0.25">
      <c r="B23" s="13" t="s">
        <v>14</v>
      </c>
      <c r="C23" s="13"/>
      <c r="D23" s="13"/>
      <c r="E23" s="306">
        <v>9225.3870000000006</v>
      </c>
      <c r="F23" s="306"/>
      <c r="G23" s="185" t="s">
        <v>4</v>
      </c>
      <c r="H23" s="307">
        <v>781.23699999999997</v>
      </c>
      <c r="I23" s="306">
        <v>9552.8259999999991</v>
      </c>
      <c r="J23" s="185" t="s">
        <v>4</v>
      </c>
      <c r="K23" s="307">
        <v>784.64700000000005</v>
      </c>
    </row>
    <row r="24" spans="1:11" ht="10.5" customHeight="1" x14ac:dyDescent="0.25">
      <c r="B24" s="13" t="s">
        <v>15</v>
      </c>
      <c r="C24" s="13"/>
      <c r="D24" s="13"/>
      <c r="E24" s="306">
        <v>4003.5729999999999</v>
      </c>
      <c r="F24" s="306"/>
      <c r="G24" s="185" t="s">
        <v>4</v>
      </c>
      <c r="H24" s="307">
        <v>681.82500000000005</v>
      </c>
      <c r="I24" s="306">
        <v>4083.0129999999999</v>
      </c>
      <c r="J24" s="185" t="s">
        <v>4</v>
      </c>
      <c r="K24" s="307">
        <v>560.21500000000003</v>
      </c>
    </row>
    <row r="25" spans="1:11" ht="10.5" customHeight="1" x14ac:dyDescent="0.25">
      <c r="B25" s="13" t="s">
        <v>16</v>
      </c>
      <c r="C25" s="13"/>
      <c r="D25" s="13"/>
      <c r="E25" s="306">
        <v>1070.6679999999999</v>
      </c>
      <c r="F25" s="384">
        <v>1</v>
      </c>
      <c r="G25" s="185" t="s">
        <v>4</v>
      </c>
      <c r="H25" s="307">
        <v>235.386</v>
      </c>
      <c r="I25" s="306">
        <v>1542.5509999999999</v>
      </c>
      <c r="J25" s="185" t="s">
        <v>4</v>
      </c>
      <c r="K25" s="307">
        <v>319.36500000000001</v>
      </c>
    </row>
    <row r="26" spans="1:11" ht="6" customHeight="1" x14ac:dyDescent="0.25">
      <c r="B26" s="7"/>
      <c r="C26" s="7"/>
      <c r="D26" s="7"/>
      <c r="E26" s="22"/>
      <c r="F26" s="22"/>
      <c r="G26" s="117"/>
      <c r="H26" s="22"/>
      <c r="I26" s="22"/>
      <c r="J26" s="117"/>
      <c r="K26" s="22"/>
    </row>
    <row r="27" spans="1:11" ht="11.25" customHeight="1" x14ac:dyDescent="0.25">
      <c r="A27" s="7" t="s">
        <v>6</v>
      </c>
      <c r="E27" s="308">
        <v>375.197</v>
      </c>
      <c r="F27" s="308"/>
      <c r="G27" s="185" t="s">
        <v>4</v>
      </c>
      <c r="H27" s="309">
        <v>78.022000000000006</v>
      </c>
      <c r="I27" s="308">
        <v>416.32</v>
      </c>
      <c r="J27" s="185" t="s">
        <v>4</v>
      </c>
      <c r="K27" s="309">
        <v>78.932000000000002</v>
      </c>
    </row>
    <row r="28" spans="1:11" ht="11.25" customHeight="1" x14ac:dyDescent="0.25">
      <c r="A28" s="274" t="s">
        <v>5</v>
      </c>
      <c r="B28" s="13"/>
      <c r="C28" s="13"/>
      <c r="D28" s="13"/>
      <c r="E28" s="22"/>
      <c r="F28" s="22"/>
      <c r="G28" s="117"/>
      <c r="H28" s="22"/>
      <c r="I28" s="22"/>
      <c r="J28" s="117"/>
      <c r="K28" s="22"/>
    </row>
    <row r="29" spans="1:11" ht="11.25" customHeight="1" x14ac:dyDescent="0.25">
      <c r="B29" s="13" t="s">
        <v>121</v>
      </c>
      <c r="C29" s="13"/>
      <c r="D29" s="13"/>
      <c r="E29" s="306">
        <v>270.91000000000003</v>
      </c>
      <c r="F29" s="306"/>
      <c r="G29" s="185" t="s">
        <v>4</v>
      </c>
      <c r="H29" s="307">
        <v>57.329000000000001</v>
      </c>
      <c r="I29" s="306">
        <v>295.40100000000001</v>
      </c>
      <c r="J29" s="185" t="s">
        <v>4</v>
      </c>
      <c r="K29" s="307">
        <v>56.904000000000003</v>
      </c>
    </row>
    <row r="30" spans="1:11" ht="11.25" customHeight="1" x14ac:dyDescent="0.25">
      <c r="B30" s="13" t="s">
        <v>122</v>
      </c>
      <c r="C30" s="13"/>
      <c r="D30" s="13"/>
      <c r="E30" s="306">
        <v>104.28700000000001</v>
      </c>
      <c r="F30" s="306"/>
      <c r="G30" s="185" t="s">
        <v>4</v>
      </c>
      <c r="H30" s="307">
        <v>28.416</v>
      </c>
      <c r="I30" s="306">
        <v>120.92</v>
      </c>
      <c r="J30" s="185" t="s">
        <v>4</v>
      </c>
      <c r="K30" s="307">
        <v>31.361000000000001</v>
      </c>
    </row>
    <row r="31" spans="1:11" ht="11.25" customHeight="1" x14ac:dyDescent="0.25">
      <c r="A31" s="300" t="s">
        <v>5</v>
      </c>
      <c r="B31" s="310"/>
      <c r="C31" s="13"/>
      <c r="D31" s="13"/>
      <c r="E31" s="306"/>
      <c r="F31" s="306"/>
      <c r="G31" s="185"/>
      <c r="H31" s="307"/>
      <c r="I31" s="306"/>
      <c r="J31" s="185"/>
      <c r="K31" s="307"/>
    </row>
    <row r="32" spans="1:11" s="234" customFormat="1" ht="11.25" customHeight="1" x14ac:dyDescent="0.25">
      <c r="A32" s="300"/>
      <c r="B32" s="310" t="s">
        <v>7</v>
      </c>
      <c r="C32" s="276"/>
      <c r="D32" s="276"/>
      <c r="E32" s="311">
        <v>158.22499999999999</v>
      </c>
      <c r="F32" s="311"/>
      <c r="G32" s="278" t="s">
        <v>4</v>
      </c>
      <c r="H32" s="312">
        <v>36.405000000000001</v>
      </c>
      <c r="I32" s="311">
        <v>176.41</v>
      </c>
      <c r="J32" s="278" t="s">
        <v>4</v>
      </c>
      <c r="K32" s="312">
        <v>35.732999999999997</v>
      </c>
    </row>
    <row r="33" spans="1:13" s="234" customFormat="1" ht="11.25" customHeight="1" x14ac:dyDescent="0.25">
      <c r="A33" s="300"/>
      <c r="B33" s="310" t="s">
        <v>8</v>
      </c>
      <c r="C33" s="276"/>
      <c r="D33" s="276"/>
      <c r="E33" s="311">
        <v>155.65799999999999</v>
      </c>
      <c r="F33" s="311"/>
      <c r="G33" s="278" t="s">
        <v>4</v>
      </c>
      <c r="H33" s="312">
        <v>36.374000000000002</v>
      </c>
      <c r="I33" s="311">
        <v>160.05600000000001</v>
      </c>
      <c r="J33" s="278" t="s">
        <v>4</v>
      </c>
      <c r="K33" s="312">
        <v>32.536999999999999</v>
      </c>
    </row>
    <row r="34" spans="1:13" s="234" customFormat="1" ht="11.25" customHeight="1" x14ac:dyDescent="0.25">
      <c r="A34" s="298"/>
      <c r="B34" s="310" t="s">
        <v>9</v>
      </c>
      <c r="C34" s="276"/>
      <c r="D34" s="276"/>
      <c r="E34" s="311">
        <v>49.008000000000003</v>
      </c>
      <c r="F34" s="311"/>
      <c r="G34" s="278" t="s">
        <v>4</v>
      </c>
      <c r="H34" s="312">
        <v>16.777000000000001</v>
      </c>
      <c r="I34" s="311">
        <v>66.376999999999995</v>
      </c>
      <c r="J34" s="278" t="s">
        <v>4</v>
      </c>
      <c r="K34" s="312">
        <v>27.69</v>
      </c>
    </row>
    <row r="35" spans="1:13" s="234" customFormat="1" ht="11.25" customHeight="1" x14ac:dyDescent="0.25">
      <c r="A35" s="298"/>
      <c r="B35" s="310" t="s">
        <v>10</v>
      </c>
      <c r="C35" s="276"/>
      <c r="D35" s="276"/>
      <c r="E35" s="311">
        <v>12.305999999999999</v>
      </c>
      <c r="F35" s="311"/>
      <c r="G35" s="278" t="s">
        <v>4</v>
      </c>
      <c r="H35" s="312">
        <v>6.1529999999999996</v>
      </c>
      <c r="I35" s="311">
        <v>13.477</v>
      </c>
      <c r="J35" s="278" t="s">
        <v>4</v>
      </c>
      <c r="K35" s="312">
        <v>8.4369999999999994</v>
      </c>
    </row>
    <row r="36" spans="1:13" ht="5.25" customHeight="1" x14ac:dyDescent="0.25">
      <c r="A36" s="15"/>
      <c r="B36" s="15"/>
      <c r="C36" s="15"/>
      <c r="D36" s="15"/>
      <c r="E36" s="16"/>
      <c r="F36" s="16"/>
      <c r="G36" s="186"/>
      <c r="H36" s="16"/>
      <c r="I36" s="16"/>
      <c r="J36" s="186"/>
      <c r="K36" s="16"/>
    </row>
    <row r="37" spans="1:13" ht="6.75" customHeight="1" x14ac:dyDescent="0.25">
      <c r="B37" s="7"/>
      <c r="C37" s="7"/>
      <c r="D37" s="7"/>
      <c r="E37" s="22"/>
      <c r="F37" s="22"/>
      <c r="G37" s="117"/>
      <c r="H37" s="22"/>
      <c r="I37" s="22"/>
      <c r="J37" s="117"/>
      <c r="K37" s="22"/>
    </row>
    <row r="38" spans="1:13" ht="11.25" customHeight="1" x14ac:dyDescent="0.25">
      <c r="A38" s="7" t="s">
        <v>12</v>
      </c>
      <c r="E38" s="308">
        <v>3282326.034</v>
      </c>
      <c r="F38" s="384">
        <v>1</v>
      </c>
      <c r="G38" s="185" t="s">
        <v>4</v>
      </c>
      <c r="H38" s="309">
        <v>109593.45699999999</v>
      </c>
      <c r="I38" s="308">
        <v>3549227.4789999998</v>
      </c>
      <c r="J38" s="185" t="s">
        <v>4</v>
      </c>
      <c r="K38" s="309">
        <v>123810.91</v>
      </c>
    </row>
    <row r="39" spans="1:13" ht="11.25" customHeight="1" x14ac:dyDescent="0.25">
      <c r="B39" s="326" t="s">
        <v>519</v>
      </c>
      <c r="C39" s="325"/>
      <c r="D39" s="325"/>
      <c r="E39" s="306">
        <v>6075.2719999999999</v>
      </c>
      <c r="F39" s="306"/>
      <c r="G39" s="185" t="s">
        <v>4</v>
      </c>
      <c r="H39" s="307">
        <v>4619.9089999999997</v>
      </c>
      <c r="I39" s="376" t="s">
        <v>473</v>
      </c>
      <c r="J39" s="185"/>
      <c r="K39" s="376" t="s">
        <v>473</v>
      </c>
    </row>
    <row r="40" spans="1:13" ht="6" customHeight="1" x14ac:dyDescent="0.25">
      <c r="B40" s="7"/>
      <c r="C40" s="7"/>
      <c r="D40" s="7"/>
      <c r="E40" s="22"/>
      <c r="F40" s="22"/>
      <c r="G40" s="117"/>
      <c r="H40" s="22"/>
      <c r="I40" s="22"/>
      <c r="J40" s="117"/>
      <c r="K40" s="22"/>
    </row>
    <row r="41" spans="1:13" ht="11.25" customHeight="1" x14ac:dyDescent="0.25">
      <c r="A41" s="7" t="s">
        <v>3</v>
      </c>
      <c r="E41" s="308">
        <v>3110483.0639999998</v>
      </c>
      <c r="F41" s="384">
        <v>1</v>
      </c>
      <c r="G41" s="185" t="s">
        <v>4</v>
      </c>
      <c r="H41" s="309">
        <v>107251.495</v>
      </c>
      <c r="I41" s="308">
        <v>3394869.6809999999</v>
      </c>
      <c r="J41" s="185" t="s">
        <v>4</v>
      </c>
      <c r="K41" s="309">
        <v>122536.70600000001</v>
      </c>
    </row>
    <row r="42" spans="1:13" ht="10.5" customHeight="1" x14ac:dyDescent="0.25">
      <c r="A42" s="274" t="s">
        <v>5</v>
      </c>
      <c r="B42" s="13"/>
      <c r="C42" s="13"/>
      <c r="D42" s="13"/>
      <c r="E42" s="22"/>
      <c r="F42" s="22"/>
      <c r="G42" s="117"/>
      <c r="H42" s="22"/>
      <c r="I42" s="22"/>
      <c r="J42" s="117"/>
      <c r="K42" s="22"/>
    </row>
    <row r="43" spans="1:13" ht="10.5" customHeight="1" x14ac:dyDescent="0.25">
      <c r="B43" s="13" t="s">
        <v>13</v>
      </c>
      <c r="C43" s="13"/>
      <c r="D43" s="13"/>
      <c r="E43" s="306">
        <v>2347695.324</v>
      </c>
      <c r="F43" s="384">
        <v>1</v>
      </c>
      <c r="G43" s="185" t="s">
        <v>4</v>
      </c>
      <c r="H43" s="307">
        <v>94027.218999999997</v>
      </c>
      <c r="I43" s="306">
        <v>2537948.8810000001</v>
      </c>
      <c r="J43" s="185" t="s">
        <v>4</v>
      </c>
      <c r="K43" s="307">
        <v>108597.33199999999</v>
      </c>
      <c r="M43" s="187"/>
    </row>
    <row r="44" spans="1:13" ht="10.5" customHeight="1" x14ac:dyDescent="0.25">
      <c r="B44" s="13" t="s">
        <v>14</v>
      </c>
      <c r="C44" s="13"/>
      <c r="D44" s="13"/>
      <c r="E44" s="306">
        <v>466306.772</v>
      </c>
      <c r="F44" s="384">
        <v>1</v>
      </c>
      <c r="G44" s="185" t="s">
        <v>4</v>
      </c>
      <c r="H44" s="307">
        <v>30489.846000000001</v>
      </c>
      <c r="I44" s="306">
        <v>526849.58700000006</v>
      </c>
      <c r="J44" s="185" t="s">
        <v>4</v>
      </c>
      <c r="K44" s="307">
        <v>34532.499000000003</v>
      </c>
    </row>
    <row r="45" spans="1:13" ht="10.5" customHeight="1" x14ac:dyDescent="0.25">
      <c r="B45" s="13" t="s">
        <v>15</v>
      </c>
      <c r="C45" s="13"/>
      <c r="D45" s="13"/>
      <c r="E45" s="306">
        <v>244745.76199999999</v>
      </c>
      <c r="F45" s="306"/>
      <c r="G45" s="185" t="s">
        <v>4</v>
      </c>
      <c r="H45" s="307">
        <v>34800.347999999998</v>
      </c>
      <c r="I45" s="306">
        <v>260847.89799999999</v>
      </c>
      <c r="J45" s="185" t="s">
        <v>4</v>
      </c>
      <c r="K45" s="307">
        <v>36600.555999999997</v>
      </c>
    </row>
    <row r="46" spans="1:13" ht="10.5" customHeight="1" x14ac:dyDescent="0.25">
      <c r="B46" s="13" t="s">
        <v>16</v>
      </c>
      <c r="C46" s="13"/>
      <c r="D46" s="13"/>
      <c r="E46" s="306">
        <v>51735.205999999998</v>
      </c>
      <c r="F46" s="384">
        <v>1</v>
      </c>
      <c r="G46" s="185" t="s">
        <v>4</v>
      </c>
      <c r="H46" s="307">
        <v>10901.278</v>
      </c>
      <c r="I46" s="306">
        <v>69223.315000000002</v>
      </c>
      <c r="J46" s="185" t="s">
        <v>4</v>
      </c>
      <c r="K46" s="307">
        <v>12416.208000000001</v>
      </c>
    </row>
    <row r="47" spans="1:13" ht="6" customHeight="1" x14ac:dyDescent="0.25">
      <c r="B47" s="13"/>
      <c r="C47" s="13"/>
      <c r="D47" s="13"/>
      <c r="E47" s="22"/>
      <c r="F47" s="22"/>
      <c r="G47" s="117"/>
      <c r="H47" s="22"/>
      <c r="I47" s="22"/>
      <c r="J47" s="117"/>
      <c r="K47" s="22"/>
    </row>
    <row r="48" spans="1:13" ht="11.25" customHeight="1" x14ac:dyDescent="0.25">
      <c r="A48" s="7" t="s">
        <v>6</v>
      </c>
      <c r="E48" s="308">
        <v>171842.97</v>
      </c>
      <c r="F48" s="308"/>
      <c r="G48" s="185" t="s">
        <v>4</v>
      </c>
      <c r="H48" s="309">
        <v>33944.161999999997</v>
      </c>
      <c r="I48" s="308">
        <v>154357.79800000001</v>
      </c>
      <c r="J48" s="185" t="s">
        <v>4</v>
      </c>
      <c r="K48" s="309">
        <v>27758.940999999999</v>
      </c>
    </row>
    <row r="49" spans="1:12" ht="11.25" customHeight="1" x14ac:dyDescent="0.25">
      <c r="A49" s="274" t="s">
        <v>5</v>
      </c>
      <c r="B49" s="13"/>
      <c r="C49" s="13"/>
      <c r="D49" s="13"/>
      <c r="E49" s="25"/>
      <c r="F49" s="25"/>
      <c r="G49" s="117"/>
      <c r="H49" s="25"/>
      <c r="I49" s="25"/>
      <c r="J49" s="117"/>
      <c r="K49" s="25"/>
    </row>
    <row r="50" spans="1:12" ht="11.25" customHeight="1" x14ac:dyDescent="0.25">
      <c r="B50" s="13" t="s">
        <v>121</v>
      </c>
      <c r="C50" s="13"/>
      <c r="D50" s="13"/>
      <c r="E50" s="313">
        <v>137274.77799999999</v>
      </c>
      <c r="F50" s="313"/>
      <c r="G50" s="185" t="s">
        <v>4</v>
      </c>
      <c r="H50" s="221">
        <v>28157.041000000001</v>
      </c>
      <c r="I50" s="313">
        <v>127513.79700000001</v>
      </c>
      <c r="J50" s="185" t="s">
        <v>4</v>
      </c>
      <c r="K50" s="221">
        <v>24243.267</v>
      </c>
      <c r="L50" s="187"/>
    </row>
    <row r="51" spans="1:12" ht="11.25" customHeight="1" x14ac:dyDescent="0.25">
      <c r="B51" s="13" t="s">
        <v>122</v>
      </c>
      <c r="C51" s="13"/>
      <c r="D51" s="13"/>
      <c r="E51" s="313">
        <v>34568.192000000003</v>
      </c>
      <c r="F51" s="313"/>
      <c r="G51" s="185" t="s">
        <v>4</v>
      </c>
      <c r="H51" s="221">
        <v>10589.366</v>
      </c>
      <c r="I51" s="313">
        <v>26844.001</v>
      </c>
      <c r="J51" s="185" t="s">
        <v>4</v>
      </c>
      <c r="K51" s="221">
        <v>7547.41</v>
      </c>
      <c r="L51" s="187"/>
    </row>
    <row r="52" spans="1:12" s="234" customFormat="1" ht="11.25" customHeight="1" x14ac:dyDescent="0.25">
      <c r="A52" s="275" t="s">
        <v>5</v>
      </c>
      <c r="B52" s="276"/>
      <c r="C52" s="276"/>
      <c r="D52" s="276"/>
      <c r="E52" s="314"/>
      <c r="F52" s="314"/>
      <c r="G52" s="278"/>
      <c r="H52" s="315"/>
      <c r="I52" s="314"/>
      <c r="J52" s="278"/>
      <c r="K52" s="315"/>
      <c r="L52" s="277"/>
    </row>
    <row r="53" spans="1:12" ht="11.25" customHeight="1" x14ac:dyDescent="0.25">
      <c r="B53" s="13" t="s">
        <v>7</v>
      </c>
      <c r="C53" s="13"/>
      <c r="D53" s="13"/>
      <c r="E53" s="306">
        <v>80533.45</v>
      </c>
      <c r="F53" s="306"/>
      <c r="G53" s="185" t="s">
        <v>4</v>
      </c>
      <c r="H53" s="307">
        <v>19066.574000000001</v>
      </c>
      <c r="I53" s="306">
        <v>76474.168000000005</v>
      </c>
      <c r="J53" s="185" t="s">
        <v>4</v>
      </c>
      <c r="K53" s="307">
        <v>14976.406000000001</v>
      </c>
      <c r="L53" s="187"/>
    </row>
    <row r="54" spans="1:12" ht="11.25" customHeight="1" x14ac:dyDescent="0.25">
      <c r="B54" s="13" t="s">
        <v>8</v>
      </c>
      <c r="C54" s="13"/>
      <c r="D54" s="13"/>
      <c r="E54" s="313">
        <v>71676.210000000006</v>
      </c>
      <c r="F54" s="313"/>
      <c r="G54" s="185" t="s">
        <v>4</v>
      </c>
      <c r="H54" s="221">
        <v>16643.560000000001</v>
      </c>
      <c r="I54" s="313">
        <v>62598.658000000003</v>
      </c>
      <c r="J54" s="185" t="s">
        <v>4</v>
      </c>
      <c r="K54" s="221">
        <v>12524.697</v>
      </c>
      <c r="L54" s="187"/>
    </row>
    <row r="55" spans="1:12" ht="11.25" customHeight="1" x14ac:dyDescent="0.25">
      <c r="B55" s="13" t="s">
        <v>9</v>
      </c>
      <c r="C55" s="13"/>
      <c r="D55" s="13"/>
      <c r="E55" s="313">
        <v>10906.548000000001</v>
      </c>
      <c r="F55" s="313"/>
      <c r="G55" s="185" t="s">
        <v>4</v>
      </c>
      <c r="H55" s="221">
        <v>4508.1080000000002</v>
      </c>
      <c r="I55" s="313">
        <v>8202.01</v>
      </c>
      <c r="J55" s="185" t="s">
        <v>4</v>
      </c>
      <c r="K55" s="221">
        <v>4010.2649999999999</v>
      </c>
      <c r="L55" s="187"/>
    </row>
    <row r="56" spans="1:12" ht="11.25" customHeight="1" x14ac:dyDescent="0.25">
      <c r="B56" s="13" t="s">
        <v>10</v>
      </c>
      <c r="C56" s="13"/>
      <c r="D56" s="13"/>
      <c r="E56" s="306">
        <v>8726.7620000000006</v>
      </c>
      <c r="F56" s="306"/>
      <c r="G56" s="185" t="s">
        <v>4</v>
      </c>
      <c r="H56" s="307">
        <v>5191.5680000000002</v>
      </c>
      <c r="I56" s="306">
        <v>7082.9620000000004</v>
      </c>
      <c r="J56" s="185" t="s">
        <v>4</v>
      </c>
      <c r="K56" s="307">
        <v>5726.3549999999996</v>
      </c>
    </row>
    <row r="57" spans="1:12" ht="5.25" customHeight="1" x14ac:dyDescent="0.25">
      <c r="A57" s="15"/>
      <c r="B57" s="15"/>
      <c r="C57" s="15"/>
      <c r="D57" s="15"/>
      <c r="E57" s="23"/>
      <c r="F57" s="23"/>
      <c r="G57" s="186"/>
      <c r="H57" s="23"/>
      <c r="I57" s="23"/>
      <c r="J57" s="186"/>
      <c r="K57" s="23"/>
    </row>
    <row r="58" spans="1:12" ht="6" customHeight="1" x14ac:dyDescent="0.25">
      <c r="B58" s="13"/>
      <c r="C58" s="13"/>
      <c r="D58" s="13"/>
      <c r="E58" s="22"/>
      <c r="F58" s="22"/>
      <c r="G58" s="117"/>
      <c r="H58" s="22"/>
      <c r="I58" s="22"/>
      <c r="J58" s="117"/>
      <c r="K58" s="22"/>
    </row>
    <row r="59" spans="1:12" ht="11.25" customHeight="1" x14ac:dyDescent="0.25">
      <c r="A59" s="7" t="s">
        <v>2</v>
      </c>
      <c r="E59" s="308">
        <v>446500.71799999999</v>
      </c>
      <c r="F59" s="308"/>
      <c r="G59" s="185" t="s">
        <v>4</v>
      </c>
      <c r="H59" s="309">
        <v>23438.577000000001</v>
      </c>
      <c r="I59" s="308">
        <v>476969.26699999999</v>
      </c>
      <c r="J59" s="185" t="s">
        <v>4</v>
      </c>
      <c r="K59" s="309">
        <v>23012.409</v>
      </c>
    </row>
    <row r="60" spans="1:12" ht="11.25" customHeight="1" x14ac:dyDescent="0.25">
      <c r="B60" s="326" t="s">
        <v>519</v>
      </c>
      <c r="C60" s="325"/>
      <c r="D60" s="325"/>
      <c r="E60" s="306">
        <v>4947.9350000000004</v>
      </c>
      <c r="F60" s="306"/>
      <c r="G60" s="185" t="s">
        <v>4</v>
      </c>
      <c r="H60" s="307">
        <v>7386.6869999999999</v>
      </c>
      <c r="I60" s="376" t="s">
        <v>473</v>
      </c>
      <c r="J60" s="185"/>
      <c r="K60" s="376" t="s">
        <v>473</v>
      </c>
    </row>
    <row r="61" spans="1:12" ht="6" customHeight="1" x14ac:dyDescent="0.25">
      <c r="B61" s="17"/>
      <c r="C61" s="17"/>
      <c r="D61" s="17"/>
      <c r="E61" s="22"/>
      <c r="F61" s="22"/>
      <c r="G61" s="117"/>
      <c r="H61" s="22"/>
      <c r="I61" s="22"/>
      <c r="J61" s="117"/>
      <c r="K61" s="22"/>
    </row>
    <row r="62" spans="1:12" ht="11.25" customHeight="1" x14ac:dyDescent="0.25">
      <c r="A62" s="7" t="s">
        <v>3</v>
      </c>
      <c r="E62" s="308">
        <v>442177.94900000002</v>
      </c>
      <c r="F62" s="308"/>
      <c r="G62" s="185" t="s">
        <v>4</v>
      </c>
      <c r="H62" s="309">
        <v>23459.252</v>
      </c>
      <c r="I62" s="308">
        <v>471564.826</v>
      </c>
      <c r="J62" s="185" t="s">
        <v>4</v>
      </c>
      <c r="K62" s="309">
        <v>23004.398000000001</v>
      </c>
      <c r="L62" s="245"/>
    </row>
    <row r="63" spans="1:12" ht="10.5" customHeight="1" x14ac:dyDescent="0.25">
      <c r="A63" s="274" t="s">
        <v>5</v>
      </c>
      <c r="B63" s="13"/>
      <c r="C63" s="13"/>
      <c r="D63" s="13"/>
      <c r="E63" s="22"/>
      <c r="F63" s="22"/>
      <c r="G63" s="117"/>
      <c r="H63" s="22"/>
      <c r="I63" s="22"/>
      <c r="J63" s="117"/>
      <c r="K63" s="22"/>
    </row>
    <row r="64" spans="1:12" ht="10.5" customHeight="1" x14ac:dyDescent="0.25">
      <c r="B64" s="13" t="s">
        <v>0</v>
      </c>
      <c r="C64" s="13"/>
      <c r="D64" s="13"/>
      <c r="E64" s="306">
        <v>402097.98499999999</v>
      </c>
      <c r="F64" s="306"/>
      <c r="G64" s="185" t="s">
        <v>4</v>
      </c>
      <c r="H64" s="307">
        <v>22664.866999999998</v>
      </c>
      <c r="I64" s="306">
        <v>426780.94099999999</v>
      </c>
      <c r="J64" s="185" t="s">
        <v>4</v>
      </c>
      <c r="K64" s="307">
        <v>22195.617999999999</v>
      </c>
    </row>
    <row r="65" spans="1:12" ht="10.5" customHeight="1" x14ac:dyDescent="0.25">
      <c r="B65" s="13" t="s">
        <v>1</v>
      </c>
      <c r="C65" s="13"/>
      <c r="D65" s="13"/>
      <c r="E65" s="306">
        <v>40079.964</v>
      </c>
      <c r="F65" s="306"/>
      <c r="G65" s="185" t="s">
        <v>4</v>
      </c>
      <c r="H65" s="307">
        <v>7517.76</v>
      </c>
      <c r="I65" s="306">
        <v>44783.885000000002</v>
      </c>
      <c r="J65" s="185" t="s">
        <v>4</v>
      </c>
      <c r="K65" s="307">
        <v>8012.3410000000003</v>
      </c>
    </row>
    <row r="66" spans="1:12" ht="6" customHeight="1" x14ac:dyDescent="0.25">
      <c r="B66" s="7"/>
      <c r="C66" s="7"/>
      <c r="D66" s="7"/>
      <c r="E66" s="22"/>
      <c r="F66" s="22"/>
      <c r="G66" s="117"/>
      <c r="H66" s="22"/>
      <c r="I66" s="22"/>
      <c r="J66" s="117"/>
      <c r="K66" s="22"/>
    </row>
    <row r="67" spans="1:12" ht="11.25" customHeight="1" x14ac:dyDescent="0.25">
      <c r="A67" s="7" t="s">
        <v>6</v>
      </c>
      <c r="E67" s="308">
        <v>4322.7690000000002</v>
      </c>
      <c r="F67" s="308"/>
      <c r="G67" s="185" t="s">
        <v>4</v>
      </c>
      <c r="H67" s="309">
        <v>911.18200000000002</v>
      </c>
      <c r="I67" s="308">
        <v>5404.4409999999998</v>
      </c>
      <c r="J67" s="185" t="s">
        <v>4</v>
      </c>
      <c r="K67" s="309">
        <v>1289.662</v>
      </c>
    </row>
    <row r="68" spans="1:12" ht="10.5" customHeight="1" x14ac:dyDescent="0.25">
      <c r="A68" s="274" t="s">
        <v>5</v>
      </c>
      <c r="B68" s="13"/>
      <c r="C68" s="13"/>
      <c r="D68" s="13"/>
      <c r="E68" s="22"/>
      <c r="F68" s="22"/>
      <c r="G68" s="117"/>
      <c r="H68" s="22"/>
      <c r="I68" s="22"/>
      <c r="J68" s="117"/>
      <c r="K68" s="22"/>
    </row>
    <row r="69" spans="1:12" ht="10.5" customHeight="1" x14ac:dyDescent="0.25">
      <c r="B69" s="13" t="s">
        <v>7</v>
      </c>
      <c r="C69" s="13"/>
      <c r="D69" s="13"/>
      <c r="E69" s="306">
        <v>2343.9670000000001</v>
      </c>
      <c r="F69" s="306"/>
      <c r="G69" s="185" t="s">
        <v>4</v>
      </c>
      <c r="H69" s="307">
        <v>614.30899999999997</v>
      </c>
      <c r="I69" s="306">
        <v>3424.701</v>
      </c>
      <c r="J69" s="185" t="s">
        <v>4</v>
      </c>
      <c r="K69" s="307">
        <v>1079.2829999999999</v>
      </c>
    </row>
    <row r="70" spans="1:12" ht="10.5" customHeight="1" x14ac:dyDescent="0.25">
      <c r="B70" s="13" t="s">
        <v>8</v>
      </c>
      <c r="C70" s="13"/>
      <c r="D70" s="13"/>
      <c r="E70" s="313">
        <v>1404.473</v>
      </c>
      <c r="F70" s="313"/>
      <c r="G70" s="185" t="s">
        <v>4</v>
      </c>
      <c r="H70" s="221">
        <v>391.70100000000002</v>
      </c>
      <c r="I70" s="313">
        <v>1459.961</v>
      </c>
      <c r="J70" s="185" t="s">
        <v>4</v>
      </c>
      <c r="K70" s="221">
        <v>356.75200000000001</v>
      </c>
    </row>
    <row r="71" spans="1:12" ht="10.5" customHeight="1" x14ac:dyDescent="0.25">
      <c r="B71" s="13" t="s">
        <v>9</v>
      </c>
      <c r="C71" s="13"/>
      <c r="D71" s="13"/>
      <c r="E71" s="313">
        <v>378.42700000000002</v>
      </c>
      <c r="F71" s="313"/>
      <c r="G71" s="185" t="s">
        <v>4</v>
      </c>
      <c r="H71" s="221">
        <v>181.47300000000001</v>
      </c>
      <c r="I71" s="313">
        <v>419.601</v>
      </c>
      <c r="J71" s="185" t="s">
        <v>4</v>
      </c>
      <c r="K71" s="221">
        <v>243.70099999999999</v>
      </c>
    </row>
    <row r="72" spans="1:12" ht="10.5" customHeight="1" x14ac:dyDescent="0.25">
      <c r="B72" s="13" t="s">
        <v>10</v>
      </c>
      <c r="C72" s="13"/>
      <c r="D72" s="13"/>
      <c r="E72" s="313">
        <v>195.90199999999999</v>
      </c>
      <c r="F72" s="313"/>
      <c r="G72" s="185" t="s">
        <v>4</v>
      </c>
      <c r="H72" s="221">
        <v>131.476</v>
      </c>
      <c r="I72" s="313">
        <v>100.179</v>
      </c>
      <c r="J72" s="185" t="s">
        <v>4</v>
      </c>
      <c r="K72" s="221">
        <v>69.685000000000002</v>
      </c>
    </row>
    <row r="73" spans="1:12" ht="5.25" customHeight="1" x14ac:dyDescent="0.25">
      <c r="A73" s="15"/>
      <c r="B73" s="15"/>
      <c r="C73" s="15"/>
      <c r="D73" s="15"/>
      <c r="E73" s="16"/>
      <c r="F73" s="16"/>
      <c r="G73" s="186"/>
      <c r="H73" s="16"/>
      <c r="I73" s="16"/>
      <c r="J73" s="186"/>
      <c r="K73" s="16"/>
    </row>
    <row r="74" spans="1:12" ht="6" customHeight="1" x14ac:dyDescent="0.25">
      <c r="B74" s="7"/>
      <c r="C74" s="7"/>
      <c r="D74" s="7"/>
      <c r="E74" s="10"/>
      <c r="F74" s="10"/>
      <c r="G74" s="117"/>
      <c r="H74" s="10"/>
      <c r="I74" s="10"/>
      <c r="J74" s="117"/>
      <c r="K74" s="10"/>
    </row>
    <row r="75" spans="1:12" ht="11.25" customHeight="1" x14ac:dyDescent="0.25">
      <c r="A75" s="7" t="s">
        <v>123</v>
      </c>
      <c r="E75" s="316">
        <v>42373.4</v>
      </c>
      <c r="F75" s="384">
        <v>1</v>
      </c>
      <c r="G75" s="185" t="s">
        <v>4</v>
      </c>
      <c r="H75" s="317">
        <v>1862.0630000000001</v>
      </c>
      <c r="I75" s="316">
        <v>47869.951000000001</v>
      </c>
      <c r="J75" s="185" t="s">
        <v>4</v>
      </c>
      <c r="K75" s="317">
        <v>2205.855</v>
      </c>
    </row>
    <row r="76" spans="1:12" ht="11.25" customHeight="1" x14ac:dyDescent="0.25">
      <c r="B76" s="326" t="s">
        <v>519</v>
      </c>
      <c r="C76" s="325"/>
      <c r="D76" s="325"/>
      <c r="E76" s="306">
        <v>55.768000000000001</v>
      </c>
      <c r="F76" s="306"/>
      <c r="G76" s="185" t="s">
        <v>4</v>
      </c>
      <c r="H76" s="307">
        <v>55.36</v>
      </c>
      <c r="I76" s="376" t="s">
        <v>473</v>
      </c>
      <c r="J76" s="185"/>
      <c r="K76" s="376" t="s">
        <v>473</v>
      </c>
    </row>
    <row r="77" spans="1:12" ht="6" customHeight="1" x14ac:dyDescent="0.25">
      <c r="B77" s="7"/>
      <c r="C77" s="7"/>
      <c r="D77" s="7"/>
      <c r="E77" s="10"/>
      <c r="F77" s="10"/>
      <c r="G77" s="117"/>
      <c r="H77" s="10"/>
      <c r="I77" s="10"/>
      <c r="J77" s="117"/>
      <c r="K77" s="10"/>
    </row>
    <row r="78" spans="1:12" ht="11.25" customHeight="1" x14ac:dyDescent="0.25">
      <c r="A78" s="7" t="s">
        <v>3</v>
      </c>
      <c r="E78" s="316">
        <v>40270.381999999998</v>
      </c>
      <c r="F78" s="384">
        <v>1</v>
      </c>
      <c r="G78" s="185" t="s">
        <v>4</v>
      </c>
      <c r="H78" s="317">
        <v>1831.4169999999999</v>
      </c>
      <c r="I78" s="316">
        <v>45763.71</v>
      </c>
      <c r="J78" s="185" t="s">
        <v>4</v>
      </c>
      <c r="K78" s="317">
        <v>2189.6089999999999</v>
      </c>
      <c r="L78" s="245"/>
    </row>
    <row r="79" spans="1:12" ht="10.5" customHeight="1" x14ac:dyDescent="0.25">
      <c r="A79" s="274" t="s">
        <v>5</v>
      </c>
      <c r="B79" s="13"/>
      <c r="C79" s="13"/>
      <c r="D79" s="13"/>
      <c r="E79" s="10"/>
      <c r="F79" s="10"/>
      <c r="G79" s="117"/>
      <c r="H79" s="10"/>
      <c r="I79" s="10"/>
      <c r="J79" s="117"/>
      <c r="K79" s="10"/>
    </row>
    <row r="80" spans="1:12" ht="10.5" customHeight="1" x14ac:dyDescent="0.25">
      <c r="B80" s="13" t="s">
        <v>0</v>
      </c>
      <c r="C80" s="13"/>
      <c r="D80" s="13"/>
      <c r="E80" s="313">
        <v>38128.726999999999</v>
      </c>
      <c r="F80" s="384">
        <v>1</v>
      </c>
      <c r="G80" s="185" t="s">
        <v>4</v>
      </c>
      <c r="H80" s="221">
        <v>1825.2449999999999</v>
      </c>
      <c r="I80" s="313">
        <v>43074.618999999999</v>
      </c>
      <c r="J80" s="185" t="s">
        <v>4</v>
      </c>
      <c r="K80" s="221">
        <v>2174.3960000000002</v>
      </c>
    </row>
    <row r="81" spans="1:11" ht="10.5" customHeight="1" x14ac:dyDescent="0.25">
      <c r="B81" s="13" t="s">
        <v>1</v>
      </c>
      <c r="C81" s="13"/>
      <c r="D81" s="13"/>
      <c r="E81" s="313">
        <v>2141.6559999999999</v>
      </c>
      <c r="F81" s="313"/>
      <c r="G81" s="185" t="s">
        <v>4</v>
      </c>
      <c r="H81" s="221">
        <v>391.27600000000001</v>
      </c>
      <c r="I81" s="313">
        <v>2689.0909999999999</v>
      </c>
      <c r="J81" s="185" t="s">
        <v>4</v>
      </c>
      <c r="K81" s="221">
        <v>501.46899999999999</v>
      </c>
    </row>
    <row r="82" spans="1:11" ht="6" customHeight="1" x14ac:dyDescent="0.25">
      <c r="B82" s="7"/>
      <c r="C82" s="7"/>
      <c r="D82" s="7"/>
      <c r="E82" s="10"/>
      <c r="F82" s="10"/>
      <c r="G82" s="117"/>
      <c r="H82" s="10"/>
      <c r="I82" s="10"/>
      <c r="J82" s="117"/>
      <c r="K82" s="10"/>
    </row>
    <row r="83" spans="1:11" ht="11.25" customHeight="1" x14ac:dyDescent="0.25">
      <c r="A83" s="7" t="s">
        <v>6</v>
      </c>
      <c r="E83" s="316">
        <v>2103.0169999999998</v>
      </c>
      <c r="F83" s="316"/>
      <c r="G83" s="185" t="s">
        <v>4</v>
      </c>
      <c r="H83" s="317">
        <v>437.47899999999998</v>
      </c>
      <c r="I83" s="316">
        <v>2106.241</v>
      </c>
      <c r="J83" s="185" t="s">
        <v>4</v>
      </c>
      <c r="K83" s="317">
        <v>389.44799999999998</v>
      </c>
    </row>
    <row r="84" spans="1:11" ht="10.5" customHeight="1" x14ac:dyDescent="0.25">
      <c r="A84" s="274" t="s">
        <v>5</v>
      </c>
      <c r="B84" s="13"/>
      <c r="C84" s="13"/>
      <c r="D84" s="13"/>
      <c r="E84" s="10"/>
      <c r="F84" s="10"/>
      <c r="G84" s="117"/>
      <c r="H84" s="10"/>
      <c r="I84" s="10"/>
      <c r="J84" s="117"/>
      <c r="K84" s="10"/>
    </row>
    <row r="85" spans="1:11" ht="10.5" customHeight="1" x14ac:dyDescent="0.25">
      <c r="B85" s="13" t="s">
        <v>7</v>
      </c>
      <c r="C85" s="13"/>
      <c r="D85" s="13"/>
      <c r="E85" s="313">
        <v>1139.5050000000001</v>
      </c>
      <c r="F85" s="313"/>
      <c r="G85" s="185" t="s">
        <v>4</v>
      </c>
      <c r="H85" s="221">
        <v>303.70299999999997</v>
      </c>
      <c r="I85" s="313">
        <v>1287.116</v>
      </c>
      <c r="J85" s="185" t="s">
        <v>4</v>
      </c>
      <c r="K85" s="221">
        <v>279.22899999999998</v>
      </c>
    </row>
    <row r="86" spans="1:11" ht="10.5" customHeight="1" x14ac:dyDescent="0.25">
      <c r="B86" s="13" t="s">
        <v>8</v>
      </c>
      <c r="C86" s="13"/>
      <c r="D86" s="13"/>
      <c r="E86" s="313">
        <v>728.64499999999998</v>
      </c>
      <c r="F86" s="313"/>
      <c r="G86" s="185" t="s">
        <v>4</v>
      </c>
      <c r="H86" s="221">
        <v>212.47200000000001</v>
      </c>
      <c r="I86" s="313">
        <v>690.36400000000003</v>
      </c>
      <c r="J86" s="185" t="s">
        <v>4</v>
      </c>
      <c r="K86" s="221">
        <v>167.75299999999999</v>
      </c>
    </row>
    <row r="87" spans="1:11" ht="10.5" customHeight="1" x14ac:dyDescent="0.25">
      <c r="B87" s="13" t="s">
        <v>9</v>
      </c>
      <c r="C87" s="13"/>
      <c r="D87" s="13"/>
      <c r="E87" s="313">
        <v>102.01900000000001</v>
      </c>
      <c r="F87" s="313"/>
      <c r="G87" s="185" t="s">
        <v>4</v>
      </c>
      <c r="H87" s="221">
        <v>75.260000000000005</v>
      </c>
      <c r="I87" s="313">
        <v>68.378</v>
      </c>
      <c r="J87" s="185" t="s">
        <v>4</v>
      </c>
      <c r="K87" s="221">
        <v>36.837000000000003</v>
      </c>
    </row>
    <row r="88" spans="1:11" ht="10.5" customHeight="1" x14ac:dyDescent="0.25">
      <c r="B88" s="13" t="s">
        <v>10</v>
      </c>
      <c r="C88" s="13"/>
      <c r="D88" s="13"/>
      <c r="E88" s="313">
        <v>132.84899999999999</v>
      </c>
      <c r="F88" s="313"/>
      <c r="G88" s="185" t="s">
        <v>4</v>
      </c>
      <c r="H88" s="221">
        <v>85.381</v>
      </c>
      <c r="I88" s="313">
        <v>60.383000000000003</v>
      </c>
      <c r="J88" s="185" t="s">
        <v>4</v>
      </c>
      <c r="K88" s="221">
        <v>41.698</v>
      </c>
    </row>
    <row r="89" spans="1:11" ht="5.25" customHeight="1" x14ac:dyDescent="0.25">
      <c r="A89" s="15"/>
      <c r="B89" s="15"/>
      <c r="C89" s="15"/>
      <c r="D89" s="15"/>
      <c r="E89" s="16"/>
      <c r="F89" s="16"/>
      <c r="G89" s="186"/>
      <c r="H89" s="16"/>
      <c r="I89" s="16"/>
      <c r="J89" s="186"/>
      <c r="K89" s="16"/>
    </row>
    <row r="90" spans="1:11" ht="6" customHeight="1" x14ac:dyDescent="0.25">
      <c r="B90" s="13"/>
      <c r="C90" s="13"/>
      <c r="D90" s="13"/>
      <c r="E90" s="10"/>
      <c r="F90" s="10"/>
      <c r="G90" s="117"/>
      <c r="H90" s="10"/>
      <c r="I90" s="10"/>
      <c r="J90" s="117"/>
      <c r="K90" s="10"/>
    </row>
    <row r="91" spans="1:11" ht="11.25" customHeight="1" x14ac:dyDescent="0.25">
      <c r="A91" s="7" t="s">
        <v>11</v>
      </c>
      <c r="E91" s="316">
        <v>9969.2379999999994</v>
      </c>
      <c r="F91" s="316"/>
      <c r="G91" s="185" t="s">
        <v>4</v>
      </c>
      <c r="H91" s="317">
        <v>3106.2280000000001</v>
      </c>
      <c r="I91" s="316">
        <v>10828.782999999999</v>
      </c>
      <c r="J91" s="185" t="s">
        <v>4</v>
      </c>
      <c r="K91" s="317">
        <v>2512.7330000000002</v>
      </c>
    </row>
    <row r="92" spans="1:11" ht="10.5" customHeight="1" x14ac:dyDescent="0.25">
      <c r="A92" s="274" t="s">
        <v>5</v>
      </c>
      <c r="B92" s="13"/>
      <c r="C92" s="13"/>
      <c r="D92" s="13"/>
      <c r="E92" s="316"/>
      <c r="F92" s="316"/>
      <c r="G92" s="185"/>
      <c r="H92" s="317"/>
      <c r="I92" s="316"/>
      <c r="J92" s="185"/>
      <c r="K92" s="317"/>
    </row>
    <row r="93" spans="1:11" ht="10.5" customHeight="1" x14ac:dyDescent="0.25">
      <c r="A93" s="7"/>
      <c r="B93" s="13" t="s">
        <v>159</v>
      </c>
      <c r="C93" s="13"/>
      <c r="D93" s="13"/>
      <c r="E93" s="313">
        <v>9521.8529999999992</v>
      </c>
      <c r="F93" s="313"/>
      <c r="G93" s="185" t="s">
        <v>4</v>
      </c>
      <c r="H93" s="221">
        <v>3042.5529999999999</v>
      </c>
      <c r="I93" s="313">
        <v>10557.414000000001</v>
      </c>
      <c r="J93" s="185" t="s">
        <v>4</v>
      </c>
      <c r="K93" s="221">
        <v>2503.248</v>
      </c>
    </row>
    <row r="94" spans="1:11" ht="10.5" customHeight="1" x14ac:dyDescent="0.25">
      <c r="A94" s="7"/>
      <c r="B94" s="13" t="s">
        <v>160</v>
      </c>
      <c r="C94" s="13"/>
      <c r="D94" s="13"/>
      <c r="E94" s="313">
        <v>447.38499999999999</v>
      </c>
      <c r="F94" s="313"/>
      <c r="G94" s="185" t="s">
        <v>4</v>
      </c>
      <c r="H94" s="221">
        <v>409.95800000000003</v>
      </c>
      <c r="I94" s="313">
        <v>271.37</v>
      </c>
      <c r="J94" s="185" t="s">
        <v>4</v>
      </c>
      <c r="K94" s="221">
        <v>210.386</v>
      </c>
    </row>
    <row r="95" spans="1:11" ht="6" customHeight="1" x14ac:dyDescent="0.25">
      <c r="A95" s="7"/>
      <c r="E95" s="316"/>
      <c r="F95" s="316"/>
      <c r="G95" s="185"/>
      <c r="H95" s="317"/>
      <c r="I95" s="316"/>
      <c r="J95" s="185"/>
      <c r="K95" s="317"/>
    </row>
    <row r="96" spans="1:11" ht="11.25" customHeight="1" x14ac:dyDescent="0.25">
      <c r="A96" s="7" t="s">
        <v>291</v>
      </c>
      <c r="E96" s="316">
        <v>1527.33</v>
      </c>
      <c r="F96" s="316"/>
      <c r="G96" s="185" t="s">
        <v>4</v>
      </c>
      <c r="H96" s="317">
        <v>451.18400000000003</v>
      </c>
      <c r="I96" s="316">
        <v>1937.3910000000001</v>
      </c>
      <c r="J96" s="185" t="s">
        <v>4</v>
      </c>
      <c r="K96" s="317">
        <v>479.18</v>
      </c>
    </row>
    <row r="97" spans="1:11" ht="10.5" customHeight="1" x14ac:dyDescent="0.25">
      <c r="A97" s="274" t="s">
        <v>5</v>
      </c>
      <c r="B97" s="13"/>
      <c r="C97" s="13"/>
      <c r="D97" s="13"/>
      <c r="E97" s="316"/>
      <c r="F97" s="316"/>
      <c r="G97" s="185"/>
      <c r="H97" s="317"/>
      <c r="I97" s="316"/>
      <c r="J97" s="185"/>
      <c r="K97" s="317"/>
    </row>
    <row r="98" spans="1:11" ht="10.5" customHeight="1" x14ac:dyDescent="0.25">
      <c r="A98" s="7"/>
      <c r="B98" s="13" t="s">
        <v>159</v>
      </c>
      <c r="C98" s="13"/>
      <c r="D98" s="13"/>
      <c r="E98" s="313">
        <v>1337.048</v>
      </c>
      <c r="F98" s="313"/>
      <c r="G98" s="185" t="s">
        <v>4</v>
      </c>
      <c r="H98" s="221">
        <v>406.36500000000001</v>
      </c>
      <c r="I98" s="313">
        <v>1762.8409999999999</v>
      </c>
      <c r="J98" s="185" t="s">
        <v>4</v>
      </c>
      <c r="K98" s="221">
        <v>459.51499999999999</v>
      </c>
    </row>
    <row r="99" spans="1:11" ht="10.5" customHeight="1" x14ac:dyDescent="0.25">
      <c r="A99" s="7"/>
      <c r="B99" s="13" t="s">
        <v>160</v>
      </c>
      <c r="C99" s="13"/>
      <c r="D99" s="13"/>
      <c r="E99" s="313">
        <v>190.28200000000001</v>
      </c>
      <c r="F99" s="313"/>
      <c r="G99" s="185" t="s">
        <v>4</v>
      </c>
      <c r="H99" s="221">
        <v>145.845</v>
      </c>
      <c r="I99" s="313">
        <v>174.55</v>
      </c>
      <c r="J99" s="185" t="s">
        <v>4</v>
      </c>
      <c r="K99" s="221">
        <v>136.864</v>
      </c>
    </row>
    <row r="100" spans="1:11" ht="4.5" customHeight="1" thickBot="1" x14ac:dyDescent="0.3">
      <c r="A100" s="18"/>
      <c r="B100" s="18"/>
      <c r="C100" s="18"/>
      <c r="D100" s="18"/>
      <c r="E100" s="18"/>
      <c r="F100" s="19"/>
      <c r="G100" s="188"/>
      <c r="H100" s="19"/>
      <c r="I100" s="241"/>
      <c r="J100" s="242"/>
      <c r="K100" s="241"/>
    </row>
    <row r="101" spans="1:11" ht="12.75" customHeight="1" thickTop="1" x14ac:dyDescent="0.25">
      <c r="A101" s="377" t="s">
        <v>546</v>
      </c>
    </row>
    <row r="102" spans="1:11" x14ac:dyDescent="0.25">
      <c r="A102" s="231" t="s">
        <v>545</v>
      </c>
    </row>
  </sheetData>
  <phoneticPr fontId="19" type="noConversion"/>
  <pageMargins left="0.75" right="0.75" top="1" bottom="1" header="0.5" footer="0.5"/>
  <pageSetup paperSize="9" scale="8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3"/>
  <dimension ref="A1:U60"/>
  <sheetViews>
    <sheetView zoomScaleNormal="100" zoomScaleSheetLayoutView="80" workbookViewId="0"/>
  </sheetViews>
  <sheetFormatPr defaultColWidth="9.21875" defaultRowHeight="13.2" x14ac:dyDescent="0.25"/>
  <cols>
    <col min="1" max="1" width="2.77734375" style="164" customWidth="1"/>
    <col min="2" max="2" width="2.77734375" style="1" customWidth="1"/>
    <col min="3" max="3" width="1.21875" style="1" customWidth="1"/>
    <col min="4" max="4" width="4.44140625" style="1" customWidth="1"/>
    <col min="5" max="5" width="4.44140625" style="1" hidden="1" customWidth="1"/>
    <col min="6" max="6" width="9.21875" style="1" bestFit="1" customWidth="1"/>
    <col min="7" max="7" width="1.77734375" style="33" customWidth="1"/>
    <col min="8" max="8" width="6.77734375" style="1" bestFit="1" customWidth="1"/>
    <col min="9" max="9" width="1.21875" style="1" customWidth="1"/>
    <col min="10" max="10" width="7.77734375" style="1" bestFit="1" customWidth="1"/>
    <col min="11" max="11" width="1.77734375" style="33" bestFit="1" customWidth="1"/>
    <col min="12" max="12" width="7.21875" style="1" customWidth="1"/>
    <col min="13" max="13" width="1.21875" style="1" customWidth="1"/>
    <col min="14" max="14" width="8.77734375" style="1" customWidth="1"/>
    <col min="15" max="15" width="1.77734375" style="33" bestFit="1" customWidth="1"/>
    <col min="16" max="16" width="6.77734375" style="1" bestFit="1" customWidth="1"/>
    <col min="17" max="17" width="1.21875" style="1" customWidth="1"/>
    <col min="18" max="18" width="9.44140625" style="1" customWidth="1"/>
    <col min="19" max="19" width="1.77734375" style="33" bestFit="1" customWidth="1"/>
    <col min="20" max="20" width="5.44140625" style="1" customWidth="1"/>
    <col min="21" max="21" width="2.21875" style="1" customWidth="1"/>
    <col min="22" max="16384" width="9.21875" style="1"/>
  </cols>
  <sheetData>
    <row r="1" spans="1:21" ht="6.75" customHeight="1" x14ac:dyDescent="0.25"/>
    <row r="2" spans="1:21" ht="13.8" x14ac:dyDescent="0.25">
      <c r="A2" s="24" t="s">
        <v>543</v>
      </c>
      <c r="B2" s="24"/>
    </row>
    <row r="3" spans="1:21" ht="13.8" x14ac:dyDescent="0.25">
      <c r="A3" s="24" t="s">
        <v>549</v>
      </c>
      <c r="B3" s="24"/>
      <c r="U3" s="123"/>
    </row>
    <row r="4" spans="1:21" ht="13.8" x14ac:dyDescent="0.25">
      <c r="A4" s="148" t="s">
        <v>301</v>
      </c>
      <c r="B4" s="24"/>
      <c r="U4" s="123"/>
    </row>
    <row r="5" spans="1:21" ht="16.5" customHeight="1" thickBot="1" x14ac:dyDescent="0.3">
      <c r="A5" s="148" t="s">
        <v>550</v>
      </c>
      <c r="B5" s="24"/>
      <c r="U5" s="123"/>
    </row>
    <row r="6" spans="1:21" s="12" customFormat="1" ht="11.25" customHeight="1" x14ac:dyDescent="0.2">
      <c r="A6" s="165"/>
      <c r="B6" s="165"/>
      <c r="C6" s="165"/>
      <c r="D6" s="165"/>
      <c r="E6" s="165"/>
      <c r="F6" s="436" t="s">
        <v>20</v>
      </c>
      <c r="G6" s="436"/>
      <c r="H6" s="436"/>
      <c r="I6" s="166"/>
      <c r="J6" s="436" t="s">
        <v>117</v>
      </c>
      <c r="K6" s="436"/>
      <c r="L6" s="436"/>
      <c r="M6" s="166"/>
      <c r="N6" s="436" t="s">
        <v>18</v>
      </c>
      <c r="O6" s="436"/>
      <c r="P6" s="436"/>
      <c r="Q6" s="166"/>
      <c r="R6" s="436" t="s">
        <v>147</v>
      </c>
      <c r="S6" s="436"/>
      <c r="T6" s="436"/>
    </row>
    <row r="7" spans="1:21" s="12" customFormat="1" ht="11.25" customHeight="1" x14ac:dyDescent="0.2">
      <c r="A7" s="98"/>
      <c r="B7" s="98"/>
      <c r="C7" s="98"/>
      <c r="D7" s="98"/>
      <c r="E7" s="98"/>
      <c r="F7" s="437" t="s">
        <v>178</v>
      </c>
      <c r="G7" s="437"/>
      <c r="H7" s="437"/>
      <c r="I7" s="159"/>
      <c r="J7" s="437" t="s">
        <v>195</v>
      </c>
      <c r="K7" s="437"/>
      <c r="L7" s="437"/>
      <c r="M7" s="159"/>
      <c r="N7" s="437" t="s">
        <v>196</v>
      </c>
      <c r="O7" s="437"/>
      <c r="P7" s="437"/>
      <c r="Q7" s="159"/>
      <c r="R7" s="437" t="s">
        <v>19</v>
      </c>
      <c r="S7" s="437"/>
      <c r="T7" s="437"/>
    </row>
    <row r="8" spans="1:21" s="12" customFormat="1" ht="12" customHeight="1" thickBot="1" x14ac:dyDescent="0.25">
      <c r="A8" s="3"/>
      <c r="B8" s="3"/>
      <c r="C8" s="3"/>
      <c r="D8" s="3"/>
      <c r="E8" s="3"/>
      <c r="F8" s="3" t="s">
        <v>22</v>
      </c>
      <c r="G8" s="167"/>
      <c r="H8" s="167" t="s">
        <v>124</v>
      </c>
      <c r="I8" s="167"/>
      <c r="J8" s="3" t="s">
        <v>22</v>
      </c>
      <c r="K8" s="167"/>
      <c r="L8" s="167" t="s">
        <v>124</v>
      </c>
      <c r="M8" s="167"/>
      <c r="N8" s="3" t="s">
        <v>22</v>
      </c>
      <c r="O8" s="167"/>
      <c r="P8" s="167" t="s">
        <v>124</v>
      </c>
      <c r="Q8" s="167"/>
      <c r="R8" s="3" t="s">
        <v>22</v>
      </c>
      <c r="S8" s="167"/>
      <c r="T8" s="167" t="s">
        <v>124</v>
      </c>
    </row>
    <row r="9" spans="1:21" s="169" customFormat="1" ht="11.25" customHeight="1" x14ac:dyDescent="0.2">
      <c r="A9" s="99"/>
      <c r="B9" s="99"/>
      <c r="C9" s="99"/>
      <c r="D9" s="99"/>
      <c r="E9" s="99"/>
      <c r="F9" s="168"/>
      <c r="G9" s="168"/>
      <c r="H9" s="168"/>
      <c r="I9" s="168"/>
      <c r="J9" s="168"/>
      <c r="K9" s="168"/>
      <c r="L9" s="168"/>
      <c r="M9" s="168"/>
      <c r="N9" s="168"/>
      <c r="O9" s="168"/>
      <c r="P9" s="168"/>
      <c r="Q9" s="168"/>
      <c r="R9" s="168"/>
      <c r="S9" s="168"/>
      <c r="T9" s="168"/>
    </row>
    <row r="10" spans="1:21" s="169" customFormat="1" ht="11.25" customHeight="1" x14ac:dyDescent="0.2">
      <c r="A10" s="177" t="s">
        <v>126</v>
      </c>
      <c r="B10" s="177"/>
      <c r="C10" s="177"/>
      <c r="D10" s="177"/>
      <c r="E10" s="177"/>
      <c r="F10" s="177"/>
      <c r="G10" s="168"/>
      <c r="H10" s="168"/>
      <c r="I10" s="168"/>
      <c r="J10" s="168"/>
      <c r="K10" s="168"/>
      <c r="L10" s="168"/>
      <c r="M10" s="168"/>
      <c r="N10" s="168"/>
      <c r="O10" s="168"/>
      <c r="P10" s="168"/>
      <c r="Q10" s="168"/>
      <c r="R10" s="168"/>
      <c r="S10" s="168"/>
      <c r="T10" s="168"/>
    </row>
    <row r="11" spans="1:21" s="169" customFormat="1" ht="11.25" customHeight="1" x14ac:dyDescent="0.2">
      <c r="A11" s="163" t="s">
        <v>22</v>
      </c>
      <c r="B11" s="163"/>
      <c r="C11" s="163"/>
      <c r="D11" s="163"/>
      <c r="E11" s="163"/>
      <c r="F11" s="11">
        <v>40194.021999999997</v>
      </c>
      <c r="G11" s="110" t="s">
        <v>4</v>
      </c>
      <c r="H11" s="11">
        <v>1991.933</v>
      </c>
      <c r="I11" s="11" t="s">
        <v>279</v>
      </c>
      <c r="J11" s="11">
        <v>3110483.0639999998</v>
      </c>
      <c r="K11" s="110" t="s">
        <v>4</v>
      </c>
      <c r="L11" s="11">
        <v>107251.495</v>
      </c>
      <c r="M11" s="11" t="s">
        <v>279</v>
      </c>
      <c r="N11" s="11">
        <v>442177.94900000002</v>
      </c>
      <c r="O11" s="170" t="s">
        <v>4</v>
      </c>
      <c r="P11" s="11">
        <v>23459.252</v>
      </c>
      <c r="Q11" s="11" t="s">
        <v>279</v>
      </c>
      <c r="R11" s="11">
        <v>40270.381999999998</v>
      </c>
      <c r="S11" s="110" t="s">
        <v>4</v>
      </c>
      <c r="T11" s="11">
        <v>1831.4169999999999</v>
      </c>
    </row>
    <row r="12" spans="1:21" s="169" customFormat="1" ht="11.25" customHeight="1" x14ac:dyDescent="0.2">
      <c r="A12" s="171"/>
      <c r="B12" s="318"/>
      <c r="C12" s="260" t="s">
        <v>21</v>
      </c>
      <c r="D12" s="319">
        <v>9.9</v>
      </c>
      <c r="E12" s="172"/>
      <c r="F12" s="14">
        <v>78.644999999999996</v>
      </c>
      <c r="G12" s="110" t="s">
        <v>4</v>
      </c>
      <c r="H12" s="14">
        <v>71.700999999999993</v>
      </c>
      <c r="I12" s="173" t="s">
        <v>279</v>
      </c>
      <c r="J12" s="173">
        <v>8179.8630000000003</v>
      </c>
      <c r="K12" s="110" t="s">
        <v>4</v>
      </c>
      <c r="L12" s="173">
        <v>8252.3760000000002</v>
      </c>
      <c r="M12" s="173" t="s">
        <v>279</v>
      </c>
      <c r="N12" s="173">
        <v>35.890999999999998</v>
      </c>
      <c r="O12" s="170" t="s">
        <v>4</v>
      </c>
      <c r="P12" s="173">
        <v>30.228999999999999</v>
      </c>
      <c r="Q12" s="173" t="s">
        <v>279</v>
      </c>
      <c r="R12" s="173">
        <v>2.327</v>
      </c>
      <c r="S12" s="110" t="s">
        <v>4</v>
      </c>
      <c r="T12" s="173">
        <v>2.7050000000000001</v>
      </c>
    </row>
    <row r="13" spans="1:21" s="169" customFormat="1" ht="11.25" customHeight="1" x14ac:dyDescent="0.2">
      <c r="A13" s="171"/>
      <c r="B13" s="260">
        <v>10</v>
      </c>
      <c r="C13" s="260" t="s">
        <v>21</v>
      </c>
      <c r="D13" s="319">
        <v>19.899999999999999</v>
      </c>
      <c r="E13" s="168"/>
      <c r="F13" s="14">
        <v>3840.0340000000001</v>
      </c>
      <c r="G13" s="110" t="s">
        <v>4</v>
      </c>
      <c r="H13" s="173">
        <v>823.97500000000002</v>
      </c>
      <c r="I13" s="173" t="s">
        <v>279</v>
      </c>
      <c r="J13" s="173">
        <v>279973.87199999997</v>
      </c>
      <c r="K13" s="110" t="s">
        <v>4</v>
      </c>
      <c r="L13" s="173">
        <v>44057.161999999997</v>
      </c>
      <c r="M13" s="173" t="s">
        <v>279</v>
      </c>
      <c r="N13" s="173">
        <v>10181.323</v>
      </c>
      <c r="O13" s="170" t="s">
        <v>4</v>
      </c>
      <c r="P13" s="173">
        <v>2264.299</v>
      </c>
      <c r="Q13" s="173" t="s">
        <v>279</v>
      </c>
      <c r="R13" s="173">
        <v>549.49699999999996</v>
      </c>
      <c r="S13" s="110" t="s">
        <v>4</v>
      </c>
      <c r="T13" s="173">
        <v>104.696</v>
      </c>
    </row>
    <row r="14" spans="1:21" s="169" customFormat="1" ht="11.25" customHeight="1" x14ac:dyDescent="0.2">
      <c r="A14" s="171"/>
      <c r="B14" s="260">
        <v>20</v>
      </c>
      <c r="C14" s="260" t="s">
        <v>21</v>
      </c>
      <c r="D14" s="319">
        <v>29.9</v>
      </c>
      <c r="E14" s="168"/>
      <c r="F14" s="14">
        <v>8516.7559999999994</v>
      </c>
      <c r="G14" s="110" t="s">
        <v>4</v>
      </c>
      <c r="H14" s="173">
        <v>1027.3699999999999</v>
      </c>
      <c r="I14" s="173" t="s">
        <v>279</v>
      </c>
      <c r="J14" s="173">
        <v>509471.68900000001</v>
      </c>
      <c r="K14" s="110" t="s">
        <v>4</v>
      </c>
      <c r="L14" s="173">
        <v>49181.805999999997</v>
      </c>
      <c r="M14" s="173" t="s">
        <v>279</v>
      </c>
      <c r="N14" s="173">
        <v>40620.713000000003</v>
      </c>
      <c r="O14" s="170" t="s">
        <v>4</v>
      </c>
      <c r="P14" s="173">
        <v>5111.5280000000002</v>
      </c>
      <c r="Q14" s="173" t="s">
        <v>279</v>
      </c>
      <c r="R14" s="173">
        <v>2014.4659999999999</v>
      </c>
      <c r="S14" s="110" t="s">
        <v>4</v>
      </c>
      <c r="T14" s="173">
        <v>243.67599999999999</v>
      </c>
    </row>
    <row r="15" spans="1:21" s="169" customFormat="1" ht="11.25" customHeight="1" x14ac:dyDescent="0.2">
      <c r="A15" s="174"/>
      <c r="B15" s="260">
        <v>30</v>
      </c>
      <c r="C15" s="260" t="s">
        <v>21</v>
      </c>
      <c r="D15" s="319">
        <v>39.9</v>
      </c>
      <c r="E15" s="168"/>
      <c r="F15" s="14">
        <v>6723.1009999999997</v>
      </c>
      <c r="G15" s="110" t="s">
        <v>4</v>
      </c>
      <c r="H15" s="173">
        <v>857.36099999999999</v>
      </c>
      <c r="I15" s="173" t="s">
        <v>279</v>
      </c>
      <c r="J15" s="173">
        <v>176337.739</v>
      </c>
      <c r="K15" s="110" t="s">
        <v>4</v>
      </c>
      <c r="L15" s="173">
        <v>23259.245999999999</v>
      </c>
      <c r="M15" s="173" t="s">
        <v>279</v>
      </c>
      <c r="N15" s="173">
        <v>45624.326000000001</v>
      </c>
      <c r="O15" s="170" t="s">
        <v>4</v>
      </c>
      <c r="P15" s="173">
        <v>6503.7430000000004</v>
      </c>
      <c r="Q15" s="173" t="s">
        <v>279</v>
      </c>
      <c r="R15" s="173">
        <v>974.93700000000001</v>
      </c>
      <c r="S15" s="110" t="s">
        <v>4</v>
      </c>
      <c r="T15" s="173">
        <v>133.08000000000001</v>
      </c>
    </row>
    <row r="16" spans="1:21" s="169" customFormat="1" ht="11.25" customHeight="1" x14ac:dyDescent="0.2">
      <c r="A16" s="174"/>
      <c r="B16" s="260">
        <v>40</v>
      </c>
      <c r="C16" s="260" t="s">
        <v>21</v>
      </c>
      <c r="D16" s="319">
        <v>49.9</v>
      </c>
      <c r="E16" s="168"/>
      <c r="F16" s="14">
        <v>779.33500000000004</v>
      </c>
      <c r="G16" s="110" t="s">
        <v>4</v>
      </c>
      <c r="H16" s="173">
        <v>289.625</v>
      </c>
      <c r="I16" s="173" t="s">
        <v>279</v>
      </c>
      <c r="J16" s="173">
        <v>53847.135999999999</v>
      </c>
      <c r="K16" s="110" t="s">
        <v>4</v>
      </c>
      <c r="L16" s="173">
        <v>18054.581999999999</v>
      </c>
      <c r="M16" s="173" t="s">
        <v>279</v>
      </c>
      <c r="N16" s="173">
        <v>7303.826</v>
      </c>
      <c r="O16" s="170" t="s">
        <v>4</v>
      </c>
      <c r="P16" s="173">
        <v>3617.9650000000001</v>
      </c>
      <c r="Q16" s="173" t="s">
        <v>279</v>
      </c>
      <c r="R16" s="173">
        <v>369.649</v>
      </c>
      <c r="S16" s="110" t="s">
        <v>4</v>
      </c>
      <c r="T16" s="173">
        <v>126.60899999999999</v>
      </c>
    </row>
    <row r="17" spans="1:20" s="169" customFormat="1" ht="11.25" customHeight="1" x14ac:dyDescent="0.2">
      <c r="A17" s="174"/>
      <c r="B17" s="260">
        <v>50</v>
      </c>
      <c r="C17" s="260" t="s">
        <v>21</v>
      </c>
      <c r="D17" s="319">
        <v>59.9</v>
      </c>
      <c r="E17" s="168"/>
      <c r="F17" s="14">
        <v>2108.567</v>
      </c>
      <c r="G17" s="110" t="s">
        <v>4</v>
      </c>
      <c r="H17" s="173">
        <v>667.09699999999998</v>
      </c>
      <c r="I17" s="173" t="s">
        <v>279</v>
      </c>
      <c r="J17" s="173">
        <v>200609.99</v>
      </c>
      <c r="K17" s="110" t="s">
        <v>4</v>
      </c>
      <c r="L17" s="173">
        <v>40777.391000000003</v>
      </c>
      <c r="M17" s="173" t="s">
        <v>279</v>
      </c>
      <c r="N17" s="173">
        <v>30402.05</v>
      </c>
      <c r="O17" s="170" t="s">
        <v>4</v>
      </c>
      <c r="P17" s="173">
        <v>9956.7990000000009</v>
      </c>
      <c r="Q17" s="173" t="s">
        <v>279</v>
      </c>
      <c r="R17" s="173">
        <v>2542.7049999999999</v>
      </c>
      <c r="S17" s="110" t="s">
        <v>4</v>
      </c>
      <c r="T17" s="173">
        <v>579.38800000000003</v>
      </c>
    </row>
    <row r="18" spans="1:20" s="169" customFormat="1" ht="11.25" customHeight="1" x14ac:dyDescent="0.2">
      <c r="A18" s="174"/>
      <c r="B18" s="320">
        <v>60</v>
      </c>
      <c r="C18" s="260" t="s">
        <v>21</v>
      </c>
      <c r="D18" s="258">
        <v>69.900000000000006</v>
      </c>
      <c r="E18" s="168"/>
      <c r="F18" s="14">
        <v>11577.352999999999</v>
      </c>
      <c r="G18" s="110" t="s">
        <v>4</v>
      </c>
      <c r="H18" s="173">
        <v>1042.731</v>
      </c>
      <c r="I18" s="173" t="s">
        <v>279</v>
      </c>
      <c r="J18" s="173">
        <v>1259793.9040000001</v>
      </c>
      <c r="K18" s="110" t="s">
        <v>4</v>
      </c>
      <c r="L18" s="173">
        <v>80411.937000000005</v>
      </c>
      <c r="M18" s="173" t="s">
        <v>279</v>
      </c>
      <c r="N18" s="173">
        <v>184354.13200000001</v>
      </c>
      <c r="O18" s="170" t="s">
        <v>4</v>
      </c>
      <c r="P18" s="173">
        <v>15740.831</v>
      </c>
      <c r="Q18" s="173" t="s">
        <v>279</v>
      </c>
      <c r="R18" s="173">
        <v>21406.758000000002</v>
      </c>
      <c r="S18" s="110" t="s">
        <v>4</v>
      </c>
      <c r="T18" s="173">
        <v>1498.002</v>
      </c>
    </row>
    <row r="19" spans="1:20" s="169" customFormat="1" ht="11.25" customHeight="1" x14ac:dyDescent="0.2">
      <c r="A19" s="174"/>
      <c r="B19" s="320">
        <v>70</v>
      </c>
      <c r="C19" s="260" t="s">
        <v>21</v>
      </c>
      <c r="D19" s="258"/>
      <c r="E19" s="168"/>
      <c r="F19" s="14">
        <v>6570.2309999999998</v>
      </c>
      <c r="G19" s="110" t="s">
        <v>4</v>
      </c>
      <c r="H19" s="173">
        <v>703.721</v>
      </c>
      <c r="I19" s="173" t="s">
        <v>279</v>
      </c>
      <c r="J19" s="173">
        <v>622268.87100000004</v>
      </c>
      <c r="K19" s="110" t="s">
        <v>4</v>
      </c>
      <c r="L19" s="173">
        <v>59576.701999999997</v>
      </c>
      <c r="M19" s="173" t="s">
        <v>279</v>
      </c>
      <c r="N19" s="173">
        <v>123655.68700000001</v>
      </c>
      <c r="O19" s="170" t="s">
        <v>4</v>
      </c>
      <c r="P19" s="173">
        <v>13822.654</v>
      </c>
      <c r="Q19" s="173" t="s">
        <v>279</v>
      </c>
      <c r="R19" s="173">
        <v>12410.044</v>
      </c>
      <c r="S19" s="110" t="s">
        <v>4</v>
      </c>
      <c r="T19" s="173">
        <v>1296.78</v>
      </c>
    </row>
    <row r="20" spans="1:20" s="169" customFormat="1" ht="5.25" customHeight="1" x14ac:dyDescent="0.2">
      <c r="A20" s="150"/>
      <c r="B20" s="15"/>
      <c r="C20" s="15"/>
      <c r="D20" s="15"/>
      <c r="E20" s="15"/>
      <c r="F20" s="15"/>
      <c r="G20" s="215"/>
      <c r="H20" s="15"/>
      <c r="I20" s="15"/>
      <c r="J20" s="15"/>
      <c r="K20" s="215"/>
      <c r="L20" s="15"/>
      <c r="M20" s="15"/>
      <c r="N20" s="15"/>
      <c r="O20" s="216"/>
      <c r="P20" s="15"/>
      <c r="Q20" s="15"/>
      <c r="R20" s="15"/>
      <c r="S20" s="215"/>
      <c r="T20" s="15"/>
    </row>
    <row r="21" spans="1:20" s="169" customFormat="1" ht="6" customHeight="1" x14ac:dyDescent="0.2">
      <c r="A21" s="175"/>
      <c r="B21" s="97"/>
      <c r="C21" s="97"/>
      <c r="D21" s="97"/>
      <c r="E21" s="97"/>
      <c r="F21" s="7"/>
      <c r="G21" s="110"/>
      <c r="K21" s="110"/>
      <c r="O21" s="170"/>
      <c r="S21" s="110"/>
    </row>
    <row r="22" spans="1:20" s="169" customFormat="1" ht="11.25" customHeight="1" x14ac:dyDescent="0.2">
      <c r="A22" s="178" t="s">
        <v>200</v>
      </c>
      <c r="B22" s="178"/>
      <c r="C22" s="178"/>
      <c r="D22" s="178"/>
      <c r="E22" s="178"/>
      <c r="F22" s="178"/>
      <c r="G22" s="110"/>
      <c r="H22" s="168"/>
      <c r="I22" s="168"/>
      <c r="J22" s="168"/>
      <c r="K22" s="110"/>
      <c r="L22" s="168"/>
      <c r="M22" s="168"/>
      <c r="N22" s="168"/>
      <c r="O22" s="170"/>
      <c r="P22" s="168"/>
      <c r="Q22" s="168"/>
      <c r="R22" s="168"/>
      <c r="S22" s="110"/>
      <c r="T22" s="168"/>
    </row>
    <row r="23" spans="1:20" s="169" customFormat="1" ht="11.25" customHeight="1" x14ac:dyDescent="0.2">
      <c r="A23" s="99" t="s">
        <v>22</v>
      </c>
      <c r="B23" s="99"/>
      <c r="C23" s="99"/>
      <c r="D23" s="99"/>
      <c r="E23" s="99"/>
      <c r="F23" s="11">
        <v>40194.021999999997</v>
      </c>
      <c r="G23" s="110" t="s">
        <v>4</v>
      </c>
      <c r="H23" s="11">
        <v>1991.933</v>
      </c>
      <c r="I23" s="11" t="s">
        <v>279</v>
      </c>
      <c r="J23" s="11">
        <v>3110483.0639999998</v>
      </c>
      <c r="K23" s="110" t="s">
        <v>4</v>
      </c>
      <c r="L23" s="11">
        <v>107251.495</v>
      </c>
      <c r="M23" s="11" t="s">
        <v>279</v>
      </c>
      <c r="N23" s="11">
        <v>442177.94900000002</v>
      </c>
      <c r="O23" s="170" t="s">
        <v>4</v>
      </c>
      <c r="P23" s="11">
        <v>23459.252</v>
      </c>
      <c r="Q23" s="11" t="s">
        <v>279</v>
      </c>
      <c r="R23" s="11">
        <v>40270.381999999998</v>
      </c>
      <c r="S23" s="110" t="s">
        <v>4</v>
      </c>
      <c r="T23" s="11">
        <v>1831.4169999999999</v>
      </c>
    </row>
    <row r="24" spans="1:20" s="169" customFormat="1" ht="11.25" customHeight="1" x14ac:dyDescent="0.2">
      <c r="A24" s="174"/>
      <c r="B24" s="232">
        <v>3.5</v>
      </c>
      <c r="C24" s="97" t="s">
        <v>21</v>
      </c>
      <c r="D24" s="176">
        <v>9.9</v>
      </c>
      <c r="E24" s="176"/>
      <c r="F24" s="14">
        <v>4433.143</v>
      </c>
      <c r="G24" s="110" t="s">
        <v>4</v>
      </c>
      <c r="H24" s="173">
        <v>823.94600000000003</v>
      </c>
      <c r="I24" s="173" t="s">
        <v>279</v>
      </c>
      <c r="J24" s="173">
        <v>333945.18699999998</v>
      </c>
      <c r="K24" s="110" t="s">
        <v>4</v>
      </c>
      <c r="L24" s="173">
        <v>46049.16</v>
      </c>
      <c r="M24" s="173" t="s">
        <v>279</v>
      </c>
      <c r="N24" s="173">
        <v>11584.633</v>
      </c>
      <c r="O24" s="170" t="s">
        <v>4</v>
      </c>
      <c r="P24" s="173">
        <v>2282.9319999999998</v>
      </c>
      <c r="Q24" s="173" t="s">
        <v>279</v>
      </c>
      <c r="R24" s="173">
        <v>664.16300000000001</v>
      </c>
      <c r="S24" s="110" t="s">
        <v>4</v>
      </c>
      <c r="T24" s="173">
        <v>123.63500000000001</v>
      </c>
    </row>
    <row r="25" spans="1:20" s="169" customFormat="1" ht="11.25" customHeight="1" x14ac:dyDescent="0.2">
      <c r="A25" s="174"/>
      <c r="B25" s="97">
        <v>10</v>
      </c>
      <c r="C25" s="97" t="s">
        <v>21</v>
      </c>
      <c r="D25" s="176">
        <v>19.899999999999999</v>
      </c>
      <c r="E25" s="176"/>
      <c r="F25" s="14">
        <v>12645.287</v>
      </c>
      <c r="G25" s="110" t="s">
        <v>4</v>
      </c>
      <c r="H25" s="173">
        <v>1248.665</v>
      </c>
      <c r="I25" s="173" t="s">
        <v>279</v>
      </c>
      <c r="J25" s="173">
        <v>613695.29399999999</v>
      </c>
      <c r="K25" s="110" t="s">
        <v>4</v>
      </c>
      <c r="L25" s="173">
        <v>51570.366999999998</v>
      </c>
      <c r="M25" s="173" t="s">
        <v>279</v>
      </c>
      <c r="N25" s="173">
        <v>68487.504000000001</v>
      </c>
      <c r="O25" s="170" t="s">
        <v>4</v>
      </c>
      <c r="P25" s="173">
        <v>7373.5450000000001</v>
      </c>
      <c r="Q25" s="173" t="s">
        <v>279</v>
      </c>
      <c r="R25" s="173">
        <v>2680.9090000000001</v>
      </c>
      <c r="S25" s="110" t="s">
        <v>4</v>
      </c>
      <c r="T25" s="173">
        <v>268.48399999999998</v>
      </c>
    </row>
    <row r="26" spans="1:20" s="169" customFormat="1" ht="11.25" customHeight="1" x14ac:dyDescent="0.2">
      <c r="A26" s="174"/>
      <c r="B26" s="97">
        <v>20</v>
      </c>
      <c r="C26" s="97" t="s">
        <v>21</v>
      </c>
      <c r="D26" s="176">
        <v>29.9</v>
      </c>
      <c r="E26" s="176"/>
      <c r="F26" s="14">
        <v>3460.576</v>
      </c>
      <c r="G26" s="110" t="s">
        <v>4</v>
      </c>
      <c r="H26" s="173">
        <v>724.60500000000002</v>
      </c>
      <c r="I26" s="173" t="s">
        <v>279</v>
      </c>
      <c r="J26" s="173">
        <v>124771.27099999999</v>
      </c>
      <c r="K26" s="110" t="s">
        <v>4</v>
      </c>
      <c r="L26" s="173">
        <v>22124.817999999999</v>
      </c>
      <c r="M26" s="173" t="s">
        <v>279</v>
      </c>
      <c r="N26" s="173">
        <v>31444.488000000001</v>
      </c>
      <c r="O26" s="170" t="s">
        <v>4</v>
      </c>
      <c r="P26" s="173">
        <v>9051.1630000000005</v>
      </c>
      <c r="Q26" s="173" t="s">
        <v>279</v>
      </c>
      <c r="R26" s="173">
        <v>1100.7</v>
      </c>
      <c r="S26" s="110" t="s">
        <v>4</v>
      </c>
      <c r="T26" s="173">
        <v>234.59800000000001</v>
      </c>
    </row>
    <row r="27" spans="1:20" s="169" customFormat="1" ht="11.25" customHeight="1" x14ac:dyDescent="0.2">
      <c r="A27" s="174"/>
      <c r="B27" s="97">
        <v>30</v>
      </c>
      <c r="C27" s="97" t="s">
        <v>21</v>
      </c>
      <c r="D27" s="176">
        <v>39.9</v>
      </c>
      <c r="E27" s="176"/>
      <c r="F27" s="14">
        <v>6467.0129999999999</v>
      </c>
      <c r="G27" s="110" t="s">
        <v>4</v>
      </c>
      <c r="H27" s="173">
        <v>928.86400000000003</v>
      </c>
      <c r="I27" s="173" t="s">
        <v>279</v>
      </c>
      <c r="J27" s="173">
        <v>583101.25</v>
      </c>
      <c r="K27" s="110" t="s">
        <v>4</v>
      </c>
      <c r="L27" s="173">
        <v>60819.385000000002</v>
      </c>
      <c r="M27" s="173" t="s">
        <v>279</v>
      </c>
      <c r="N27" s="173">
        <v>88192.517999999996</v>
      </c>
      <c r="O27" s="170" t="s">
        <v>4</v>
      </c>
      <c r="P27" s="173">
        <v>12239.736999999999</v>
      </c>
      <c r="Q27" s="173" t="s">
        <v>279</v>
      </c>
      <c r="R27" s="173">
        <v>7874.2780000000002</v>
      </c>
      <c r="S27" s="110" t="s">
        <v>4</v>
      </c>
      <c r="T27" s="173">
        <v>877.88499999999999</v>
      </c>
    </row>
    <row r="28" spans="1:20" s="169" customFormat="1" ht="11.25" customHeight="1" x14ac:dyDescent="0.2">
      <c r="A28" s="174"/>
      <c r="B28" s="97">
        <v>40</v>
      </c>
      <c r="C28" s="97" t="s">
        <v>21</v>
      </c>
      <c r="D28" s="176">
        <v>49.9</v>
      </c>
      <c r="E28" s="176"/>
      <c r="F28" s="14">
        <v>10493.565000000001</v>
      </c>
      <c r="G28" s="110" t="s">
        <v>4</v>
      </c>
      <c r="H28" s="173">
        <v>838.54600000000005</v>
      </c>
      <c r="I28" s="173" t="s">
        <v>279</v>
      </c>
      <c r="J28" s="173">
        <v>1203421.2819999999</v>
      </c>
      <c r="K28" s="110" t="s">
        <v>4</v>
      </c>
      <c r="L28" s="173">
        <v>77824.539999999994</v>
      </c>
      <c r="M28" s="173" t="s">
        <v>279</v>
      </c>
      <c r="N28" s="173">
        <v>186568.304</v>
      </c>
      <c r="O28" s="170" t="s">
        <v>4</v>
      </c>
      <c r="P28" s="173">
        <v>15305.603999999999</v>
      </c>
      <c r="Q28" s="173" t="s">
        <v>279</v>
      </c>
      <c r="R28" s="173">
        <v>22598.98</v>
      </c>
      <c r="S28" s="110" t="s">
        <v>4</v>
      </c>
      <c r="T28" s="173">
        <v>1618.7570000000001</v>
      </c>
    </row>
    <row r="29" spans="1:20" s="169" customFormat="1" ht="11.25" customHeight="1" x14ac:dyDescent="0.2">
      <c r="A29" s="174"/>
      <c r="B29" s="97">
        <v>50</v>
      </c>
      <c r="C29" s="97" t="s">
        <v>21</v>
      </c>
      <c r="D29" s="176"/>
      <c r="E29" s="176"/>
      <c r="F29" s="14">
        <v>2694.4389999999999</v>
      </c>
      <c r="G29" s="110" t="s">
        <v>4</v>
      </c>
      <c r="H29" s="173">
        <v>446.166</v>
      </c>
      <c r="I29" s="173" t="s">
        <v>279</v>
      </c>
      <c r="J29" s="173">
        <v>251548.78099999999</v>
      </c>
      <c r="K29" s="110" t="s">
        <v>4</v>
      </c>
      <c r="L29" s="173">
        <v>36670.644999999997</v>
      </c>
      <c r="M29" s="173" t="s">
        <v>279</v>
      </c>
      <c r="N29" s="173">
        <v>55900.502</v>
      </c>
      <c r="O29" s="170" t="s">
        <v>4</v>
      </c>
      <c r="P29" s="173">
        <v>9829.9860000000008</v>
      </c>
      <c r="Q29" s="173" t="s">
        <v>279</v>
      </c>
      <c r="R29" s="173">
        <v>5351.3519999999999</v>
      </c>
      <c r="S29" s="110" t="s">
        <v>4</v>
      </c>
      <c r="T29" s="173">
        <v>822.63</v>
      </c>
    </row>
    <row r="30" spans="1:20" s="32" customFormat="1" ht="6" customHeight="1" x14ac:dyDescent="0.2">
      <c r="A30" s="150"/>
      <c r="B30" s="15"/>
      <c r="C30" s="15"/>
      <c r="D30" s="15"/>
      <c r="E30" s="15"/>
      <c r="F30" s="15"/>
      <c r="G30" s="215"/>
      <c r="H30" s="15"/>
      <c r="I30" s="15"/>
      <c r="J30" s="15"/>
      <c r="K30" s="215"/>
      <c r="L30" s="15"/>
      <c r="M30" s="15"/>
      <c r="N30" s="15"/>
      <c r="O30" s="216"/>
      <c r="P30" s="15"/>
      <c r="Q30" s="15"/>
      <c r="R30" s="15"/>
      <c r="S30" s="215"/>
      <c r="T30" s="15"/>
    </row>
    <row r="31" spans="1:20" s="169" customFormat="1" ht="6" customHeight="1" x14ac:dyDescent="0.2">
      <c r="A31" s="97"/>
      <c r="B31" s="97"/>
      <c r="C31" s="97"/>
      <c r="D31" s="97"/>
      <c r="E31" s="97"/>
      <c r="F31" s="12"/>
      <c r="G31" s="110"/>
      <c r="K31" s="110"/>
      <c r="O31" s="170"/>
      <c r="S31" s="110"/>
    </row>
    <row r="32" spans="1:20" s="169" customFormat="1" ht="11.25" customHeight="1" x14ac:dyDescent="0.2">
      <c r="A32" s="178" t="s">
        <v>23</v>
      </c>
      <c r="B32" s="178"/>
      <c r="C32" s="178"/>
      <c r="D32" s="178"/>
      <c r="E32" s="178"/>
      <c r="F32" s="178"/>
      <c r="G32" s="110"/>
      <c r="H32" s="168"/>
      <c r="I32" s="168"/>
      <c r="J32" s="168"/>
      <c r="K32" s="110"/>
      <c r="L32" s="168"/>
      <c r="M32" s="168"/>
      <c r="N32" s="168"/>
      <c r="O32" s="170"/>
      <c r="P32" s="168"/>
      <c r="Q32" s="168"/>
      <c r="R32" s="168"/>
      <c r="S32" s="110"/>
      <c r="T32" s="168"/>
    </row>
    <row r="33" spans="1:20" s="169" customFormat="1" ht="11.25" customHeight="1" x14ac:dyDescent="0.2">
      <c r="A33" s="99" t="s">
        <v>22</v>
      </c>
      <c r="B33" s="99"/>
      <c r="C33" s="99"/>
      <c r="D33" s="99"/>
      <c r="E33" s="99"/>
      <c r="F33" s="11">
        <v>40194.021999999997</v>
      </c>
      <c r="G33" s="110" t="s">
        <v>4</v>
      </c>
      <c r="H33" s="11">
        <v>1991.933</v>
      </c>
      <c r="I33" s="11" t="s">
        <v>279</v>
      </c>
      <c r="J33" s="11">
        <v>3110483.0639999998</v>
      </c>
      <c r="K33" s="110" t="s">
        <v>4</v>
      </c>
      <c r="L33" s="11">
        <v>107251.495</v>
      </c>
      <c r="M33" s="11" t="s">
        <v>279</v>
      </c>
      <c r="N33" s="11">
        <v>442177.94900000002</v>
      </c>
      <c r="O33" s="170" t="s">
        <v>4</v>
      </c>
      <c r="P33" s="11">
        <v>23459.252</v>
      </c>
      <c r="Q33" s="11" t="s">
        <v>279</v>
      </c>
      <c r="R33" s="11">
        <v>40270.381999999998</v>
      </c>
      <c r="S33" s="110" t="s">
        <v>4</v>
      </c>
      <c r="T33" s="11">
        <v>1831.4169999999999</v>
      </c>
    </row>
    <row r="34" spans="1:20" s="169" customFormat="1" ht="11.25" customHeight="1" x14ac:dyDescent="0.2">
      <c r="A34" s="174"/>
      <c r="B34" s="97">
        <v>2</v>
      </c>
      <c r="C34" s="97"/>
      <c r="D34" s="98"/>
      <c r="E34" s="98"/>
      <c r="F34" s="14">
        <v>4580.8140000000003</v>
      </c>
      <c r="G34" s="110" t="s">
        <v>4</v>
      </c>
      <c r="H34" s="173">
        <v>928.35900000000004</v>
      </c>
      <c r="I34" s="173" t="s">
        <v>279</v>
      </c>
      <c r="J34" s="173">
        <v>323414.38099999999</v>
      </c>
      <c r="K34" s="110" t="s">
        <v>4</v>
      </c>
      <c r="L34" s="173">
        <v>45408.913</v>
      </c>
      <c r="M34" s="173" t="s">
        <v>279</v>
      </c>
      <c r="N34" s="173">
        <v>11816.838</v>
      </c>
      <c r="O34" s="170" t="s">
        <v>4</v>
      </c>
      <c r="P34" s="173">
        <v>2471.3490000000002</v>
      </c>
      <c r="Q34" s="173" t="s">
        <v>279</v>
      </c>
      <c r="R34" s="173">
        <v>628.44799999999998</v>
      </c>
      <c r="S34" s="110" t="s">
        <v>4</v>
      </c>
      <c r="T34" s="173">
        <v>107.423</v>
      </c>
    </row>
    <row r="35" spans="1:20" s="169" customFormat="1" ht="11.25" customHeight="1" x14ac:dyDescent="0.2">
      <c r="A35" s="174"/>
      <c r="B35" s="97">
        <v>3</v>
      </c>
      <c r="C35" s="97"/>
      <c r="D35" s="98"/>
      <c r="E35" s="98"/>
      <c r="F35" s="14">
        <v>8835.4969999999994</v>
      </c>
      <c r="G35" s="110" t="s">
        <v>4</v>
      </c>
      <c r="H35" s="173">
        <v>999.26199999999994</v>
      </c>
      <c r="I35" s="173" t="s">
        <v>279</v>
      </c>
      <c r="J35" s="173">
        <v>507788.84600000002</v>
      </c>
      <c r="K35" s="110" t="s">
        <v>4</v>
      </c>
      <c r="L35" s="173">
        <v>48985.055</v>
      </c>
      <c r="M35" s="173" t="s">
        <v>279</v>
      </c>
      <c r="N35" s="173">
        <v>44217.5</v>
      </c>
      <c r="O35" s="170" t="s">
        <v>4</v>
      </c>
      <c r="P35" s="173">
        <v>5614.1750000000002</v>
      </c>
      <c r="Q35" s="173" t="s">
        <v>279</v>
      </c>
      <c r="R35" s="173">
        <v>2066.6390000000001</v>
      </c>
      <c r="S35" s="110" t="s">
        <v>4</v>
      </c>
      <c r="T35" s="173">
        <v>247.27199999999999</v>
      </c>
    </row>
    <row r="36" spans="1:20" s="169" customFormat="1" ht="11.25" customHeight="1" x14ac:dyDescent="0.2">
      <c r="A36" s="174"/>
      <c r="B36" s="97">
        <v>4</v>
      </c>
      <c r="C36" s="97"/>
      <c r="D36" s="98"/>
      <c r="E36" s="98"/>
      <c r="F36" s="14">
        <v>6592.3760000000002</v>
      </c>
      <c r="G36" s="110" t="s">
        <v>4</v>
      </c>
      <c r="H36" s="173">
        <v>925.02200000000005</v>
      </c>
      <c r="I36" s="173" t="s">
        <v>279</v>
      </c>
      <c r="J36" s="173">
        <v>184552.701</v>
      </c>
      <c r="K36" s="110" t="s">
        <v>4</v>
      </c>
      <c r="L36" s="173">
        <v>24131.659</v>
      </c>
      <c r="M36" s="173" t="s">
        <v>279</v>
      </c>
      <c r="N36" s="173">
        <v>49060.949000000001</v>
      </c>
      <c r="O36" s="170" t="s">
        <v>4</v>
      </c>
      <c r="P36" s="173">
        <v>9599.1209999999992</v>
      </c>
      <c r="Q36" s="173" t="s">
        <v>279</v>
      </c>
      <c r="R36" s="173">
        <v>1209.7470000000001</v>
      </c>
      <c r="S36" s="110" t="s">
        <v>4</v>
      </c>
      <c r="T36" s="173">
        <v>200.34200000000001</v>
      </c>
    </row>
    <row r="37" spans="1:20" s="169" customFormat="1" ht="11.25" customHeight="1" x14ac:dyDescent="0.2">
      <c r="A37" s="174"/>
      <c r="B37" s="97">
        <v>5</v>
      </c>
      <c r="C37" s="97"/>
      <c r="D37" s="98"/>
      <c r="E37" s="98"/>
      <c r="F37" s="14">
        <v>1162.547</v>
      </c>
      <c r="G37" s="110" t="s">
        <v>4</v>
      </c>
      <c r="H37" s="173">
        <v>603.73</v>
      </c>
      <c r="I37" s="173" t="s">
        <v>279</v>
      </c>
      <c r="J37" s="173">
        <v>94436.395999999993</v>
      </c>
      <c r="K37" s="110" t="s">
        <v>4</v>
      </c>
      <c r="L37" s="173">
        <v>29558.802</v>
      </c>
      <c r="M37" s="173" t="s">
        <v>279</v>
      </c>
      <c r="N37" s="173">
        <v>10645.082</v>
      </c>
      <c r="O37" s="170" t="s">
        <v>4</v>
      </c>
      <c r="P37" s="173">
        <v>4940.4089999999997</v>
      </c>
      <c r="Q37" s="173" t="s">
        <v>279</v>
      </c>
      <c r="R37" s="173">
        <v>857.95100000000002</v>
      </c>
      <c r="S37" s="110" t="s">
        <v>4</v>
      </c>
      <c r="T37" s="173">
        <v>336.01400000000001</v>
      </c>
    </row>
    <row r="38" spans="1:20" s="169" customFormat="1" ht="11.25" customHeight="1" x14ac:dyDescent="0.2">
      <c r="A38" s="174"/>
      <c r="B38" s="97">
        <v>6</v>
      </c>
      <c r="C38" s="97"/>
      <c r="D38" s="98"/>
      <c r="E38" s="98"/>
      <c r="F38" s="14">
        <v>4306.7430000000004</v>
      </c>
      <c r="G38" s="110" t="s">
        <v>4</v>
      </c>
      <c r="H38" s="173">
        <v>642.87300000000005</v>
      </c>
      <c r="I38" s="173" t="s">
        <v>279</v>
      </c>
      <c r="J38" s="173">
        <v>397843.81099999999</v>
      </c>
      <c r="K38" s="110" t="s">
        <v>4</v>
      </c>
      <c r="L38" s="173">
        <v>44642.891000000003</v>
      </c>
      <c r="M38" s="173" t="s">
        <v>279</v>
      </c>
      <c r="N38" s="173">
        <v>58408.783000000003</v>
      </c>
      <c r="O38" s="170" t="s">
        <v>4</v>
      </c>
      <c r="P38" s="173">
        <v>9899.0720000000001</v>
      </c>
      <c r="Q38" s="173" t="s">
        <v>279</v>
      </c>
      <c r="R38" s="173">
        <v>5342.5469999999996</v>
      </c>
      <c r="S38" s="110" t="s">
        <v>4</v>
      </c>
      <c r="T38" s="173">
        <v>668.76900000000001</v>
      </c>
    </row>
    <row r="39" spans="1:20" s="169" customFormat="1" ht="11.25" customHeight="1" x14ac:dyDescent="0.2">
      <c r="A39" s="174"/>
      <c r="B39" s="97">
        <v>7</v>
      </c>
      <c r="C39" s="97"/>
      <c r="D39" s="98"/>
      <c r="E39" s="98"/>
      <c r="F39" s="14">
        <v>8640.3310000000001</v>
      </c>
      <c r="G39" s="110" t="s">
        <v>4</v>
      </c>
      <c r="H39" s="173">
        <v>797.726</v>
      </c>
      <c r="I39" s="173" t="s">
        <v>279</v>
      </c>
      <c r="J39" s="173">
        <v>1013673.07</v>
      </c>
      <c r="K39" s="110" t="s">
        <v>4</v>
      </c>
      <c r="L39" s="173">
        <v>75183.574999999997</v>
      </c>
      <c r="M39" s="173" t="s">
        <v>279</v>
      </c>
      <c r="N39" s="173">
        <v>150233.57399999999</v>
      </c>
      <c r="O39" s="170" t="s">
        <v>4</v>
      </c>
      <c r="P39" s="173">
        <v>14136.511</v>
      </c>
      <c r="Q39" s="173" t="s">
        <v>279</v>
      </c>
      <c r="R39" s="173">
        <v>17924.421999999999</v>
      </c>
      <c r="S39" s="110" t="s">
        <v>4</v>
      </c>
      <c r="T39" s="173">
        <v>1419.616</v>
      </c>
    </row>
    <row r="40" spans="1:20" s="169" customFormat="1" ht="11.25" customHeight="1" x14ac:dyDescent="0.2">
      <c r="A40" s="174"/>
      <c r="B40" s="97" t="s">
        <v>161</v>
      </c>
      <c r="C40" s="97"/>
      <c r="D40" s="97"/>
      <c r="E40" s="97"/>
      <c r="F40" s="14">
        <v>6075.7139999999999</v>
      </c>
      <c r="G40" s="110" t="s">
        <v>4</v>
      </c>
      <c r="H40" s="173">
        <v>661.89300000000003</v>
      </c>
      <c r="I40" s="173" t="s">
        <v>279</v>
      </c>
      <c r="J40" s="173">
        <v>588773.86</v>
      </c>
      <c r="K40" s="110" t="s">
        <v>4</v>
      </c>
      <c r="L40" s="173">
        <v>59034.995000000003</v>
      </c>
      <c r="M40" s="173" t="s">
        <v>279</v>
      </c>
      <c r="N40" s="173">
        <v>117795.22199999999</v>
      </c>
      <c r="O40" s="170" t="s">
        <v>4</v>
      </c>
      <c r="P40" s="173">
        <v>13293.46</v>
      </c>
      <c r="Q40" s="173" t="s">
        <v>279</v>
      </c>
      <c r="R40" s="173">
        <v>12240.629000000001</v>
      </c>
      <c r="S40" s="110" t="s">
        <v>4</v>
      </c>
      <c r="T40" s="173">
        <v>1330.4849999999999</v>
      </c>
    </row>
    <row r="41" spans="1:20" s="32" customFormat="1" ht="5.25" customHeight="1" x14ac:dyDescent="0.2">
      <c r="A41" s="150"/>
      <c r="B41" s="15"/>
      <c r="C41" s="15"/>
      <c r="D41" s="15"/>
      <c r="E41" s="15"/>
      <c r="F41" s="15"/>
      <c r="G41" s="215"/>
      <c r="H41" s="15"/>
      <c r="I41" s="15"/>
      <c r="J41" s="15"/>
      <c r="K41" s="215"/>
      <c r="L41" s="15"/>
      <c r="M41" s="15"/>
      <c r="N41" s="15"/>
      <c r="O41" s="216"/>
      <c r="P41" s="15"/>
      <c r="Q41" s="15"/>
      <c r="R41" s="15"/>
      <c r="S41" s="215"/>
      <c r="T41" s="15"/>
    </row>
    <row r="42" spans="1:20" s="169" customFormat="1" ht="6" customHeight="1" x14ac:dyDescent="0.2">
      <c r="A42" s="97"/>
      <c r="B42" s="97"/>
      <c r="C42" s="97"/>
      <c r="D42" s="97"/>
      <c r="E42" s="97"/>
      <c r="F42" s="12"/>
      <c r="G42" s="110"/>
      <c r="K42" s="110"/>
      <c r="O42" s="170"/>
      <c r="S42" s="110"/>
    </row>
    <row r="43" spans="1:20" s="169" customFormat="1" ht="11.25" customHeight="1" x14ac:dyDescent="0.2">
      <c r="A43" s="178" t="s">
        <v>212</v>
      </c>
      <c r="B43" s="178"/>
      <c r="C43" s="178"/>
      <c r="D43" s="178"/>
      <c r="E43" s="178"/>
      <c r="F43" s="177"/>
      <c r="G43" s="217"/>
      <c r="H43" s="177"/>
      <c r="I43" s="178"/>
      <c r="J43" s="179"/>
      <c r="K43" s="110"/>
      <c r="L43" s="179"/>
      <c r="M43" s="179"/>
      <c r="N43" s="179"/>
      <c r="O43" s="170"/>
      <c r="P43" s="179"/>
      <c r="Q43" s="179"/>
      <c r="R43" s="179"/>
      <c r="S43" s="110"/>
      <c r="T43" s="179"/>
    </row>
    <row r="44" spans="1:20" s="169" customFormat="1" ht="11.25" customHeight="1" x14ac:dyDescent="0.2">
      <c r="A44" s="99" t="s">
        <v>22</v>
      </c>
      <c r="B44" s="99"/>
      <c r="C44" s="99"/>
      <c r="D44" s="99"/>
      <c r="E44" s="99"/>
      <c r="F44" s="11">
        <v>40194.021999999997</v>
      </c>
      <c r="G44" s="110" t="s">
        <v>4</v>
      </c>
      <c r="H44" s="11">
        <v>1991.933</v>
      </c>
      <c r="I44" s="11" t="s">
        <v>279</v>
      </c>
      <c r="J44" s="11">
        <v>3110483.0639999998</v>
      </c>
      <c r="K44" s="110" t="s">
        <v>4</v>
      </c>
      <c r="L44" s="11">
        <v>107251.495</v>
      </c>
      <c r="M44" s="11" t="s">
        <v>279</v>
      </c>
      <c r="N44" s="11">
        <v>442177.94900000002</v>
      </c>
      <c r="O44" s="170" t="s">
        <v>4</v>
      </c>
      <c r="P44" s="11">
        <v>23459.252</v>
      </c>
      <c r="Q44" s="11" t="s">
        <v>279</v>
      </c>
      <c r="R44" s="11">
        <v>40270.381999999998</v>
      </c>
      <c r="S44" s="110" t="s">
        <v>4</v>
      </c>
      <c r="T44" s="11">
        <v>1831.4169999999999</v>
      </c>
    </row>
    <row r="45" spans="1:20" s="169" customFormat="1" ht="11.25" customHeight="1" x14ac:dyDescent="0.2">
      <c r="A45" s="171"/>
      <c r="B45" s="97">
        <v>0</v>
      </c>
      <c r="C45" s="99"/>
      <c r="D45" s="99"/>
      <c r="E45" s="99"/>
      <c r="F45" s="14">
        <v>1254.972</v>
      </c>
      <c r="G45" s="110" t="s">
        <v>4</v>
      </c>
      <c r="H45" s="173">
        <v>277.43799999999999</v>
      </c>
      <c r="I45" s="173" t="s">
        <v>279</v>
      </c>
      <c r="J45" s="173">
        <v>138882.12700000001</v>
      </c>
      <c r="K45" s="110" t="s">
        <v>4</v>
      </c>
      <c r="L45" s="173">
        <v>30090.914000000001</v>
      </c>
      <c r="M45" s="173" t="s">
        <v>279</v>
      </c>
      <c r="N45" s="173">
        <v>17954.72</v>
      </c>
      <c r="O45" s="170" t="s">
        <v>4</v>
      </c>
      <c r="P45" s="173">
        <v>4534.848</v>
      </c>
      <c r="Q45" s="173" t="s">
        <v>279</v>
      </c>
      <c r="R45" s="173">
        <v>2192.6039999999998</v>
      </c>
      <c r="S45" s="110" t="s">
        <v>4</v>
      </c>
      <c r="T45" s="173">
        <v>598.49099999999999</v>
      </c>
    </row>
    <row r="46" spans="1:20" s="169" customFormat="1" ht="11.25" customHeight="1" x14ac:dyDescent="0.2">
      <c r="A46" s="171"/>
      <c r="B46" s="97">
        <v>1</v>
      </c>
      <c r="C46" s="99"/>
      <c r="D46" s="99"/>
      <c r="E46" s="99"/>
      <c r="F46" s="14">
        <v>4736.2460000000001</v>
      </c>
      <c r="G46" s="110" t="s">
        <v>4</v>
      </c>
      <c r="H46" s="173">
        <v>869.89400000000001</v>
      </c>
      <c r="I46" s="173" t="s">
        <v>279</v>
      </c>
      <c r="J46" s="173">
        <v>410429.288</v>
      </c>
      <c r="K46" s="110" t="s">
        <v>4</v>
      </c>
      <c r="L46" s="173">
        <v>45042.83</v>
      </c>
      <c r="M46" s="173" t="s">
        <v>279</v>
      </c>
      <c r="N46" s="173">
        <v>55399.796999999999</v>
      </c>
      <c r="O46" s="170" t="s">
        <v>4</v>
      </c>
      <c r="P46" s="173">
        <v>10543.343000000001</v>
      </c>
      <c r="Q46" s="173" t="s">
        <v>279</v>
      </c>
      <c r="R46" s="173">
        <v>5917.05</v>
      </c>
      <c r="S46" s="110" t="s">
        <v>4</v>
      </c>
      <c r="T46" s="173">
        <v>855.524</v>
      </c>
    </row>
    <row r="47" spans="1:20" s="169" customFormat="1" ht="11.25" customHeight="1" x14ac:dyDescent="0.2">
      <c r="A47" s="171"/>
      <c r="B47" s="97">
        <v>2</v>
      </c>
      <c r="C47" s="99"/>
      <c r="D47" s="99"/>
      <c r="E47" s="99"/>
      <c r="F47" s="14">
        <v>4056.7020000000002</v>
      </c>
      <c r="G47" s="110" t="s">
        <v>4</v>
      </c>
      <c r="H47" s="173">
        <v>747.62</v>
      </c>
      <c r="I47" s="173" t="s">
        <v>279</v>
      </c>
      <c r="J47" s="173">
        <v>375379.92599999998</v>
      </c>
      <c r="K47" s="110" t="s">
        <v>4</v>
      </c>
      <c r="L47" s="173">
        <v>48184.548999999999</v>
      </c>
      <c r="M47" s="173" t="s">
        <v>279</v>
      </c>
      <c r="N47" s="173">
        <v>44876.667000000001</v>
      </c>
      <c r="O47" s="170" t="s">
        <v>4</v>
      </c>
      <c r="P47" s="173">
        <v>7521.8909999999996</v>
      </c>
      <c r="Q47" s="173" t="s">
        <v>279</v>
      </c>
      <c r="R47" s="173">
        <v>5369.192</v>
      </c>
      <c r="S47" s="110" t="s">
        <v>4</v>
      </c>
      <c r="T47" s="173">
        <v>866.22400000000005</v>
      </c>
    </row>
    <row r="48" spans="1:20" s="169" customFormat="1" ht="11.25" customHeight="1" x14ac:dyDescent="0.2">
      <c r="A48" s="171"/>
      <c r="B48" s="97">
        <v>3</v>
      </c>
      <c r="C48" s="99"/>
      <c r="D48" s="99"/>
      <c r="E48" s="99"/>
      <c r="F48" s="14">
        <v>3580.92</v>
      </c>
      <c r="G48" s="110" t="s">
        <v>4</v>
      </c>
      <c r="H48" s="173">
        <v>571.61500000000001</v>
      </c>
      <c r="I48" s="173" t="s">
        <v>279</v>
      </c>
      <c r="J48" s="173">
        <v>357489.39399999997</v>
      </c>
      <c r="K48" s="110" t="s">
        <v>4</v>
      </c>
      <c r="L48" s="173">
        <v>55627.803</v>
      </c>
      <c r="M48" s="173" t="s">
        <v>279</v>
      </c>
      <c r="N48" s="173">
        <v>43789.491999999998</v>
      </c>
      <c r="O48" s="170" t="s">
        <v>4</v>
      </c>
      <c r="P48" s="173">
        <v>8152.9480000000003</v>
      </c>
      <c r="Q48" s="173" t="s">
        <v>279</v>
      </c>
      <c r="R48" s="173">
        <v>4989.9470000000001</v>
      </c>
      <c r="S48" s="110" t="s">
        <v>4</v>
      </c>
      <c r="T48" s="173">
        <v>849.577</v>
      </c>
    </row>
    <row r="49" spans="1:20" s="169" customFormat="1" ht="11.25" customHeight="1" x14ac:dyDescent="0.2">
      <c r="A49" s="171"/>
      <c r="B49" s="97">
        <v>4</v>
      </c>
      <c r="C49" s="99"/>
      <c r="D49" s="99"/>
      <c r="E49" s="99"/>
      <c r="F49" s="14">
        <v>4474.1930000000002</v>
      </c>
      <c r="G49" s="110" t="s">
        <v>4</v>
      </c>
      <c r="H49" s="173">
        <v>585.17100000000005</v>
      </c>
      <c r="I49" s="173" t="s">
        <v>279</v>
      </c>
      <c r="J49" s="173">
        <v>387500.98599999998</v>
      </c>
      <c r="K49" s="110" t="s">
        <v>4</v>
      </c>
      <c r="L49" s="173">
        <v>46254.116999999998</v>
      </c>
      <c r="M49" s="173" t="s">
        <v>279</v>
      </c>
      <c r="N49" s="173">
        <v>56053.044000000002</v>
      </c>
      <c r="O49" s="170" t="s">
        <v>4</v>
      </c>
      <c r="P49" s="173">
        <v>8943.4480000000003</v>
      </c>
      <c r="Q49" s="173" t="s">
        <v>279</v>
      </c>
      <c r="R49" s="173">
        <v>5220.152</v>
      </c>
      <c r="S49" s="110" t="s">
        <v>4</v>
      </c>
      <c r="T49" s="173">
        <v>743.976</v>
      </c>
    </row>
    <row r="50" spans="1:20" s="169" customFormat="1" ht="11.25" customHeight="1" x14ac:dyDescent="0.2">
      <c r="A50" s="171"/>
      <c r="B50" s="97">
        <v>5</v>
      </c>
      <c r="C50" s="99"/>
      <c r="D50" s="99"/>
      <c r="E50" s="99"/>
      <c r="F50" s="14">
        <v>4684.8029999999999</v>
      </c>
      <c r="G50" s="110" t="s">
        <v>4</v>
      </c>
      <c r="H50" s="173">
        <v>689.16200000000003</v>
      </c>
      <c r="I50" s="173" t="s">
        <v>279</v>
      </c>
      <c r="J50" s="173">
        <v>332774.25400000002</v>
      </c>
      <c r="K50" s="110" t="s">
        <v>4</v>
      </c>
      <c r="L50" s="173">
        <v>39546.777999999998</v>
      </c>
      <c r="M50" s="173" t="s">
        <v>279</v>
      </c>
      <c r="N50" s="173">
        <v>54648.343999999997</v>
      </c>
      <c r="O50" s="170" t="s">
        <v>4</v>
      </c>
      <c r="P50" s="173">
        <v>8991.1839999999993</v>
      </c>
      <c r="Q50" s="173" t="s">
        <v>279</v>
      </c>
      <c r="R50" s="173">
        <v>4577.3209999999999</v>
      </c>
      <c r="S50" s="110" t="s">
        <v>4</v>
      </c>
      <c r="T50" s="173">
        <v>687.36800000000005</v>
      </c>
    </row>
    <row r="51" spans="1:20" s="169" customFormat="1" ht="11.25" customHeight="1" x14ac:dyDescent="0.2">
      <c r="A51" s="171"/>
      <c r="B51" s="97">
        <v>6</v>
      </c>
      <c r="C51" s="99"/>
      <c r="D51" s="99"/>
      <c r="E51" s="99"/>
      <c r="F51" s="14">
        <v>4131.4470000000001</v>
      </c>
      <c r="G51" s="110" t="s">
        <v>4</v>
      </c>
      <c r="H51" s="173">
        <v>756.51800000000003</v>
      </c>
      <c r="I51" s="173" t="s">
        <v>279</v>
      </c>
      <c r="J51" s="173">
        <v>284395.97600000002</v>
      </c>
      <c r="K51" s="110" t="s">
        <v>4</v>
      </c>
      <c r="L51" s="173">
        <v>42963.612999999998</v>
      </c>
      <c r="M51" s="173" t="s">
        <v>279</v>
      </c>
      <c r="N51" s="173">
        <v>42611.798000000003</v>
      </c>
      <c r="O51" s="170" t="s">
        <v>4</v>
      </c>
      <c r="P51" s="173">
        <v>7940.616</v>
      </c>
      <c r="Q51" s="173" t="s">
        <v>279</v>
      </c>
      <c r="R51" s="173">
        <v>3412.6129999999998</v>
      </c>
      <c r="S51" s="110" t="s">
        <v>4</v>
      </c>
      <c r="T51" s="173">
        <v>627.26199999999994</v>
      </c>
    </row>
    <row r="52" spans="1:20" s="169" customFormat="1" ht="11.25" customHeight="1" x14ac:dyDescent="0.2">
      <c r="A52" s="171"/>
      <c r="B52" s="97">
        <v>7</v>
      </c>
      <c r="C52" s="99"/>
      <c r="D52" s="99"/>
      <c r="E52" s="99"/>
      <c r="F52" s="14">
        <v>3342.53</v>
      </c>
      <c r="G52" s="110" t="s">
        <v>4</v>
      </c>
      <c r="H52" s="173">
        <v>695.83600000000001</v>
      </c>
      <c r="I52" s="173" t="s">
        <v>279</v>
      </c>
      <c r="J52" s="173">
        <v>230613.31</v>
      </c>
      <c r="K52" s="110" t="s">
        <v>4</v>
      </c>
      <c r="L52" s="173">
        <v>38649.803</v>
      </c>
      <c r="M52" s="173" t="s">
        <v>279</v>
      </c>
      <c r="N52" s="173">
        <v>35872.684999999998</v>
      </c>
      <c r="O52" s="170" t="s">
        <v>4</v>
      </c>
      <c r="P52" s="173">
        <v>7221.9570000000003</v>
      </c>
      <c r="Q52" s="173" t="s">
        <v>279</v>
      </c>
      <c r="R52" s="173">
        <v>2707.1410000000001</v>
      </c>
      <c r="S52" s="110" t="s">
        <v>4</v>
      </c>
      <c r="T52" s="173">
        <v>553.56299999999999</v>
      </c>
    </row>
    <row r="53" spans="1:20" s="169" customFormat="1" ht="11.25" customHeight="1" x14ac:dyDescent="0.2">
      <c r="A53" s="171"/>
      <c r="B53" s="97">
        <v>8</v>
      </c>
      <c r="C53" s="99"/>
      <c r="D53" s="99"/>
      <c r="E53" s="99"/>
      <c r="F53" s="14">
        <v>2464.6289999999999</v>
      </c>
      <c r="G53" s="110" t="s">
        <v>4</v>
      </c>
      <c r="H53" s="173">
        <v>581.21900000000005</v>
      </c>
      <c r="I53" s="173" t="s">
        <v>279</v>
      </c>
      <c r="J53" s="173">
        <v>172219.38200000001</v>
      </c>
      <c r="K53" s="110" t="s">
        <v>4</v>
      </c>
      <c r="L53" s="173">
        <v>33776.040999999997</v>
      </c>
      <c r="M53" s="173" t="s">
        <v>279</v>
      </c>
      <c r="N53" s="173">
        <v>29486.612000000001</v>
      </c>
      <c r="O53" s="170" t="s">
        <v>4</v>
      </c>
      <c r="P53" s="173">
        <v>7064.6769999999997</v>
      </c>
      <c r="Q53" s="173" t="s">
        <v>279</v>
      </c>
      <c r="R53" s="173">
        <v>2110.4340000000002</v>
      </c>
      <c r="S53" s="110" t="s">
        <v>4</v>
      </c>
      <c r="T53" s="173">
        <v>514.46500000000003</v>
      </c>
    </row>
    <row r="54" spans="1:20" s="169" customFormat="1" ht="11.25" customHeight="1" x14ac:dyDescent="0.2">
      <c r="A54" s="171"/>
      <c r="B54" s="97">
        <v>9</v>
      </c>
      <c r="C54" s="99"/>
      <c r="D54" s="99"/>
      <c r="E54" s="99"/>
      <c r="F54" s="14">
        <v>1696.145</v>
      </c>
      <c r="G54" s="110" t="s">
        <v>4</v>
      </c>
      <c r="H54" s="173">
        <v>431.27800000000002</v>
      </c>
      <c r="I54" s="173" t="s">
        <v>279</v>
      </c>
      <c r="J54" s="173">
        <v>128104.41</v>
      </c>
      <c r="K54" s="110" t="s">
        <v>4</v>
      </c>
      <c r="L54" s="173">
        <v>26578.875</v>
      </c>
      <c r="M54" s="173" t="s">
        <v>279</v>
      </c>
      <c r="N54" s="173">
        <v>16102.255999999999</v>
      </c>
      <c r="O54" s="170" t="s">
        <v>4</v>
      </c>
      <c r="P54" s="173">
        <v>4747.5749999999998</v>
      </c>
      <c r="Q54" s="173" t="s">
        <v>279</v>
      </c>
      <c r="R54" s="173">
        <v>1217.1379999999999</v>
      </c>
      <c r="S54" s="110" t="s">
        <v>4</v>
      </c>
      <c r="T54" s="173">
        <v>322.74</v>
      </c>
    </row>
    <row r="55" spans="1:20" s="169" customFormat="1" ht="11.25" customHeight="1" x14ac:dyDescent="0.2">
      <c r="A55" s="171"/>
      <c r="B55" s="97" t="s">
        <v>162</v>
      </c>
      <c r="C55" s="97"/>
      <c r="D55" s="97"/>
      <c r="E55" s="97"/>
      <c r="F55" s="14">
        <v>5771.4350000000004</v>
      </c>
      <c r="G55" s="110" t="s">
        <v>4</v>
      </c>
      <c r="H55" s="173">
        <v>890.71799999999996</v>
      </c>
      <c r="I55" s="173" t="s">
        <v>279</v>
      </c>
      <c r="J55" s="173">
        <v>292694.00900000002</v>
      </c>
      <c r="K55" s="110" t="s">
        <v>4</v>
      </c>
      <c r="L55" s="173">
        <v>39548.580999999998</v>
      </c>
      <c r="M55" s="173" t="s">
        <v>279</v>
      </c>
      <c r="N55" s="173">
        <v>45382.534</v>
      </c>
      <c r="O55" s="170" t="s">
        <v>4</v>
      </c>
      <c r="P55" s="173">
        <v>7921.97</v>
      </c>
      <c r="Q55" s="173" t="s">
        <v>279</v>
      </c>
      <c r="R55" s="173">
        <v>2556.7910000000002</v>
      </c>
      <c r="S55" s="110" t="s">
        <v>4</v>
      </c>
      <c r="T55" s="173">
        <v>441.2</v>
      </c>
    </row>
    <row r="56" spans="1:20" s="12" customFormat="1" ht="5.25" customHeight="1" thickBot="1" x14ac:dyDescent="0.3">
      <c r="A56" s="180"/>
      <c r="B56" s="36"/>
      <c r="C56" s="35"/>
      <c r="D56" s="35"/>
      <c r="E56" s="35"/>
      <c r="F56" s="35"/>
      <c r="G56" s="119"/>
      <c r="H56" s="108"/>
      <c r="I56" s="108"/>
      <c r="J56" s="108"/>
      <c r="K56" s="119"/>
      <c r="L56" s="108"/>
      <c r="M56" s="108"/>
      <c r="N56" s="108"/>
      <c r="O56" s="119"/>
      <c r="P56" s="108"/>
      <c r="Q56" s="108"/>
      <c r="R56" s="108"/>
      <c r="S56" s="119"/>
      <c r="T56" s="108"/>
    </row>
    <row r="57" spans="1:20" ht="12.75" customHeight="1" x14ac:dyDescent="0.25">
      <c r="A57" s="434" t="s">
        <v>432</v>
      </c>
      <c r="B57" s="434"/>
      <c r="C57" s="434"/>
      <c r="D57" s="434"/>
      <c r="E57" s="434"/>
      <c r="F57" s="434"/>
      <c r="G57" s="434"/>
      <c r="H57" s="434"/>
      <c r="I57" s="434"/>
      <c r="J57" s="434"/>
      <c r="K57" s="434"/>
      <c r="L57" s="434"/>
      <c r="M57" s="434"/>
      <c r="N57" s="434"/>
      <c r="O57" s="434"/>
      <c r="P57" s="434"/>
      <c r="Q57" s="434"/>
      <c r="R57" s="434"/>
      <c r="S57" s="434"/>
      <c r="T57" s="434"/>
    </row>
    <row r="58" spans="1:20" ht="12.75" customHeight="1" x14ac:dyDescent="0.25">
      <c r="A58" s="435"/>
      <c r="B58" s="435"/>
      <c r="C58" s="435"/>
      <c r="D58" s="435"/>
      <c r="E58" s="435"/>
      <c r="F58" s="435"/>
      <c r="G58" s="435"/>
      <c r="H58" s="435"/>
      <c r="I58" s="435"/>
      <c r="J58" s="435"/>
      <c r="K58" s="435"/>
      <c r="L58" s="435"/>
      <c r="M58" s="435"/>
      <c r="N58" s="435"/>
      <c r="O58" s="435"/>
      <c r="P58" s="435"/>
      <c r="Q58" s="435"/>
      <c r="R58" s="435"/>
      <c r="S58" s="435"/>
      <c r="T58" s="435"/>
    </row>
    <row r="59" spans="1:20" ht="12.75" customHeight="1" x14ac:dyDescent="0.25"/>
    <row r="60" spans="1:20" ht="12.75" customHeight="1" x14ac:dyDescent="0.25"/>
  </sheetData>
  <sheetProtection formatCells="0" formatColumns="0" formatRows="0"/>
  <mergeCells count="9">
    <mergeCell ref="A57:T58"/>
    <mergeCell ref="R6:T6"/>
    <mergeCell ref="R7:T7"/>
    <mergeCell ref="F6:H6"/>
    <mergeCell ref="F7:H7"/>
    <mergeCell ref="J6:L6"/>
    <mergeCell ref="J7:L7"/>
    <mergeCell ref="N6:P6"/>
    <mergeCell ref="N7:P7"/>
  </mergeCells>
  <phoneticPr fontId="14" type="noConversion"/>
  <pageMargins left="0.75" right="0.75" top="1" bottom="1" header="0.5" footer="0.5"/>
  <pageSetup paperSize="9"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T81"/>
  <sheetViews>
    <sheetView zoomScaleNormal="100" workbookViewId="0"/>
  </sheetViews>
  <sheetFormatPr defaultColWidth="9.21875" defaultRowHeight="13.2" x14ac:dyDescent="0.25"/>
  <cols>
    <col min="1" max="1" width="2.77734375" style="1" customWidth="1"/>
    <col min="2" max="4" width="2.77734375" style="1" hidden="1" customWidth="1"/>
    <col min="5" max="5" width="17.77734375" style="1" customWidth="1"/>
    <col min="6" max="6" width="8.21875" style="1" customWidth="1"/>
    <col min="7" max="7" width="1.77734375" style="33" customWidth="1"/>
    <col min="8" max="8" width="6.5546875" style="1" customWidth="1"/>
    <col min="9" max="9" width="1.21875" style="1" customWidth="1"/>
    <col min="10" max="10" width="8.21875" style="1" customWidth="1"/>
    <col min="11" max="11" width="1.77734375" style="33" bestFit="1" customWidth="1"/>
    <col min="12" max="12" width="7.21875" style="1" customWidth="1"/>
    <col min="13" max="13" width="1.21875" style="1" customWidth="1"/>
    <col min="14" max="14" width="8.21875" style="1" customWidth="1"/>
    <col min="15" max="15" width="1.77734375" style="33" bestFit="1" customWidth="1"/>
    <col min="16" max="16" width="6.77734375" style="1" bestFit="1" customWidth="1"/>
    <col min="17" max="17" width="1.21875" style="1" customWidth="1"/>
    <col min="18" max="18" width="7" style="1" customWidth="1"/>
    <col min="19" max="19" width="1.77734375" style="33" bestFit="1" customWidth="1"/>
    <col min="20" max="20" width="5.44140625" style="1" customWidth="1"/>
    <col min="21" max="16384" width="9.21875" style="1"/>
  </cols>
  <sheetData>
    <row r="1" spans="1:20" ht="6.75" customHeight="1" x14ac:dyDescent="0.25"/>
    <row r="2" spans="1:20" ht="13.8" x14ac:dyDescent="0.25">
      <c r="A2" s="24" t="s">
        <v>158</v>
      </c>
      <c r="B2" s="77"/>
      <c r="C2" s="77"/>
      <c r="D2" s="77"/>
      <c r="E2" s="24"/>
    </row>
    <row r="3" spans="1:20" ht="13.8" x14ac:dyDescent="0.25">
      <c r="A3" s="24" t="s">
        <v>551</v>
      </c>
      <c r="B3" s="77"/>
      <c r="C3" s="77"/>
      <c r="D3" s="77"/>
      <c r="E3" s="24"/>
    </row>
    <row r="4" spans="1:20" ht="13.8" x14ac:dyDescent="0.25">
      <c r="A4" s="148" t="s">
        <v>227</v>
      </c>
      <c r="B4" s="148"/>
      <c r="C4" s="148"/>
      <c r="D4" s="148"/>
      <c r="E4" s="24"/>
    </row>
    <row r="5" spans="1:20" ht="14.4" thickBot="1" x14ac:dyDescent="0.3">
      <c r="A5" s="148" t="s">
        <v>552</v>
      </c>
      <c r="B5" s="24"/>
      <c r="C5" s="24"/>
      <c r="D5" s="24"/>
      <c r="E5" s="24"/>
      <c r="I5" s="35"/>
      <c r="Q5" s="35"/>
    </row>
    <row r="6" spans="1:20" s="12" customFormat="1" ht="11.25" customHeight="1" x14ac:dyDescent="0.2">
      <c r="A6" s="189"/>
      <c r="B6" s="189"/>
      <c r="C6" s="189"/>
      <c r="D6" s="189"/>
      <c r="E6" s="189"/>
      <c r="F6" s="436" t="s">
        <v>20</v>
      </c>
      <c r="G6" s="436"/>
      <c r="H6" s="436"/>
      <c r="I6" s="159"/>
      <c r="J6" s="436" t="s">
        <v>117</v>
      </c>
      <c r="K6" s="436"/>
      <c r="L6" s="436"/>
      <c r="M6" s="436" t="s">
        <v>18</v>
      </c>
      <c r="N6" s="436"/>
      <c r="O6" s="436"/>
      <c r="P6" s="436"/>
      <c r="Q6" s="436" t="s">
        <v>147</v>
      </c>
      <c r="R6" s="436"/>
      <c r="S6" s="436"/>
      <c r="T6" s="436"/>
    </row>
    <row r="7" spans="1:20" s="12" customFormat="1" ht="11.25" customHeight="1" x14ac:dyDescent="0.2">
      <c r="A7" s="190"/>
      <c r="B7" s="190"/>
      <c r="C7" s="190"/>
      <c r="D7" s="190"/>
      <c r="E7" s="190"/>
      <c r="F7" s="437" t="s">
        <v>178</v>
      </c>
      <c r="G7" s="437"/>
      <c r="H7" s="437"/>
      <c r="I7" s="159"/>
      <c r="J7" s="437" t="s">
        <v>195</v>
      </c>
      <c r="K7" s="437"/>
      <c r="L7" s="437"/>
      <c r="M7" s="159"/>
      <c r="N7" s="437" t="s">
        <v>196</v>
      </c>
      <c r="O7" s="437"/>
      <c r="P7" s="437"/>
      <c r="Q7" s="159"/>
      <c r="R7" s="437" t="s">
        <v>19</v>
      </c>
      <c r="S7" s="437"/>
      <c r="T7" s="437"/>
    </row>
    <row r="8" spans="1:20" s="12" customFormat="1" ht="12" customHeight="1" thickBot="1" x14ac:dyDescent="0.25">
      <c r="A8" s="191"/>
      <c r="B8" s="191"/>
      <c r="C8" s="191"/>
      <c r="D8" s="191"/>
      <c r="E8" s="191"/>
      <c r="F8" s="3" t="s">
        <v>22</v>
      </c>
      <c r="G8" s="167"/>
      <c r="H8" s="167" t="s">
        <v>124</v>
      </c>
      <c r="I8" s="167"/>
      <c r="J8" s="3" t="s">
        <v>22</v>
      </c>
      <c r="K8" s="167"/>
      <c r="L8" s="167" t="s">
        <v>124</v>
      </c>
      <c r="M8" s="167"/>
      <c r="N8" s="3" t="s">
        <v>22</v>
      </c>
      <c r="O8" s="167"/>
      <c r="P8" s="167" t="s">
        <v>124</v>
      </c>
      <c r="Q8" s="108"/>
      <c r="R8" s="3" t="s">
        <v>22</v>
      </c>
      <c r="S8" s="167"/>
      <c r="T8" s="167" t="s">
        <v>124</v>
      </c>
    </row>
    <row r="9" spans="1:20" s="12" customFormat="1" ht="12" hidden="1" customHeight="1" x14ac:dyDescent="0.2">
      <c r="A9" s="190"/>
      <c r="B9" s="190"/>
      <c r="C9" s="190"/>
      <c r="D9" s="190"/>
      <c r="E9" s="190"/>
      <c r="F9" s="98"/>
      <c r="G9" s="193"/>
      <c r="H9" s="193"/>
      <c r="I9" s="193"/>
      <c r="J9" s="98"/>
      <c r="K9" s="193"/>
      <c r="L9" s="193"/>
      <c r="M9" s="193"/>
      <c r="N9" s="98"/>
      <c r="O9" s="193"/>
      <c r="P9" s="193"/>
      <c r="R9" s="98"/>
      <c r="S9" s="193"/>
      <c r="T9" s="193"/>
    </row>
    <row r="10" spans="1:20" s="12" customFormat="1" ht="5.25" customHeight="1" x14ac:dyDescent="0.2">
      <c r="A10" s="99"/>
      <c r="B10" s="99"/>
      <c r="C10" s="99"/>
      <c r="D10" s="99"/>
      <c r="E10" s="99"/>
      <c r="F10" s="98"/>
      <c r="G10" s="98"/>
      <c r="H10" s="98"/>
      <c r="I10" s="98"/>
      <c r="J10" s="98"/>
      <c r="K10" s="98"/>
      <c r="L10" s="98"/>
      <c r="M10" s="98"/>
      <c r="N10" s="98"/>
      <c r="O10" s="98"/>
      <c r="P10" s="98"/>
      <c r="Q10" s="98"/>
      <c r="R10" s="98"/>
      <c r="S10" s="98"/>
      <c r="T10" s="98"/>
    </row>
    <row r="11" spans="1:20" s="12" customFormat="1" ht="11.25" customHeight="1" x14ac:dyDescent="0.2">
      <c r="A11" s="99" t="s">
        <v>22</v>
      </c>
      <c r="B11" s="99"/>
      <c r="C11" s="99"/>
      <c r="D11" s="99"/>
      <c r="E11" s="99"/>
      <c r="F11" s="11">
        <v>40194.021999999997</v>
      </c>
      <c r="G11" s="110" t="s">
        <v>4</v>
      </c>
      <c r="H11" s="11">
        <v>1991.933</v>
      </c>
      <c r="I11" s="11" t="s">
        <v>279</v>
      </c>
      <c r="J11" s="11">
        <v>3110483.0639999998</v>
      </c>
      <c r="K11" s="110" t="s">
        <v>4</v>
      </c>
      <c r="L11" s="11">
        <v>107251.495</v>
      </c>
      <c r="M11" s="11" t="s">
        <v>279</v>
      </c>
      <c r="N11" s="11">
        <v>442177.94900000002</v>
      </c>
      <c r="O11" s="110" t="s">
        <v>4</v>
      </c>
      <c r="P11" s="11">
        <v>23459.252</v>
      </c>
      <c r="Q11" s="11" t="s">
        <v>279</v>
      </c>
      <c r="R11" s="11">
        <v>40270.381999999998</v>
      </c>
      <c r="S11" s="110" t="s">
        <v>4</v>
      </c>
      <c r="T11" s="11">
        <v>1831.4169999999999</v>
      </c>
    </row>
    <row r="12" spans="1:20" s="12" customFormat="1" ht="5.25" customHeight="1" x14ac:dyDescent="0.2">
      <c r="A12" s="99"/>
      <c r="B12" s="99"/>
      <c r="C12" s="99"/>
      <c r="D12" s="99"/>
      <c r="E12" s="99"/>
      <c r="F12" s="98"/>
      <c r="G12" s="168"/>
      <c r="H12" s="98"/>
      <c r="I12" s="98"/>
      <c r="J12" s="98"/>
      <c r="K12" s="168"/>
      <c r="L12" s="98"/>
      <c r="M12" s="98"/>
      <c r="N12" s="98"/>
      <c r="O12" s="168"/>
      <c r="P12" s="98"/>
      <c r="Q12" s="98"/>
      <c r="R12" s="98"/>
      <c r="S12" s="168"/>
      <c r="T12" s="98"/>
    </row>
    <row r="13" spans="1:20" s="12" customFormat="1" ht="11.25" customHeight="1" x14ac:dyDescent="0.2">
      <c r="A13" s="178" t="s">
        <v>127</v>
      </c>
      <c r="B13" s="178"/>
      <c r="C13" s="178"/>
      <c r="D13" s="178"/>
      <c r="E13" s="178"/>
      <c r="F13" s="178"/>
      <c r="G13" s="168"/>
      <c r="H13" s="98"/>
      <c r="I13" s="98"/>
      <c r="J13" s="98"/>
      <c r="K13" s="168"/>
      <c r="L13" s="98"/>
      <c r="M13" s="98"/>
      <c r="N13" s="98"/>
      <c r="O13" s="168"/>
      <c r="P13" s="98"/>
      <c r="Q13" s="98"/>
      <c r="R13" s="98"/>
      <c r="S13" s="168"/>
      <c r="T13" s="98"/>
    </row>
    <row r="14" spans="1:20" s="12" customFormat="1" ht="11.25" customHeight="1" x14ac:dyDescent="0.2">
      <c r="A14" s="99" t="s">
        <v>22</v>
      </c>
      <c r="B14" s="99"/>
      <c r="C14" s="99"/>
      <c r="D14" s="99"/>
      <c r="E14" s="99"/>
      <c r="F14" s="11">
        <v>19460.128000000001</v>
      </c>
      <c r="G14" s="110" t="s">
        <v>4</v>
      </c>
      <c r="H14" s="11">
        <v>1511.4639999999999</v>
      </c>
      <c r="I14" s="11" t="s">
        <v>279</v>
      </c>
      <c r="J14" s="11">
        <v>974374.67700000003</v>
      </c>
      <c r="K14" s="110" t="s">
        <v>4</v>
      </c>
      <c r="L14" s="11">
        <v>64966.358999999997</v>
      </c>
      <c r="M14" s="11" t="s">
        <v>279</v>
      </c>
      <c r="N14" s="11">
        <v>99281.532999999996</v>
      </c>
      <c r="O14" s="110" t="s">
        <v>4</v>
      </c>
      <c r="P14" s="11">
        <v>8517.0450000000001</v>
      </c>
      <c r="Q14" s="11" t="s">
        <v>279</v>
      </c>
      <c r="R14" s="11">
        <v>3560.6030000000001</v>
      </c>
      <c r="S14" s="110" t="s">
        <v>4</v>
      </c>
      <c r="T14" s="11">
        <v>286.33199999999999</v>
      </c>
    </row>
    <row r="15" spans="1:20" s="12" customFormat="1" ht="10.5" customHeight="1" x14ac:dyDescent="0.2">
      <c r="A15" s="194" t="s">
        <v>163</v>
      </c>
      <c r="E15" s="97"/>
      <c r="F15" s="14"/>
      <c r="G15" s="110"/>
      <c r="H15" s="14"/>
      <c r="I15" s="14"/>
      <c r="J15" s="14"/>
      <c r="K15" s="110"/>
      <c r="L15" s="14"/>
      <c r="M15" s="14"/>
      <c r="N15" s="14"/>
      <c r="O15" s="110"/>
      <c r="P15" s="14"/>
      <c r="Q15" s="14"/>
      <c r="R15" s="14"/>
      <c r="S15" s="110"/>
      <c r="T15" s="14"/>
    </row>
    <row r="16" spans="1:20" s="12" customFormat="1" ht="10.5" customHeight="1" x14ac:dyDescent="0.2">
      <c r="E16" s="97" t="s">
        <v>164</v>
      </c>
      <c r="F16" s="14">
        <v>4578.8379999999997</v>
      </c>
      <c r="G16" s="110" t="s">
        <v>4</v>
      </c>
      <c r="H16" s="14">
        <v>928.351</v>
      </c>
      <c r="I16" s="14" t="s">
        <v>279</v>
      </c>
      <c r="J16" s="14">
        <v>323396.35200000001</v>
      </c>
      <c r="K16" s="110" t="s">
        <v>4</v>
      </c>
      <c r="L16" s="14">
        <v>45408.898999999998</v>
      </c>
      <c r="M16" s="14" t="s">
        <v>279</v>
      </c>
      <c r="N16" s="14">
        <v>11816.838</v>
      </c>
      <c r="O16" s="110" t="s">
        <v>4</v>
      </c>
      <c r="P16" s="14">
        <v>2471.3490000000002</v>
      </c>
      <c r="Q16" s="14" t="s">
        <v>279</v>
      </c>
      <c r="R16" s="14">
        <v>628.44799999999998</v>
      </c>
      <c r="S16" s="110" t="s">
        <v>4</v>
      </c>
      <c r="T16" s="14">
        <v>107.423</v>
      </c>
    </row>
    <row r="17" spans="1:20" s="12" customFormat="1" ht="10.5" customHeight="1" x14ac:dyDescent="0.2">
      <c r="E17" s="97" t="s">
        <v>165</v>
      </c>
      <c r="F17" s="14">
        <v>8774.5339999999997</v>
      </c>
      <c r="G17" s="110" t="s">
        <v>4</v>
      </c>
      <c r="H17" s="14">
        <v>998.495</v>
      </c>
      <c r="I17" s="14" t="s">
        <v>279</v>
      </c>
      <c r="J17" s="14">
        <v>505698.51799999998</v>
      </c>
      <c r="K17" s="110" t="s">
        <v>4</v>
      </c>
      <c r="L17" s="14">
        <v>48948.355000000003</v>
      </c>
      <c r="M17" s="14" t="s">
        <v>279</v>
      </c>
      <c r="N17" s="14">
        <v>44217.5</v>
      </c>
      <c r="O17" s="110" t="s">
        <v>4</v>
      </c>
      <c r="P17" s="14">
        <v>5614.1750000000002</v>
      </c>
      <c r="Q17" s="14" t="s">
        <v>279</v>
      </c>
      <c r="R17" s="14">
        <v>2066.6390000000001</v>
      </c>
      <c r="S17" s="110" t="s">
        <v>4</v>
      </c>
      <c r="T17" s="14">
        <v>247.27199999999999</v>
      </c>
    </row>
    <row r="18" spans="1:20" s="12" customFormat="1" ht="10.5" customHeight="1" x14ac:dyDescent="0.2">
      <c r="E18" s="97" t="s">
        <v>166</v>
      </c>
      <c r="F18" s="14">
        <v>6106.7560000000003</v>
      </c>
      <c r="G18" s="110" t="s">
        <v>4</v>
      </c>
      <c r="H18" s="14">
        <v>781.21400000000006</v>
      </c>
      <c r="I18" s="14" t="s">
        <v>279</v>
      </c>
      <c r="J18" s="14">
        <v>145279.80600000001</v>
      </c>
      <c r="K18" s="110" t="s">
        <v>4</v>
      </c>
      <c r="L18" s="14">
        <v>18516.189999999999</v>
      </c>
      <c r="M18" s="14" t="s">
        <v>279</v>
      </c>
      <c r="N18" s="14">
        <v>43247.194000000003</v>
      </c>
      <c r="O18" s="110" t="s">
        <v>4</v>
      </c>
      <c r="P18" s="14">
        <v>6188.4669999999996</v>
      </c>
      <c r="Q18" s="14" t="s">
        <v>279</v>
      </c>
      <c r="R18" s="14">
        <v>865.51599999999996</v>
      </c>
      <c r="S18" s="110" t="s">
        <v>4</v>
      </c>
      <c r="T18" s="14">
        <v>118.205</v>
      </c>
    </row>
    <row r="19" spans="1:20" s="12" customFormat="1" ht="10.5" customHeight="1" x14ac:dyDescent="0.2">
      <c r="E19" s="97" t="s">
        <v>167</v>
      </c>
      <c r="F19" s="14" t="s">
        <v>278</v>
      </c>
      <c r="G19" s="110" t="s">
        <v>4</v>
      </c>
      <c r="H19" s="14" t="s">
        <v>278</v>
      </c>
      <c r="I19" s="14" t="s">
        <v>279</v>
      </c>
      <c r="J19" s="14" t="s">
        <v>278</v>
      </c>
      <c r="K19" s="110" t="s">
        <v>4</v>
      </c>
      <c r="L19" s="14" t="s">
        <v>278</v>
      </c>
      <c r="M19" s="14" t="s">
        <v>279</v>
      </c>
      <c r="N19" s="14" t="s">
        <v>278</v>
      </c>
      <c r="O19" s="110" t="s">
        <v>4</v>
      </c>
      <c r="P19" s="14" t="s">
        <v>278</v>
      </c>
      <c r="Q19" s="14" t="s">
        <v>279</v>
      </c>
      <c r="R19" s="14" t="s">
        <v>278</v>
      </c>
      <c r="S19" s="110" t="s">
        <v>4</v>
      </c>
      <c r="T19" s="14" t="s">
        <v>278</v>
      </c>
    </row>
    <row r="20" spans="1:20" s="12" customFormat="1" ht="5.25" customHeight="1" x14ac:dyDescent="0.2">
      <c r="A20" s="15"/>
      <c r="B20" s="15"/>
      <c r="C20" s="15"/>
      <c r="D20" s="15"/>
      <c r="E20" s="15"/>
      <c r="F20" s="15"/>
      <c r="G20" s="215"/>
      <c r="H20" s="15"/>
      <c r="I20" s="15"/>
      <c r="J20" s="15"/>
      <c r="K20" s="215"/>
      <c r="L20" s="15"/>
      <c r="M20" s="15"/>
      <c r="N20" s="15"/>
      <c r="O20" s="215"/>
      <c r="P20" s="15"/>
      <c r="Q20" s="15"/>
      <c r="R20" s="15"/>
      <c r="S20" s="215"/>
      <c r="T20" s="15"/>
    </row>
    <row r="21" spans="1:20" s="12" customFormat="1" ht="5.25" customHeight="1" x14ac:dyDescent="0.2">
      <c r="A21" s="97"/>
      <c r="B21" s="97"/>
      <c r="C21" s="97"/>
      <c r="D21" s="97"/>
      <c r="E21" s="97"/>
      <c r="F21" s="7"/>
      <c r="G21" s="110"/>
      <c r="K21" s="110"/>
      <c r="O21" s="110"/>
      <c r="S21" s="110"/>
    </row>
    <row r="22" spans="1:20" s="12" customFormat="1" ht="11.25" customHeight="1" x14ac:dyDescent="0.2">
      <c r="A22" s="178" t="s">
        <v>128</v>
      </c>
      <c r="B22" s="178"/>
      <c r="C22" s="178"/>
      <c r="D22" s="178"/>
      <c r="E22" s="178"/>
      <c r="F22" s="178"/>
      <c r="G22" s="110"/>
      <c r="H22" s="98"/>
      <c r="I22" s="98"/>
      <c r="J22" s="98"/>
      <c r="K22" s="110"/>
      <c r="L22" s="98"/>
      <c r="M22" s="98"/>
      <c r="N22" s="98"/>
      <c r="O22" s="110"/>
      <c r="P22" s="98"/>
      <c r="Q22" s="98"/>
      <c r="R22" s="98"/>
      <c r="S22" s="110"/>
      <c r="T22" s="98"/>
    </row>
    <row r="23" spans="1:20" s="12" customFormat="1" ht="11.25" customHeight="1" x14ac:dyDescent="0.2">
      <c r="A23" s="99" t="s">
        <v>22</v>
      </c>
      <c r="B23" s="99"/>
      <c r="C23" s="99"/>
      <c r="D23" s="99"/>
      <c r="E23" s="99"/>
      <c r="F23" s="11">
        <v>15269.207</v>
      </c>
      <c r="G23" s="110" t="s">
        <v>4</v>
      </c>
      <c r="H23" s="11">
        <v>1040.644</v>
      </c>
      <c r="I23" s="11" t="s">
        <v>279</v>
      </c>
      <c r="J23" s="11">
        <v>1648865.335</v>
      </c>
      <c r="K23" s="110" t="s">
        <v>4</v>
      </c>
      <c r="L23" s="11">
        <v>87130.951000000001</v>
      </c>
      <c r="M23" s="11" t="s">
        <v>279</v>
      </c>
      <c r="N23" s="11">
        <v>274213.24900000001</v>
      </c>
      <c r="O23" s="110" t="s">
        <v>4</v>
      </c>
      <c r="P23" s="11">
        <v>19006.384999999998</v>
      </c>
      <c r="Q23" s="11" t="s">
        <v>279</v>
      </c>
      <c r="R23" s="11">
        <v>30369.861000000001</v>
      </c>
      <c r="S23" s="110" t="s">
        <v>4</v>
      </c>
      <c r="T23" s="11">
        <v>1750.0509999999999</v>
      </c>
    </row>
    <row r="24" spans="1:20" s="12" customFormat="1" ht="10.5" customHeight="1" x14ac:dyDescent="0.2">
      <c r="A24" s="194" t="s">
        <v>163</v>
      </c>
      <c r="E24" s="97"/>
      <c r="F24" s="14"/>
      <c r="G24" s="110"/>
      <c r="H24" s="14"/>
      <c r="I24" s="14"/>
      <c r="J24" s="14"/>
      <c r="K24" s="110"/>
      <c r="L24" s="14"/>
      <c r="M24" s="14"/>
      <c r="N24" s="14"/>
      <c r="O24" s="110"/>
      <c r="P24" s="14"/>
      <c r="Q24" s="14"/>
      <c r="R24" s="14"/>
      <c r="S24" s="110"/>
      <c r="T24" s="14"/>
    </row>
    <row r="25" spans="1:20" s="12" customFormat="1" ht="10.5" customHeight="1" x14ac:dyDescent="0.2">
      <c r="E25" s="97" t="s">
        <v>168</v>
      </c>
      <c r="F25" s="14" t="s">
        <v>278</v>
      </c>
      <c r="G25" s="110" t="s">
        <v>4</v>
      </c>
      <c r="H25" s="14" t="s">
        <v>278</v>
      </c>
      <c r="I25" s="14" t="s">
        <v>279</v>
      </c>
      <c r="J25" s="14" t="s">
        <v>278</v>
      </c>
      <c r="K25" s="110" t="s">
        <v>4</v>
      </c>
      <c r="L25" s="14" t="s">
        <v>278</v>
      </c>
      <c r="M25" s="14" t="s">
        <v>279</v>
      </c>
      <c r="N25" s="14" t="s">
        <v>278</v>
      </c>
      <c r="O25" s="110" t="s">
        <v>4</v>
      </c>
      <c r="P25" s="14" t="s">
        <v>278</v>
      </c>
      <c r="Q25" s="14" t="s">
        <v>279</v>
      </c>
      <c r="R25" s="14" t="s">
        <v>278</v>
      </c>
      <c r="S25" s="110" t="s">
        <v>4</v>
      </c>
      <c r="T25" s="14" t="s">
        <v>278</v>
      </c>
    </row>
    <row r="26" spans="1:20" s="12" customFormat="1" ht="10.5" customHeight="1" x14ac:dyDescent="0.2">
      <c r="E26" s="97" t="s">
        <v>169</v>
      </c>
      <c r="F26" s="14">
        <v>66.298000000000002</v>
      </c>
      <c r="G26" s="110" t="s">
        <v>4</v>
      </c>
      <c r="H26" s="14">
        <v>79.379000000000005</v>
      </c>
      <c r="I26" s="14" t="s">
        <v>279</v>
      </c>
      <c r="J26" s="14">
        <v>7578.9679999999998</v>
      </c>
      <c r="K26" s="110" t="s">
        <v>4</v>
      </c>
      <c r="L26" s="14">
        <v>8071.067</v>
      </c>
      <c r="M26" s="14" t="s">
        <v>279</v>
      </c>
      <c r="N26" s="14">
        <v>273.58600000000001</v>
      </c>
      <c r="O26" s="110" t="s">
        <v>4</v>
      </c>
      <c r="P26" s="14">
        <v>334.01900000000001</v>
      </c>
      <c r="Q26" s="14" t="s">
        <v>279</v>
      </c>
      <c r="R26" s="14">
        <v>30.378</v>
      </c>
      <c r="S26" s="110" t="s">
        <v>4</v>
      </c>
      <c r="T26" s="14">
        <v>37.155000000000001</v>
      </c>
    </row>
    <row r="27" spans="1:20" s="12" customFormat="1" ht="10.5" customHeight="1" x14ac:dyDescent="0.2">
      <c r="E27" s="97" t="s">
        <v>170</v>
      </c>
      <c r="F27" s="14">
        <v>158.13999999999999</v>
      </c>
      <c r="G27" s="110" t="s">
        <v>4</v>
      </c>
      <c r="H27" s="14">
        <v>192.43799999999999</v>
      </c>
      <c r="I27" s="14" t="s">
        <v>279</v>
      </c>
      <c r="J27" s="14">
        <v>11599.168</v>
      </c>
      <c r="K27" s="110" t="s">
        <v>4</v>
      </c>
      <c r="L27" s="14">
        <v>9493.4110000000001</v>
      </c>
      <c r="M27" s="14" t="s">
        <v>279</v>
      </c>
      <c r="N27" s="14">
        <v>2344.2130000000002</v>
      </c>
      <c r="O27" s="110" t="s">
        <v>4</v>
      </c>
      <c r="P27" s="14">
        <v>3086.7979999999998</v>
      </c>
      <c r="Q27" s="14" t="s">
        <v>279</v>
      </c>
      <c r="R27" s="14">
        <v>81.251000000000005</v>
      </c>
      <c r="S27" s="110" t="s">
        <v>4</v>
      </c>
      <c r="T27" s="14">
        <v>63.652000000000001</v>
      </c>
    </row>
    <row r="28" spans="1:20" s="12" customFormat="1" ht="10.5" customHeight="1" x14ac:dyDescent="0.2">
      <c r="E28" s="97" t="s">
        <v>171</v>
      </c>
      <c r="F28" s="14">
        <v>85.781999999999996</v>
      </c>
      <c r="G28" s="110" t="s">
        <v>4</v>
      </c>
      <c r="H28" s="14">
        <v>59.823</v>
      </c>
      <c r="I28" s="14" t="s">
        <v>279</v>
      </c>
      <c r="J28" s="14">
        <v>10570.526</v>
      </c>
      <c r="K28" s="110" t="s">
        <v>4</v>
      </c>
      <c r="L28" s="14">
        <v>6426.1080000000002</v>
      </c>
      <c r="M28" s="14" t="s">
        <v>279</v>
      </c>
      <c r="N28" s="14">
        <v>919.19299999999998</v>
      </c>
      <c r="O28" s="110" t="s">
        <v>4</v>
      </c>
      <c r="P28" s="14">
        <v>744.00900000000001</v>
      </c>
      <c r="Q28" s="14" t="s">
        <v>279</v>
      </c>
      <c r="R28" s="14">
        <v>91.772999999999996</v>
      </c>
      <c r="S28" s="110" t="s">
        <v>4</v>
      </c>
      <c r="T28" s="14">
        <v>61.133000000000003</v>
      </c>
    </row>
    <row r="29" spans="1:20" s="12" customFormat="1" ht="10.5" customHeight="1" x14ac:dyDescent="0.2">
      <c r="E29" s="97" t="s">
        <v>172</v>
      </c>
      <c r="F29" s="14">
        <v>854.05</v>
      </c>
      <c r="G29" s="110" t="s">
        <v>4</v>
      </c>
      <c r="H29" s="14">
        <v>338.43599999999998</v>
      </c>
      <c r="I29" s="14" t="s">
        <v>279</v>
      </c>
      <c r="J29" s="14">
        <v>84399.963000000003</v>
      </c>
      <c r="K29" s="110" t="s">
        <v>4</v>
      </c>
      <c r="L29" s="14">
        <v>25261.093000000001</v>
      </c>
      <c r="M29" s="14" t="s">
        <v>279</v>
      </c>
      <c r="N29" s="14">
        <v>13383.912</v>
      </c>
      <c r="O29" s="110" t="s">
        <v>4</v>
      </c>
      <c r="P29" s="14">
        <v>5136.1120000000001</v>
      </c>
      <c r="Q29" s="14" t="s">
        <v>279</v>
      </c>
      <c r="R29" s="14">
        <v>1431.826</v>
      </c>
      <c r="S29" s="110" t="s">
        <v>4</v>
      </c>
      <c r="T29" s="14">
        <v>473.84399999999999</v>
      </c>
    </row>
    <row r="30" spans="1:20" s="12" customFormat="1" ht="10.5" customHeight="1" x14ac:dyDescent="0.2">
      <c r="E30" s="97" t="s">
        <v>173</v>
      </c>
      <c r="F30" s="14">
        <v>6355.4610000000002</v>
      </c>
      <c r="G30" s="110" t="s">
        <v>4</v>
      </c>
      <c r="H30" s="14">
        <v>661.11199999999997</v>
      </c>
      <c r="I30" s="14" t="s">
        <v>279</v>
      </c>
      <c r="J30" s="14">
        <v>876660.11300000001</v>
      </c>
      <c r="K30" s="110" t="s">
        <v>4</v>
      </c>
      <c r="L30" s="14">
        <v>71427.938999999998</v>
      </c>
      <c r="M30" s="14" t="s">
        <v>279</v>
      </c>
      <c r="N30" s="14">
        <v>111941.193</v>
      </c>
      <c r="O30" s="110" t="s">
        <v>4</v>
      </c>
      <c r="P30" s="14">
        <v>12010.761</v>
      </c>
      <c r="Q30" s="14" t="s">
        <v>279</v>
      </c>
      <c r="R30" s="14">
        <v>15674.999</v>
      </c>
      <c r="S30" s="110" t="s">
        <v>4</v>
      </c>
      <c r="T30" s="14">
        <v>1361.0129999999999</v>
      </c>
    </row>
    <row r="31" spans="1:20" s="12" customFormat="1" ht="10.5" customHeight="1" x14ac:dyDescent="0.2">
      <c r="E31" s="260" t="s">
        <v>500</v>
      </c>
      <c r="F31" s="14">
        <v>2833.4250000000002</v>
      </c>
      <c r="G31" s="110" t="s">
        <v>4</v>
      </c>
      <c r="H31" s="14">
        <v>420.16300000000001</v>
      </c>
      <c r="I31" s="14" t="s">
        <v>279</v>
      </c>
      <c r="J31" s="14">
        <v>364295.61599999998</v>
      </c>
      <c r="K31" s="110" t="s">
        <v>4</v>
      </c>
      <c r="L31" s="14">
        <v>50483.911999999997</v>
      </c>
      <c r="M31" s="14" t="s">
        <v>279</v>
      </c>
      <c r="N31" s="14">
        <v>59622.372000000003</v>
      </c>
      <c r="O31" s="110" t="s">
        <v>4</v>
      </c>
      <c r="P31" s="14">
        <v>9032.9750000000004</v>
      </c>
      <c r="Q31" s="14" t="s">
        <v>279</v>
      </c>
      <c r="R31" s="14">
        <v>7987.3689999999997</v>
      </c>
      <c r="S31" s="110" t="s">
        <v>4</v>
      </c>
      <c r="T31" s="14">
        <v>1171.7349999999999</v>
      </c>
    </row>
    <row r="32" spans="1:20" s="12" customFormat="1" ht="10.5" customHeight="1" x14ac:dyDescent="0.2">
      <c r="E32" s="260" t="s">
        <v>501</v>
      </c>
      <c r="F32" s="14">
        <v>1760.2349999999999</v>
      </c>
      <c r="G32" s="110" t="s">
        <v>4</v>
      </c>
      <c r="H32" s="14">
        <v>430.91</v>
      </c>
      <c r="I32" s="14" t="s">
        <v>279</v>
      </c>
      <c r="J32" s="14">
        <v>67647.433999999994</v>
      </c>
      <c r="K32" s="110" t="s">
        <v>4</v>
      </c>
      <c r="L32" s="14">
        <v>15084.433999999999</v>
      </c>
      <c r="M32" s="14" t="s">
        <v>279</v>
      </c>
      <c r="N32" s="14">
        <v>30002.925999999999</v>
      </c>
      <c r="O32" s="110" t="s">
        <v>4</v>
      </c>
      <c r="P32" s="14">
        <v>7238.6049999999996</v>
      </c>
      <c r="Q32" s="14" t="s">
        <v>279</v>
      </c>
      <c r="R32" s="14">
        <v>1079.712</v>
      </c>
      <c r="S32" s="110" t="s">
        <v>4</v>
      </c>
      <c r="T32" s="14">
        <v>256.22399999999999</v>
      </c>
    </row>
    <row r="33" spans="1:20" s="12" customFormat="1" ht="10.5" customHeight="1" x14ac:dyDescent="0.2">
      <c r="E33" s="97" t="s">
        <v>167</v>
      </c>
      <c r="F33" s="14">
        <v>3155.8159999999998</v>
      </c>
      <c r="G33" s="110" t="s">
        <v>4</v>
      </c>
      <c r="H33" s="14">
        <v>516.43200000000002</v>
      </c>
      <c r="I33" s="14" t="s">
        <v>279</v>
      </c>
      <c r="J33" s="14">
        <v>226113.546</v>
      </c>
      <c r="K33" s="110" t="s">
        <v>4</v>
      </c>
      <c r="L33" s="14">
        <v>34587.294999999998</v>
      </c>
      <c r="M33" s="14" t="s">
        <v>279</v>
      </c>
      <c r="N33" s="14">
        <v>55725.856</v>
      </c>
      <c r="O33" s="110" t="s">
        <v>4</v>
      </c>
      <c r="P33" s="14">
        <v>9796.8690000000006</v>
      </c>
      <c r="Q33" s="14" t="s">
        <v>279</v>
      </c>
      <c r="R33" s="14">
        <v>3992.5529999999999</v>
      </c>
      <c r="S33" s="110" t="s">
        <v>4</v>
      </c>
      <c r="T33" s="14">
        <v>650.74300000000005</v>
      </c>
    </row>
    <row r="34" spans="1:20" s="32" customFormat="1" ht="6" customHeight="1" x14ac:dyDescent="0.2">
      <c r="A34" s="15"/>
      <c r="B34" s="15"/>
      <c r="C34" s="15"/>
      <c r="D34" s="15"/>
      <c r="E34" s="15"/>
      <c r="F34" s="15"/>
      <c r="G34" s="215"/>
      <c r="H34" s="15"/>
      <c r="I34" s="15"/>
      <c r="J34" s="15"/>
      <c r="K34" s="215"/>
      <c r="L34" s="15"/>
      <c r="M34" s="15"/>
      <c r="N34" s="15"/>
      <c r="O34" s="215"/>
      <c r="P34" s="15"/>
      <c r="Q34" s="15"/>
      <c r="R34" s="15"/>
      <c r="S34" s="215"/>
      <c r="T34" s="15"/>
    </row>
    <row r="35" spans="1:20" s="12" customFormat="1" ht="5.25" customHeight="1" x14ac:dyDescent="0.2">
      <c r="A35" s="97"/>
      <c r="B35" s="97"/>
      <c r="C35" s="97"/>
      <c r="D35" s="97"/>
      <c r="E35" s="97"/>
      <c r="G35" s="110"/>
      <c r="K35" s="110"/>
      <c r="O35" s="110"/>
      <c r="S35" s="110"/>
    </row>
    <row r="36" spans="1:20" s="12" customFormat="1" ht="11.25" customHeight="1" x14ac:dyDescent="0.2">
      <c r="A36" s="178" t="s">
        <v>129</v>
      </c>
      <c r="B36" s="178"/>
      <c r="C36" s="178"/>
      <c r="D36" s="178"/>
      <c r="E36" s="178"/>
      <c r="F36" s="178"/>
      <c r="G36" s="194"/>
      <c r="H36" s="178"/>
      <c r="I36" s="178"/>
      <c r="J36" s="98"/>
      <c r="K36" s="110"/>
      <c r="L36" s="98"/>
      <c r="M36" s="98"/>
      <c r="N36" s="98"/>
      <c r="O36" s="110"/>
      <c r="P36" s="98"/>
      <c r="Q36" s="98"/>
      <c r="R36" s="98"/>
      <c r="S36" s="110"/>
      <c r="T36" s="98"/>
    </row>
    <row r="37" spans="1:20" s="12" customFormat="1" ht="11.25" customHeight="1" x14ac:dyDescent="0.2">
      <c r="A37" s="99" t="s">
        <v>22</v>
      </c>
      <c r="B37" s="99"/>
      <c r="C37" s="99"/>
      <c r="D37" s="99"/>
      <c r="E37" s="99"/>
      <c r="F37" s="11">
        <v>550.255</v>
      </c>
      <c r="G37" s="110" t="s">
        <v>4</v>
      </c>
      <c r="H37" s="11">
        <v>250.114</v>
      </c>
      <c r="I37" s="11" t="s">
        <v>279</v>
      </c>
      <c r="J37" s="11">
        <v>40466.286</v>
      </c>
      <c r="K37" s="110" t="s">
        <v>4</v>
      </c>
      <c r="L37" s="11">
        <v>13954.672</v>
      </c>
      <c r="M37" s="11" t="s">
        <v>279</v>
      </c>
      <c r="N37" s="11">
        <v>7957.098</v>
      </c>
      <c r="O37" s="110" t="s">
        <v>4</v>
      </c>
      <c r="P37" s="11">
        <v>3661.4119999999998</v>
      </c>
      <c r="Q37" s="11" t="s">
        <v>279</v>
      </c>
      <c r="R37" s="11">
        <v>596.74800000000005</v>
      </c>
      <c r="S37" s="110" t="s">
        <v>4</v>
      </c>
      <c r="T37" s="11">
        <v>229.65100000000001</v>
      </c>
    </row>
    <row r="38" spans="1:20" s="12" customFormat="1" ht="10.5" customHeight="1" x14ac:dyDescent="0.2">
      <c r="A38" s="194" t="s">
        <v>163</v>
      </c>
      <c r="E38" s="97"/>
      <c r="F38" s="14"/>
      <c r="G38" s="110"/>
      <c r="H38" s="14"/>
      <c r="I38" s="14"/>
      <c r="J38" s="14"/>
      <c r="K38" s="110"/>
      <c r="L38" s="14"/>
      <c r="M38" s="14"/>
      <c r="N38" s="14"/>
      <c r="O38" s="110"/>
      <c r="P38" s="14"/>
      <c r="Q38" s="14"/>
      <c r="R38" s="14"/>
      <c r="S38" s="110"/>
      <c r="T38" s="14"/>
    </row>
    <row r="39" spans="1:20" s="12" customFormat="1" ht="10.5" customHeight="1" x14ac:dyDescent="0.2">
      <c r="E39" s="97" t="s">
        <v>168</v>
      </c>
      <c r="F39" s="14" t="s">
        <v>278</v>
      </c>
      <c r="G39" s="110" t="s">
        <v>4</v>
      </c>
      <c r="H39" s="14" t="s">
        <v>278</v>
      </c>
      <c r="I39" s="14" t="s">
        <v>279</v>
      </c>
      <c r="J39" s="14" t="s">
        <v>278</v>
      </c>
      <c r="K39" s="110" t="s">
        <v>4</v>
      </c>
      <c r="L39" s="14" t="s">
        <v>278</v>
      </c>
      <c r="M39" s="14" t="s">
        <v>279</v>
      </c>
      <c r="N39" s="14" t="s">
        <v>278</v>
      </c>
      <c r="O39" s="110" t="s">
        <v>4</v>
      </c>
      <c r="P39" s="14" t="s">
        <v>278</v>
      </c>
      <c r="Q39" s="14" t="s">
        <v>279</v>
      </c>
      <c r="R39" s="14" t="s">
        <v>278</v>
      </c>
      <c r="S39" s="110" t="s">
        <v>4</v>
      </c>
      <c r="T39" s="14" t="s">
        <v>278</v>
      </c>
    </row>
    <row r="40" spans="1:20" s="12" customFormat="1" ht="10.5" customHeight="1" x14ac:dyDescent="0.2">
      <c r="E40" s="97" t="s">
        <v>169</v>
      </c>
      <c r="F40" s="14">
        <v>3.2160000000000002</v>
      </c>
      <c r="G40" s="110" t="s">
        <v>4</v>
      </c>
      <c r="H40" s="14">
        <v>6.298</v>
      </c>
      <c r="I40" s="14" t="s">
        <v>279</v>
      </c>
      <c r="J40" s="14">
        <v>247.01900000000001</v>
      </c>
      <c r="K40" s="110" t="s">
        <v>4</v>
      </c>
      <c r="L40" s="14">
        <v>483.69799999999998</v>
      </c>
      <c r="M40" s="14" t="s">
        <v>279</v>
      </c>
      <c r="N40" s="14">
        <v>55.55</v>
      </c>
      <c r="O40" s="110" t="s">
        <v>4</v>
      </c>
      <c r="P40" s="14">
        <v>108.774</v>
      </c>
      <c r="Q40" s="14" t="s">
        <v>279</v>
      </c>
      <c r="R40" s="14">
        <v>2.1619999999999999</v>
      </c>
      <c r="S40" s="110" t="s">
        <v>4</v>
      </c>
      <c r="T40" s="14">
        <v>4.2329999999999997</v>
      </c>
    </row>
    <row r="41" spans="1:20" s="12" customFormat="1" ht="10.5" customHeight="1" x14ac:dyDescent="0.2">
      <c r="E41" s="97" t="s">
        <v>170</v>
      </c>
      <c r="F41" s="14" t="s">
        <v>278</v>
      </c>
      <c r="G41" s="110" t="s">
        <v>4</v>
      </c>
      <c r="H41" s="14" t="s">
        <v>278</v>
      </c>
      <c r="I41" s="14" t="s">
        <v>279</v>
      </c>
      <c r="J41" s="14" t="s">
        <v>278</v>
      </c>
      <c r="K41" s="110" t="s">
        <v>4</v>
      </c>
      <c r="L41" s="14" t="s">
        <v>278</v>
      </c>
      <c r="M41" s="14" t="s">
        <v>279</v>
      </c>
      <c r="N41" s="14" t="s">
        <v>278</v>
      </c>
      <c r="O41" s="110" t="s">
        <v>4</v>
      </c>
      <c r="P41" s="14" t="s">
        <v>278</v>
      </c>
      <c r="Q41" s="14" t="s">
        <v>279</v>
      </c>
      <c r="R41" s="14" t="s">
        <v>278</v>
      </c>
      <c r="S41" s="110" t="s">
        <v>4</v>
      </c>
      <c r="T41" s="14" t="s">
        <v>278</v>
      </c>
    </row>
    <row r="42" spans="1:20" s="12" customFormat="1" ht="10.5" customHeight="1" x14ac:dyDescent="0.2">
      <c r="E42" s="97" t="s">
        <v>171</v>
      </c>
      <c r="F42" s="14">
        <v>72.981999999999999</v>
      </c>
      <c r="G42" s="110" t="s">
        <v>4</v>
      </c>
      <c r="H42" s="14">
        <v>97.13</v>
      </c>
      <c r="I42" s="14" t="s">
        <v>279</v>
      </c>
      <c r="J42" s="14">
        <v>7182.2479999999996</v>
      </c>
      <c r="K42" s="110" t="s">
        <v>4</v>
      </c>
      <c r="L42" s="14">
        <v>6796.5529999999999</v>
      </c>
      <c r="M42" s="14" t="s">
        <v>279</v>
      </c>
      <c r="N42" s="14">
        <v>860.875</v>
      </c>
      <c r="O42" s="110" t="s">
        <v>4</v>
      </c>
      <c r="P42" s="14">
        <v>1394.636</v>
      </c>
      <c r="Q42" s="14" t="s">
        <v>279</v>
      </c>
      <c r="R42" s="14">
        <v>66.575999999999993</v>
      </c>
      <c r="S42" s="110" t="s">
        <v>4</v>
      </c>
      <c r="T42" s="14">
        <v>70.268000000000001</v>
      </c>
    </row>
    <row r="43" spans="1:20" s="12" customFormat="1" ht="10.5" customHeight="1" x14ac:dyDescent="0.2">
      <c r="E43" s="97" t="s">
        <v>172</v>
      </c>
      <c r="F43" s="14">
        <v>124.646</v>
      </c>
      <c r="G43" s="110" t="s">
        <v>4</v>
      </c>
      <c r="H43" s="14">
        <v>157.078</v>
      </c>
      <c r="I43" s="14" t="s">
        <v>279</v>
      </c>
      <c r="J43" s="14">
        <v>8033.9380000000001</v>
      </c>
      <c r="K43" s="110" t="s">
        <v>4</v>
      </c>
      <c r="L43" s="14">
        <v>6401.3440000000001</v>
      </c>
      <c r="M43" s="14" t="s">
        <v>279</v>
      </c>
      <c r="N43" s="14">
        <v>1636.9490000000001</v>
      </c>
      <c r="O43" s="110" t="s">
        <v>4</v>
      </c>
      <c r="P43" s="14">
        <v>2155.4630000000002</v>
      </c>
      <c r="Q43" s="14" t="s">
        <v>279</v>
      </c>
      <c r="R43" s="14">
        <v>131.38200000000001</v>
      </c>
      <c r="S43" s="110" t="s">
        <v>4</v>
      </c>
      <c r="T43" s="14">
        <v>110.271</v>
      </c>
    </row>
    <row r="44" spans="1:20" s="12" customFormat="1" ht="10.5" customHeight="1" x14ac:dyDescent="0.2">
      <c r="E44" s="97" t="s">
        <v>173</v>
      </c>
      <c r="F44" s="14">
        <v>18.446000000000002</v>
      </c>
      <c r="G44" s="110" t="s">
        <v>4</v>
      </c>
      <c r="H44" s="14">
        <v>15.836</v>
      </c>
      <c r="I44" s="14" t="s">
        <v>279</v>
      </c>
      <c r="J44" s="14">
        <v>5676.6760000000004</v>
      </c>
      <c r="K44" s="110" t="s">
        <v>4</v>
      </c>
      <c r="L44" s="14">
        <v>5396.625</v>
      </c>
      <c r="M44" s="14" t="s">
        <v>279</v>
      </c>
      <c r="N44" s="14">
        <v>438.90300000000002</v>
      </c>
      <c r="O44" s="110" t="s">
        <v>4</v>
      </c>
      <c r="P44" s="14">
        <v>399.577</v>
      </c>
      <c r="Q44" s="14" t="s">
        <v>279</v>
      </c>
      <c r="R44" s="14">
        <v>131.21600000000001</v>
      </c>
      <c r="S44" s="110" t="s">
        <v>4</v>
      </c>
      <c r="T44" s="14">
        <v>142.77699999999999</v>
      </c>
    </row>
    <row r="45" spans="1:20" s="12" customFormat="1" ht="10.5" customHeight="1" x14ac:dyDescent="0.2">
      <c r="E45" s="97" t="s">
        <v>167</v>
      </c>
      <c r="F45" s="14">
        <v>330.96499999999997</v>
      </c>
      <c r="G45" s="110" t="s">
        <v>4</v>
      </c>
      <c r="H45" s="14">
        <v>169.49700000000001</v>
      </c>
      <c r="I45" s="14" t="s">
        <v>279</v>
      </c>
      <c r="J45" s="14">
        <v>19326.404999999999</v>
      </c>
      <c r="K45" s="110" t="s">
        <v>4</v>
      </c>
      <c r="L45" s="14">
        <v>8930.7029999999995</v>
      </c>
      <c r="M45" s="14" t="s">
        <v>279</v>
      </c>
      <c r="N45" s="14">
        <v>4964.8209999999999</v>
      </c>
      <c r="O45" s="110" t="s">
        <v>4</v>
      </c>
      <c r="P45" s="14">
        <v>2602.2130000000002</v>
      </c>
      <c r="Q45" s="14" t="s">
        <v>279</v>
      </c>
      <c r="R45" s="14">
        <v>265.411</v>
      </c>
      <c r="S45" s="110" t="s">
        <v>4</v>
      </c>
      <c r="T45" s="14">
        <v>125.623</v>
      </c>
    </row>
    <row r="46" spans="1:20" s="32" customFormat="1" ht="5.25" customHeight="1" x14ac:dyDescent="0.2">
      <c r="A46" s="15"/>
      <c r="B46" s="15"/>
      <c r="C46" s="15"/>
      <c r="D46" s="15"/>
      <c r="E46" s="15"/>
      <c r="F46" s="15"/>
      <c r="G46" s="215"/>
      <c r="H46" s="15"/>
      <c r="I46" s="15"/>
      <c r="J46" s="15"/>
      <c r="K46" s="215"/>
      <c r="L46" s="15"/>
      <c r="M46" s="15"/>
      <c r="N46" s="15"/>
      <c r="O46" s="215"/>
      <c r="P46" s="15"/>
      <c r="Q46" s="15"/>
      <c r="R46" s="15"/>
      <c r="S46" s="215"/>
      <c r="T46" s="15"/>
    </row>
    <row r="47" spans="1:20" s="12" customFormat="1" ht="5.25" customHeight="1" x14ac:dyDescent="0.2">
      <c r="A47" s="97"/>
      <c r="B47" s="97"/>
      <c r="C47" s="97"/>
      <c r="D47" s="97"/>
      <c r="E47" s="97"/>
      <c r="G47" s="110"/>
      <c r="K47" s="110"/>
      <c r="O47" s="110"/>
      <c r="S47" s="110"/>
    </row>
    <row r="48" spans="1:20" s="12" customFormat="1" ht="11.25" customHeight="1" x14ac:dyDescent="0.2">
      <c r="A48" s="178" t="s">
        <v>461</v>
      </c>
      <c r="B48" s="178"/>
      <c r="C48" s="178"/>
      <c r="D48" s="178"/>
      <c r="E48" s="178"/>
      <c r="F48" s="178"/>
      <c r="G48" s="194"/>
      <c r="H48" s="178"/>
      <c r="I48" s="178"/>
      <c r="J48" s="5"/>
      <c r="K48" s="110"/>
      <c r="L48" s="5"/>
      <c r="M48" s="5"/>
      <c r="N48" s="5"/>
      <c r="O48" s="110"/>
      <c r="P48" s="5"/>
      <c r="Q48" s="5"/>
      <c r="R48" s="5"/>
      <c r="S48" s="110"/>
      <c r="T48" s="5"/>
    </row>
    <row r="49" spans="1:20" s="12" customFormat="1" ht="11.25" customHeight="1" x14ac:dyDescent="0.2">
      <c r="A49" s="99" t="s">
        <v>22</v>
      </c>
      <c r="B49" s="99"/>
      <c r="C49" s="99"/>
      <c r="D49" s="99"/>
      <c r="E49" s="99"/>
      <c r="F49" s="11">
        <v>62.938000000000002</v>
      </c>
      <c r="G49" s="110" t="s">
        <v>4</v>
      </c>
      <c r="H49" s="11">
        <v>42.878999999999998</v>
      </c>
      <c r="I49" s="11" t="s">
        <v>279</v>
      </c>
      <c r="J49" s="11">
        <v>2108.3560000000002</v>
      </c>
      <c r="K49" s="110" t="s">
        <v>4</v>
      </c>
      <c r="L49" s="11">
        <v>2008.3420000000001</v>
      </c>
      <c r="M49" s="11" t="s">
        <v>279</v>
      </c>
      <c r="N49" s="11" t="s">
        <v>278</v>
      </c>
      <c r="O49" s="110" t="s">
        <v>4</v>
      </c>
      <c r="P49" s="11" t="s">
        <v>278</v>
      </c>
      <c r="Q49" s="11" t="s">
        <v>279</v>
      </c>
      <c r="R49" s="11" t="s">
        <v>278</v>
      </c>
      <c r="S49" s="110" t="s">
        <v>4</v>
      </c>
      <c r="T49" s="11" t="s">
        <v>278</v>
      </c>
    </row>
    <row r="50" spans="1:20" s="12" customFormat="1" ht="10.5" customHeight="1" x14ac:dyDescent="0.2">
      <c r="A50" s="194" t="s">
        <v>163</v>
      </c>
      <c r="E50" s="97"/>
      <c r="F50" s="14"/>
      <c r="G50" s="110"/>
      <c r="H50" s="14"/>
      <c r="I50" s="14"/>
      <c r="J50" s="14"/>
      <c r="K50" s="110"/>
      <c r="L50" s="14"/>
      <c r="M50" s="14"/>
      <c r="N50" s="14"/>
      <c r="O50" s="110"/>
      <c r="P50" s="14"/>
      <c r="Q50" s="14"/>
      <c r="R50" s="14"/>
      <c r="S50" s="110"/>
      <c r="T50" s="14"/>
    </row>
    <row r="51" spans="1:20" s="12" customFormat="1" ht="10.5" customHeight="1" x14ac:dyDescent="0.2">
      <c r="E51" s="97" t="s">
        <v>164</v>
      </c>
      <c r="F51" s="14">
        <v>1.976</v>
      </c>
      <c r="G51" s="110" t="s">
        <v>4</v>
      </c>
      <c r="H51" s="14">
        <v>3.863</v>
      </c>
      <c r="I51" s="14" t="s">
        <v>279</v>
      </c>
      <c r="J51" s="14">
        <v>18.027999999999999</v>
      </c>
      <c r="K51" s="110" t="s">
        <v>4</v>
      </c>
      <c r="L51" s="14">
        <v>35.247999999999998</v>
      </c>
      <c r="M51" s="14" t="s">
        <v>279</v>
      </c>
      <c r="N51" s="14" t="s">
        <v>278</v>
      </c>
      <c r="O51" s="110" t="s">
        <v>4</v>
      </c>
      <c r="P51" s="14" t="s">
        <v>278</v>
      </c>
      <c r="Q51" s="14" t="s">
        <v>279</v>
      </c>
      <c r="R51" s="14" t="s">
        <v>278</v>
      </c>
      <c r="S51" s="110" t="s">
        <v>4</v>
      </c>
      <c r="T51" s="14" t="s">
        <v>278</v>
      </c>
    </row>
    <row r="52" spans="1:20" s="12" customFormat="1" ht="10.5" customHeight="1" x14ac:dyDescent="0.2">
      <c r="E52" s="97" t="s">
        <v>165</v>
      </c>
      <c r="F52" s="14">
        <v>60.962000000000003</v>
      </c>
      <c r="G52" s="110" t="s">
        <v>4</v>
      </c>
      <c r="H52" s="14">
        <v>42.712000000000003</v>
      </c>
      <c r="I52" s="14" t="s">
        <v>279</v>
      </c>
      <c r="J52" s="14">
        <v>2090.328</v>
      </c>
      <c r="K52" s="110" t="s">
        <v>4</v>
      </c>
      <c r="L52" s="14">
        <v>2008.0920000000001</v>
      </c>
      <c r="M52" s="14" t="s">
        <v>279</v>
      </c>
      <c r="N52" s="14" t="s">
        <v>278</v>
      </c>
      <c r="O52" s="110" t="s">
        <v>4</v>
      </c>
      <c r="P52" s="14" t="s">
        <v>278</v>
      </c>
      <c r="Q52" s="14" t="s">
        <v>279</v>
      </c>
      <c r="R52" s="14" t="s">
        <v>278</v>
      </c>
      <c r="S52" s="110" t="s">
        <v>4</v>
      </c>
      <c r="T52" s="14" t="s">
        <v>278</v>
      </c>
    </row>
    <row r="53" spans="1:20" s="12" customFormat="1" ht="10.5" customHeight="1" x14ac:dyDescent="0.2">
      <c r="E53" s="97" t="s">
        <v>166</v>
      </c>
      <c r="F53" s="14" t="s">
        <v>278</v>
      </c>
      <c r="G53" s="110" t="s">
        <v>4</v>
      </c>
      <c r="H53" s="14" t="s">
        <v>278</v>
      </c>
      <c r="I53" s="14" t="s">
        <v>279</v>
      </c>
      <c r="J53" s="14" t="s">
        <v>278</v>
      </c>
      <c r="K53" s="110" t="s">
        <v>4</v>
      </c>
      <c r="L53" s="14" t="s">
        <v>278</v>
      </c>
      <c r="M53" s="14" t="s">
        <v>279</v>
      </c>
      <c r="N53" s="14" t="s">
        <v>278</v>
      </c>
      <c r="O53" s="110" t="s">
        <v>4</v>
      </c>
      <c r="P53" s="14" t="s">
        <v>278</v>
      </c>
      <c r="Q53" s="14" t="s">
        <v>279</v>
      </c>
      <c r="R53" s="14" t="s">
        <v>278</v>
      </c>
      <c r="S53" s="110" t="s">
        <v>4</v>
      </c>
      <c r="T53" s="14" t="s">
        <v>278</v>
      </c>
    </row>
    <row r="54" spans="1:20" s="12" customFormat="1" ht="10.5" customHeight="1" x14ac:dyDescent="0.2">
      <c r="E54" s="97" t="s">
        <v>167</v>
      </c>
      <c r="F54" s="14" t="s">
        <v>278</v>
      </c>
      <c r="G54" s="110" t="s">
        <v>4</v>
      </c>
      <c r="H54" s="14" t="s">
        <v>278</v>
      </c>
      <c r="I54" s="14" t="s">
        <v>279</v>
      </c>
      <c r="J54" s="14" t="s">
        <v>278</v>
      </c>
      <c r="K54" s="110" t="s">
        <v>4</v>
      </c>
      <c r="L54" s="14" t="s">
        <v>278</v>
      </c>
      <c r="M54" s="14" t="s">
        <v>279</v>
      </c>
      <c r="N54" s="14" t="s">
        <v>278</v>
      </c>
      <c r="O54" s="110" t="s">
        <v>4</v>
      </c>
      <c r="P54" s="14" t="s">
        <v>278</v>
      </c>
      <c r="Q54" s="14" t="s">
        <v>279</v>
      </c>
      <c r="R54" s="14" t="s">
        <v>278</v>
      </c>
      <c r="S54" s="110" t="s">
        <v>4</v>
      </c>
      <c r="T54" s="14" t="s">
        <v>278</v>
      </c>
    </row>
    <row r="55" spans="1:20" s="32" customFormat="1" ht="6" customHeight="1" x14ac:dyDescent="0.2">
      <c r="A55" s="15"/>
      <c r="B55" s="15"/>
      <c r="C55" s="15"/>
      <c r="D55" s="15"/>
      <c r="E55" s="15"/>
      <c r="F55" s="15"/>
      <c r="G55" s="215"/>
      <c r="H55" s="15"/>
      <c r="I55" s="15"/>
      <c r="J55" s="15"/>
      <c r="K55" s="215"/>
      <c r="L55" s="15"/>
      <c r="M55" s="15"/>
      <c r="N55" s="15"/>
      <c r="O55" s="215"/>
      <c r="P55" s="15"/>
      <c r="Q55" s="15"/>
      <c r="R55" s="15"/>
      <c r="S55" s="215"/>
      <c r="T55" s="15"/>
    </row>
    <row r="56" spans="1:20" s="12" customFormat="1" ht="5.25" customHeight="1" x14ac:dyDescent="0.2">
      <c r="A56" s="97"/>
      <c r="B56" s="97"/>
      <c r="C56" s="97"/>
      <c r="D56" s="97"/>
      <c r="E56" s="97"/>
      <c r="G56" s="110"/>
      <c r="K56" s="110"/>
      <c r="O56" s="110"/>
      <c r="S56" s="110"/>
    </row>
    <row r="57" spans="1:20" s="12" customFormat="1" ht="12" customHeight="1" x14ac:dyDescent="0.2">
      <c r="A57" s="178" t="s">
        <v>130</v>
      </c>
      <c r="B57" s="178"/>
      <c r="C57" s="178"/>
      <c r="D57" s="178"/>
      <c r="E57" s="178"/>
      <c r="F57" s="178"/>
      <c r="G57" s="110"/>
      <c r="H57" s="98"/>
      <c r="I57" s="98"/>
      <c r="J57" s="98"/>
      <c r="K57" s="110"/>
      <c r="L57" s="98"/>
      <c r="M57" s="98"/>
      <c r="N57" s="98"/>
      <c r="O57" s="110"/>
      <c r="P57" s="98"/>
      <c r="Q57" s="98"/>
      <c r="R57" s="98"/>
      <c r="S57" s="110"/>
      <c r="T57" s="98"/>
    </row>
    <row r="58" spans="1:20" s="12" customFormat="1" ht="12" customHeight="1" x14ac:dyDescent="0.2">
      <c r="A58" s="99" t="s">
        <v>22</v>
      </c>
      <c r="B58" s="99"/>
      <c r="C58" s="99"/>
      <c r="D58" s="99"/>
      <c r="E58" s="99"/>
      <c r="F58" s="11">
        <v>4849.8680000000004</v>
      </c>
      <c r="G58" s="110" t="s">
        <v>4</v>
      </c>
      <c r="H58" s="11">
        <v>888.29899999999998</v>
      </c>
      <c r="I58" s="11" t="s">
        <v>279</v>
      </c>
      <c r="J58" s="11">
        <v>444147.44900000002</v>
      </c>
      <c r="K58" s="110" t="s">
        <v>4</v>
      </c>
      <c r="L58" s="11">
        <v>43565.508999999998</v>
      </c>
      <c r="M58" s="11" t="s">
        <v>279</v>
      </c>
      <c r="N58" s="11">
        <v>60661.053999999996</v>
      </c>
      <c r="O58" s="110" t="s">
        <v>4</v>
      </c>
      <c r="P58" s="11">
        <v>11531.233</v>
      </c>
      <c r="Q58" s="11" t="s">
        <v>279</v>
      </c>
      <c r="R58" s="11">
        <v>5730.8540000000003</v>
      </c>
      <c r="S58" s="110" t="s">
        <v>4</v>
      </c>
      <c r="T58" s="11">
        <v>625.63099999999997</v>
      </c>
    </row>
    <row r="59" spans="1:20" s="12" customFormat="1" ht="10.5" customHeight="1" x14ac:dyDescent="0.2">
      <c r="A59" s="194" t="s">
        <v>163</v>
      </c>
      <c r="E59" s="97"/>
      <c r="F59" s="14"/>
      <c r="G59" s="110"/>
      <c r="H59" s="14"/>
      <c r="I59" s="14"/>
      <c r="J59" s="14"/>
      <c r="K59" s="110"/>
      <c r="L59" s="14"/>
      <c r="M59" s="14"/>
      <c r="N59" s="14"/>
      <c r="O59" s="110"/>
      <c r="P59" s="14"/>
      <c r="Q59" s="14"/>
      <c r="R59" s="14"/>
      <c r="S59" s="110"/>
      <c r="T59" s="14"/>
    </row>
    <row r="60" spans="1:20" s="12" customFormat="1" ht="10.5" customHeight="1" x14ac:dyDescent="0.2">
      <c r="E60" s="97" t="s">
        <v>168</v>
      </c>
      <c r="F60" s="14" t="s">
        <v>278</v>
      </c>
      <c r="G60" s="110" t="s">
        <v>4</v>
      </c>
      <c r="H60" s="14" t="s">
        <v>278</v>
      </c>
      <c r="I60" s="14" t="s">
        <v>279</v>
      </c>
      <c r="J60" s="14" t="s">
        <v>278</v>
      </c>
      <c r="K60" s="110" t="s">
        <v>4</v>
      </c>
      <c r="L60" s="14" t="s">
        <v>278</v>
      </c>
      <c r="M60" s="14" t="s">
        <v>279</v>
      </c>
      <c r="N60" s="14" t="s">
        <v>278</v>
      </c>
      <c r="O60" s="110" t="s">
        <v>4</v>
      </c>
      <c r="P60" s="14" t="s">
        <v>278</v>
      </c>
      <c r="Q60" s="14" t="s">
        <v>279</v>
      </c>
      <c r="R60" s="14" t="s">
        <v>278</v>
      </c>
      <c r="S60" s="110" t="s">
        <v>4</v>
      </c>
      <c r="T60" s="14" t="s">
        <v>278</v>
      </c>
    </row>
    <row r="61" spans="1:20" s="12" customFormat="1" ht="10.5" customHeight="1" x14ac:dyDescent="0.2">
      <c r="E61" s="97" t="s">
        <v>169</v>
      </c>
      <c r="F61" s="14">
        <v>416.10599999999999</v>
      </c>
      <c r="G61" s="110" t="s">
        <v>4</v>
      </c>
      <c r="H61" s="14">
        <v>489.32100000000003</v>
      </c>
      <c r="I61" s="14" t="s">
        <v>279</v>
      </c>
      <c r="J61" s="14">
        <v>31446.906999999999</v>
      </c>
      <c r="K61" s="110" t="s">
        <v>4</v>
      </c>
      <c r="L61" s="14">
        <v>13265.156999999999</v>
      </c>
      <c r="M61" s="14" t="s">
        <v>279</v>
      </c>
      <c r="N61" s="14">
        <v>5484.62</v>
      </c>
      <c r="O61" s="110" t="s">
        <v>4</v>
      </c>
      <c r="P61" s="14">
        <v>7330.8729999999996</v>
      </c>
      <c r="Q61" s="14" t="s">
        <v>279</v>
      </c>
      <c r="R61" s="14">
        <v>311.69099999999997</v>
      </c>
      <c r="S61" s="110" t="s">
        <v>4</v>
      </c>
      <c r="T61" s="14">
        <v>157.511</v>
      </c>
    </row>
    <row r="62" spans="1:20" s="12" customFormat="1" ht="10.5" customHeight="1" x14ac:dyDescent="0.2">
      <c r="E62" s="97" t="s">
        <v>170</v>
      </c>
      <c r="F62" s="14">
        <v>784.29700000000003</v>
      </c>
      <c r="G62" s="110" t="s">
        <v>4</v>
      </c>
      <c r="H62" s="14">
        <v>560.48900000000003</v>
      </c>
      <c r="I62" s="14" t="s">
        <v>279</v>
      </c>
      <c r="J62" s="14">
        <v>50621.142999999996</v>
      </c>
      <c r="K62" s="110" t="s">
        <v>4</v>
      </c>
      <c r="L62" s="14">
        <v>24942.735000000001</v>
      </c>
      <c r="M62" s="14" t="s">
        <v>279</v>
      </c>
      <c r="N62" s="14">
        <v>5731.7250000000004</v>
      </c>
      <c r="O62" s="110" t="s">
        <v>4</v>
      </c>
      <c r="P62" s="14">
        <v>3496.5349999999999</v>
      </c>
      <c r="Q62" s="14" t="s">
        <v>279</v>
      </c>
      <c r="R62" s="14">
        <v>491.71100000000001</v>
      </c>
      <c r="S62" s="110" t="s">
        <v>4</v>
      </c>
      <c r="T62" s="14">
        <v>306.82600000000002</v>
      </c>
    </row>
    <row r="63" spans="1:20" s="12" customFormat="1" ht="10.5" customHeight="1" x14ac:dyDescent="0.2">
      <c r="E63" s="97" t="s">
        <v>171</v>
      </c>
      <c r="F63" s="14">
        <v>60.014000000000003</v>
      </c>
      <c r="G63" s="110" t="s">
        <v>4</v>
      </c>
      <c r="H63" s="14">
        <v>32.656999999999996</v>
      </c>
      <c r="I63" s="14" t="s">
        <v>279</v>
      </c>
      <c r="J63" s="14">
        <v>14352.599</v>
      </c>
      <c r="K63" s="110" t="s">
        <v>4</v>
      </c>
      <c r="L63" s="14">
        <v>9060.0589999999993</v>
      </c>
      <c r="M63" s="14" t="s">
        <v>279</v>
      </c>
      <c r="N63" s="14">
        <v>770.68499999999995</v>
      </c>
      <c r="O63" s="110" t="s">
        <v>4</v>
      </c>
      <c r="P63" s="14">
        <v>451.94799999999998</v>
      </c>
      <c r="Q63" s="14" t="s">
        <v>279</v>
      </c>
      <c r="R63" s="14">
        <v>125.515</v>
      </c>
      <c r="S63" s="110" t="s">
        <v>4</v>
      </c>
      <c r="T63" s="14">
        <v>81.756</v>
      </c>
    </row>
    <row r="64" spans="1:20" s="12" customFormat="1" ht="10.5" customHeight="1" x14ac:dyDescent="0.2">
      <c r="E64" s="97" t="s">
        <v>172</v>
      </c>
      <c r="F64" s="14">
        <v>2956.68</v>
      </c>
      <c r="G64" s="110" t="s">
        <v>4</v>
      </c>
      <c r="H64" s="14">
        <v>508.93900000000002</v>
      </c>
      <c r="I64" s="14" t="s">
        <v>279</v>
      </c>
      <c r="J64" s="14">
        <v>260580.986</v>
      </c>
      <c r="K64" s="110" t="s">
        <v>4</v>
      </c>
      <c r="L64" s="14">
        <v>32024.491000000002</v>
      </c>
      <c r="M64" s="14" t="s">
        <v>279</v>
      </c>
      <c r="N64" s="14">
        <v>38635.103999999999</v>
      </c>
      <c r="O64" s="110" t="s">
        <v>4</v>
      </c>
      <c r="P64" s="14">
        <v>7976.6610000000001</v>
      </c>
      <c r="Q64" s="14" t="s">
        <v>279</v>
      </c>
      <c r="R64" s="14">
        <v>3364.6320000000001</v>
      </c>
      <c r="S64" s="110" t="s">
        <v>4</v>
      </c>
      <c r="T64" s="14">
        <v>431.00700000000001</v>
      </c>
    </row>
    <row r="65" spans="1:20" s="12" customFormat="1" ht="10.5" customHeight="1" x14ac:dyDescent="0.2">
      <c r="E65" s="97" t="s">
        <v>173</v>
      </c>
      <c r="F65" s="14">
        <v>284.77600000000001</v>
      </c>
      <c r="G65" s="110" t="s">
        <v>4</v>
      </c>
      <c r="H65" s="14">
        <v>121.58799999999999</v>
      </c>
      <c r="I65" s="14" t="s">
        <v>279</v>
      </c>
      <c r="J65" s="14">
        <v>42488.362000000001</v>
      </c>
      <c r="K65" s="110" t="s">
        <v>4</v>
      </c>
      <c r="L65" s="14">
        <v>15914.004999999999</v>
      </c>
      <c r="M65" s="14" t="s">
        <v>279</v>
      </c>
      <c r="N65" s="14">
        <v>4434.8230000000003</v>
      </c>
      <c r="O65" s="110" t="s">
        <v>4</v>
      </c>
      <c r="P65" s="14">
        <v>1967.3810000000001</v>
      </c>
      <c r="Q65" s="14" t="s">
        <v>279</v>
      </c>
      <c r="R65" s="14">
        <v>733.03300000000002</v>
      </c>
      <c r="S65" s="110" t="s">
        <v>4</v>
      </c>
      <c r="T65" s="14">
        <v>280.05799999999999</v>
      </c>
    </row>
    <row r="66" spans="1:20" s="12" customFormat="1" ht="10.5" customHeight="1" x14ac:dyDescent="0.2">
      <c r="E66" s="97" t="s">
        <v>167</v>
      </c>
      <c r="F66" s="14">
        <v>347.99299999999999</v>
      </c>
      <c r="G66" s="110" t="s">
        <v>4</v>
      </c>
      <c r="H66" s="14">
        <v>125.04</v>
      </c>
      <c r="I66" s="14" t="s">
        <v>279</v>
      </c>
      <c r="J66" s="14">
        <v>44657.451999999997</v>
      </c>
      <c r="K66" s="110" t="s">
        <v>4</v>
      </c>
      <c r="L66" s="14">
        <v>15422.267</v>
      </c>
      <c r="M66" s="14" t="s">
        <v>279</v>
      </c>
      <c r="N66" s="14">
        <v>5604.0969999999998</v>
      </c>
      <c r="O66" s="110" t="s">
        <v>4</v>
      </c>
      <c r="P66" s="14">
        <v>2687.6329999999998</v>
      </c>
      <c r="Q66" s="14" t="s">
        <v>279</v>
      </c>
      <c r="R66" s="14">
        <v>704.27300000000002</v>
      </c>
      <c r="S66" s="110" t="s">
        <v>4</v>
      </c>
      <c r="T66" s="14">
        <v>282.89999999999998</v>
      </c>
    </row>
    <row r="67" spans="1:20" s="32" customFormat="1" ht="5.25" customHeight="1" x14ac:dyDescent="0.2">
      <c r="A67" s="15"/>
      <c r="B67" s="15"/>
      <c r="C67" s="15"/>
      <c r="D67" s="15"/>
      <c r="E67" s="15"/>
      <c r="F67" s="15"/>
      <c r="G67" s="215"/>
      <c r="H67" s="15"/>
      <c r="I67" s="15"/>
      <c r="J67" s="15"/>
      <c r="K67" s="215"/>
      <c r="L67" s="15"/>
      <c r="M67" s="15"/>
      <c r="N67" s="15"/>
      <c r="O67" s="215"/>
      <c r="P67" s="15"/>
      <c r="Q67" s="15"/>
      <c r="R67" s="15"/>
      <c r="S67" s="215"/>
      <c r="T67" s="15"/>
    </row>
    <row r="68" spans="1:20" s="12" customFormat="1" ht="5.25" customHeight="1" x14ac:dyDescent="0.2">
      <c r="A68" s="97"/>
      <c r="B68" s="97"/>
      <c r="C68" s="97"/>
      <c r="D68" s="97"/>
      <c r="E68" s="97"/>
      <c r="G68" s="110"/>
      <c r="K68" s="110"/>
      <c r="O68" s="110"/>
      <c r="S68" s="110"/>
    </row>
    <row r="69" spans="1:20" s="12" customFormat="1" ht="11.25" customHeight="1" x14ac:dyDescent="0.2">
      <c r="A69" s="178" t="s">
        <v>131</v>
      </c>
      <c r="B69" s="178"/>
      <c r="C69" s="178"/>
      <c r="D69" s="178"/>
      <c r="E69" s="178"/>
      <c r="F69" s="178"/>
      <c r="G69" s="194"/>
      <c r="H69" s="178"/>
      <c r="I69" s="178"/>
      <c r="J69" s="5"/>
      <c r="K69" s="110"/>
      <c r="L69" s="5"/>
      <c r="M69" s="5"/>
      <c r="N69" s="5"/>
      <c r="O69" s="110"/>
      <c r="P69" s="5"/>
      <c r="Q69" s="5"/>
      <c r="R69" s="5"/>
      <c r="S69" s="110"/>
      <c r="T69" s="5"/>
    </row>
    <row r="70" spans="1:20" s="12" customFormat="1" ht="11.25" customHeight="1" x14ac:dyDescent="0.2">
      <c r="A70" s="99" t="s">
        <v>22</v>
      </c>
      <c r="B70" s="99"/>
      <c r="C70" s="99"/>
      <c r="D70" s="99"/>
      <c r="E70" s="99"/>
      <c r="F70" s="11">
        <v>1.625</v>
      </c>
      <c r="G70" s="110" t="s">
        <v>4</v>
      </c>
      <c r="H70" s="11">
        <v>2.2999999999999998</v>
      </c>
      <c r="I70" s="11" t="s">
        <v>279</v>
      </c>
      <c r="J70" s="11">
        <v>520.96100000000001</v>
      </c>
      <c r="K70" s="110" t="s">
        <v>4</v>
      </c>
      <c r="L70" s="11">
        <v>855.23800000000006</v>
      </c>
      <c r="M70" s="11" t="s">
        <v>279</v>
      </c>
      <c r="N70" s="11">
        <v>65.015000000000001</v>
      </c>
      <c r="O70" s="110" t="s">
        <v>4</v>
      </c>
      <c r="P70" s="11">
        <v>91.988</v>
      </c>
      <c r="Q70" s="11" t="s">
        <v>279</v>
      </c>
      <c r="R70" s="11">
        <v>12.316000000000001</v>
      </c>
      <c r="S70" s="110" t="s">
        <v>4</v>
      </c>
      <c r="T70" s="11">
        <v>18.288</v>
      </c>
    </row>
    <row r="71" spans="1:20" s="12" customFormat="1" ht="10.5" customHeight="1" x14ac:dyDescent="0.2">
      <c r="A71" s="194" t="s">
        <v>163</v>
      </c>
      <c r="E71" s="97"/>
      <c r="F71" s="14"/>
      <c r="G71" s="110"/>
      <c r="H71" s="14"/>
      <c r="I71" s="14"/>
      <c r="J71" s="14"/>
      <c r="K71" s="110"/>
      <c r="L71" s="14"/>
      <c r="M71" s="14"/>
      <c r="N71" s="14"/>
      <c r="O71" s="110"/>
      <c r="P71" s="14"/>
      <c r="Q71" s="14"/>
      <c r="R71" s="14"/>
      <c r="S71" s="110"/>
      <c r="T71" s="14"/>
    </row>
    <row r="72" spans="1:20" s="12" customFormat="1" ht="10.5" customHeight="1" x14ac:dyDescent="0.2">
      <c r="E72" s="97" t="s">
        <v>168</v>
      </c>
      <c r="F72" s="14" t="s">
        <v>278</v>
      </c>
      <c r="G72" s="110" t="s">
        <v>4</v>
      </c>
      <c r="H72" s="14" t="s">
        <v>278</v>
      </c>
      <c r="I72" s="14" t="s">
        <v>279</v>
      </c>
      <c r="J72" s="14" t="s">
        <v>278</v>
      </c>
      <c r="K72" s="110" t="s">
        <v>4</v>
      </c>
      <c r="L72" s="14" t="s">
        <v>278</v>
      </c>
      <c r="M72" s="14" t="s">
        <v>279</v>
      </c>
      <c r="N72" s="14" t="s">
        <v>278</v>
      </c>
      <c r="O72" s="110" t="s">
        <v>4</v>
      </c>
      <c r="P72" s="14" t="s">
        <v>278</v>
      </c>
      <c r="Q72" s="14" t="s">
        <v>279</v>
      </c>
      <c r="R72" s="14" t="s">
        <v>278</v>
      </c>
      <c r="S72" s="110" t="s">
        <v>4</v>
      </c>
      <c r="T72" s="14" t="s">
        <v>278</v>
      </c>
    </row>
    <row r="73" spans="1:20" s="12" customFormat="1" ht="10.5" customHeight="1" x14ac:dyDescent="0.2">
      <c r="E73" s="97" t="s">
        <v>169</v>
      </c>
      <c r="F73" s="14" t="s">
        <v>278</v>
      </c>
      <c r="G73" s="110" t="s">
        <v>4</v>
      </c>
      <c r="H73" s="14" t="s">
        <v>278</v>
      </c>
      <c r="I73" s="14" t="s">
        <v>279</v>
      </c>
      <c r="J73" s="14" t="s">
        <v>278</v>
      </c>
      <c r="K73" s="110" t="s">
        <v>4</v>
      </c>
      <c r="L73" s="14" t="s">
        <v>278</v>
      </c>
      <c r="M73" s="14" t="s">
        <v>279</v>
      </c>
      <c r="N73" s="14" t="s">
        <v>278</v>
      </c>
      <c r="O73" s="110" t="s">
        <v>4</v>
      </c>
      <c r="P73" s="14" t="s">
        <v>278</v>
      </c>
      <c r="Q73" s="14" t="s">
        <v>279</v>
      </c>
      <c r="R73" s="14" t="s">
        <v>278</v>
      </c>
      <c r="S73" s="110" t="s">
        <v>4</v>
      </c>
      <c r="T73" s="14" t="s">
        <v>278</v>
      </c>
    </row>
    <row r="74" spans="1:20" s="12" customFormat="1" ht="10.5" customHeight="1" x14ac:dyDescent="0.2">
      <c r="E74" s="97" t="s">
        <v>170</v>
      </c>
      <c r="F74" s="14" t="s">
        <v>278</v>
      </c>
      <c r="G74" s="110" t="s">
        <v>4</v>
      </c>
      <c r="H74" s="14" t="s">
        <v>278</v>
      </c>
      <c r="I74" s="14" t="s">
        <v>279</v>
      </c>
      <c r="J74" s="14" t="s">
        <v>278</v>
      </c>
      <c r="K74" s="110" t="s">
        <v>4</v>
      </c>
      <c r="L74" s="14" t="s">
        <v>278</v>
      </c>
      <c r="M74" s="14" t="s">
        <v>279</v>
      </c>
      <c r="N74" s="14" t="s">
        <v>278</v>
      </c>
      <c r="O74" s="110" t="s">
        <v>4</v>
      </c>
      <c r="P74" s="14" t="s">
        <v>278</v>
      </c>
      <c r="Q74" s="14" t="s">
        <v>279</v>
      </c>
      <c r="R74" s="14" t="s">
        <v>278</v>
      </c>
      <c r="S74" s="110" t="s">
        <v>4</v>
      </c>
      <c r="T74" s="14" t="s">
        <v>278</v>
      </c>
    </row>
    <row r="75" spans="1:20" s="12" customFormat="1" ht="10.5" customHeight="1" x14ac:dyDescent="0.2">
      <c r="E75" s="97" t="s">
        <v>171</v>
      </c>
      <c r="F75" s="14" t="s">
        <v>278</v>
      </c>
      <c r="G75" s="110" t="s">
        <v>4</v>
      </c>
      <c r="H75" s="14" t="s">
        <v>278</v>
      </c>
      <c r="I75" s="14" t="s">
        <v>279</v>
      </c>
      <c r="J75" s="14" t="s">
        <v>278</v>
      </c>
      <c r="K75" s="110" t="s">
        <v>4</v>
      </c>
      <c r="L75" s="14" t="s">
        <v>278</v>
      </c>
      <c r="M75" s="14" t="s">
        <v>279</v>
      </c>
      <c r="N75" s="14" t="s">
        <v>278</v>
      </c>
      <c r="O75" s="110" t="s">
        <v>4</v>
      </c>
      <c r="P75" s="14" t="s">
        <v>278</v>
      </c>
      <c r="Q75" s="14" t="s">
        <v>279</v>
      </c>
      <c r="R75" s="14" t="s">
        <v>278</v>
      </c>
      <c r="S75" s="110" t="s">
        <v>4</v>
      </c>
      <c r="T75" s="14" t="s">
        <v>278</v>
      </c>
    </row>
    <row r="76" spans="1:20" s="12" customFormat="1" ht="10.5" customHeight="1" x14ac:dyDescent="0.2">
      <c r="E76" s="97" t="s">
        <v>172</v>
      </c>
      <c r="F76" s="14">
        <v>1.625</v>
      </c>
      <c r="G76" s="110" t="s">
        <v>4</v>
      </c>
      <c r="H76" s="14">
        <v>2.2999999999999998</v>
      </c>
      <c r="I76" s="14" t="s">
        <v>279</v>
      </c>
      <c r="J76" s="14">
        <v>520.96100000000001</v>
      </c>
      <c r="K76" s="110" t="s">
        <v>4</v>
      </c>
      <c r="L76" s="14">
        <v>855.23800000000006</v>
      </c>
      <c r="M76" s="14" t="s">
        <v>279</v>
      </c>
      <c r="N76" s="14">
        <v>65.015000000000001</v>
      </c>
      <c r="O76" s="110" t="s">
        <v>4</v>
      </c>
      <c r="P76" s="14">
        <v>91.988</v>
      </c>
      <c r="Q76" s="14" t="s">
        <v>279</v>
      </c>
      <c r="R76" s="14">
        <v>12.316000000000001</v>
      </c>
      <c r="S76" s="110" t="s">
        <v>4</v>
      </c>
      <c r="T76" s="14">
        <v>18.288</v>
      </c>
    </row>
    <row r="77" spans="1:20" s="12" customFormat="1" ht="10.5" customHeight="1" x14ac:dyDescent="0.2">
      <c r="E77" s="97" t="s">
        <v>173</v>
      </c>
      <c r="F77" s="14" t="s">
        <v>278</v>
      </c>
      <c r="G77" s="110" t="s">
        <v>4</v>
      </c>
      <c r="H77" s="14" t="s">
        <v>278</v>
      </c>
      <c r="I77" s="14" t="s">
        <v>279</v>
      </c>
      <c r="J77" s="14" t="s">
        <v>278</v>
      </c>
      <c r="K77" s="110" t="s">
        <v>4</v>
      </c>
      <c r="L77" s="14" t="s">
        <v>278</v>
      </c>
      <c r="M77" s="14" t="s">
        <v>279</v>
      </c>
      <c r="N77" s="14" t="s">
        <v>278</v>
      </c>
      <c r="O77" s="110" t="s">
        <v>4</v>
      </c>
      <c r="P77" s="14" t="s">
        <v>278</v>
      </c>
      <c r="Q77" s="14" t="s">
        <v>279</v>
      </c>
      <c r="R77" s="14" t="s">
        <v>278</v>
      </c>
      <c r="S77" s="110" t="s">
        <v>4</v>
      </c>
      <c r="T77" s="14" t="s">
        <v>278</v>
      </c>
    </row>
    <row r="78" spans="1:20" s="12" customFormat="1" ht="10.5" customHeight="1" x14ac:dyDescent="0.2">
      <c r="E78" s="97" t="s">
        <v>167</v>
      </c>
      <c r="F78" s="14" t="s">
        <v>278</v>
      </c>
      <c r="G78" s="110" t="s">
        <v>4</v>
      </c>
      <c r="H78" s="14" t="s">
        <v>278</v>
      </c>
      <c r="I78" s="14" t="s">
        <v>279</v>
      </c>
      <c r="J78" s="14" t="s">
        <v>278</v>
      </c>
      <c r="K78" s="110" t="s">
        <v>4</v>
      </c>
      <c r="L78" s="14" t="s">
        <v>278</v>
      </c>
      <c r="M78" s="14" t="s">
        <v>279</v>
      </c>
      <c r="N78" s="14" t="s">
        <v>278</v>
      </c>
      <c r="O78" s="110" t="s">
        <v>4</v>
      </c>
      <c r="P78" s="14" t="s">
        <v>278</v>
      </c>
      <c r="Q78" s="14" t="s">
        <v>279</v>
      </c>
      <c r="R78" s="14" t="s">
        <v>278</v>
      </c>
      <c r="S78" s="110" t="s">
        <v>4</v>
      </c>
      <c r="T78" s="14" t="s">
        <v>278</v>
      </c>
    </row>
    <row r="79" spans="1:20" ht="12" customHeight="1" thickBot="1" x14ac:dyDescent="0.3">
      <c r="A79" s="192"/>
      <c r="B79" s="192"/>
      <c r="C79" s="192"/>
      <c r="D79" s="192"/>
      <c r="E79" s="36"/>
      <c r="F79" s="35"/>
      <c r="G79" s="39"/>
      <c r="H79" s="35"/>
      <c r="I79" s="35"/>
      <c r="J79" s="35"/>
      <c r="K79" s="39"/>
      <c r="L79" s="35"/>
      <c r="M79" s="35"/>
      <c r="N79" s="35"/>
      <c r="O79" s="39"/>
      <c r="P79" s="35"/>
      <c r="Q79" s="35"/>
      <c r="R79" s="35"/>
      <c r="S79" s="39"/>
      <c r="T79" s="35"/>
    </row>
    <row r="80" spans="1:20" x14ac:dyDescent="0.25">
      <c r="A80" s="438" t="s">
        <v>463</v>
      </c>
      <c r="B80" s="438"/>
      <c r="C80" s="438"/>
      <c r="D80" s="438"/>
      <c r="E80" s="438"/>
      <c r="F80" s="438"/>
      <c r="G80" s="438"/>
      <c r="H80" s="438"/>
      <c r="I80" s="438"/>
      <c r="J80" s="438"/>
      <c r="K80" s="438"/>
      <c r="L80" s="438"/>
      <c r="M80" s="438"/>
      <c r="N80" s="438"/>
      <c r="O80" s="438"/>
      <c r="P80" s="438"/>
      <c r="Q80" s="438"/>
      <c r="R80" s="438"/>
      <c r="S80" s="438"/>
      <c r="T80" s="438"/>
    </row>
    <row r="81" spans="1:20" x14ac:dyDescent="0.25">
      <c r="A81" s="439"/>
      <c r="B81" s="439"/>
      <c r="C81" s="439"/>
      <c r="D81" s="439"/>
      <c r="E81" s="439"/>
      <c r="F81" s="439"/>
      <c r="G81" s="439"/>
      <c r="H81" s="439"/>
      <c r="I81" s="439"/>
      <c r="J81" s="439"/>
      <c r="K81" s="439"/>
      <c r="L81" s="439"/>
      <c r="M81" s="439"/>
      <c r="N81" s="439"/>
      <c r="O81" s="439"/>
      <c r="P81" s="439"/>
      <c r="Q81" s="439"/>
      <c r="R81" s="439"/>
      <c r="S81" s="439"/>
      <c r="T81" s="439"/>
    </row>
  </sheetData>
  <sheetProtection formatCells="0" formatColumns="0" formatRows="0"/>
  <mergeCells count="9">
    <mergeCell ref="A80:T81"/>
    <mergeCell ref="R7:T7"/>
    <mergeCell ref="J6:L6"/>
    <mergeCell ref="M6:P6"/>
    <mergeCell ref="Q6:T6"/>
    <mergeCell ref="F6:H6"/>
    <mergeCell ref="F7:H7"/>
    <mergeCell ref="J7:L7"/>
    <mergeCell ref="N7:P7"/>
  </mergeCells>
  <phoneticPr fontId="6" type="noConversion"/>
  <pageMargins left="0.75" right="0.75" top="1" bottom="1" header="0.5" footer="0.5"/>
  <pageSetup paperSize="9" scale="9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Z24"/>
  <sheetViews>
    <sheetView zoomScaleNormal="100" workbookViewId="0"/>
  </sheetViews>
  <sheetFormatPr defaultColWidth="9.21875" defaultRowHeight="13.2" x14ac:dyDescent="0.25"/>
  <cols>
    <col min="1" max="1" width="2.21875" style="1" customWidth="1"/>
    <col min="2" max="2" width="3.44140625" style="1" customWidth="1"/>
    <col min="3" max="3" width="1.77734375" style="1" bestFit="1" customWidth="1"/>
    <col min="4" max="4" width="3.44140625" style="1" customWidth="1"/>
    <col min="5" max="5" width="3.44140625" style="1" hidden="1" customWidth="1"/>
    <col min="6" max="26" width="5.77734375" style="1" customWidth="1"/>
    <col min="27" max="16384" width="9.21875" style="1"/>
  </cols>
  <sheetData>
    <row r="1" spans="1:26" ht="6.75" customHeight="1" x14ac:dyDescent="0.25"/>
    <row r="2" spans="1:26" ht="13.8" x14ac:dyDescent="0.25">
      <c r="A2" s="24" t="s">
        <v>292</v>
      </c>
    </row>
    <row r="3" spans="1:26" ht="16.5" customHeight="1" x14ac:dyDescent="0.25">
      <c r="A3" s="24" t="s">
        <v>553</v>
      </c>
    </row>
    <row r="4" spans="1:26" ht="16.5" customHeight="1" x14ac:dyDescent="0.25">
      <c r="A4" s="148" t="s">
        <v>293</v>
      </c>
    </row>
    <row r="5" spans="1:26" ht="16.5" customHeight="1" x14ac:dyDescent="0.25">
      <c r="A5" s="148" t="s">
        <v>554</v>
      </c>
      <c r="B5" s="148"/>
    </row>
    <row r="6" spans="1:26" ht="2.1" customHeight="1" thickBot="1" x14ac:dyDescent="0.3">
      <c r="A6" s="119"/>
      <c r="B6" s="119"/>
      <c r="C6" s="119"/>
      <c r="D6" s="119"/>
      <c r="E6" s="119"/>
      <c r="F6" s="119"/>
      <c r="G6" s="119"/>
      <c r="H6" s="119"/>
      <c r="I6" s="119"/>
      <c r="J6" s="119"/>
      <c r="K6" s="119"/>
      <c r="L6" s="119"/>
      <c r="M6" s="119"/>
      <c r="N6" s="119"/>
      <c r="O6" s="119"/>
      <c r="P6" s="119"/>
      <c r="Q6" s="119"/>
      <c r="R6" s="119"/>
      <c r="S6" s="119"/>
      <c r="T6" s="119"/>
      <c r="U6" s="199"/>
      <c r="V6" s="199"/>
      <c r="W6" s="199"/>
      <c r="X6" s="199"/>
      <c r="Y6" s="199"/>
      <c r="Z6" s="199"/>
    </row>
    <row r="7" spans="1:26" ht="12" customHeight="1" thickBot="1" x14ac:dyDescent="0.3">
      <c r="A7" s="4" t="s">
        <v>24</v>
      </c>
      <c r="B7" s="4"/>
      <c r="C7" s="4"/>
      <c r="D7" s="4"/>
      <c r="E7" s="4"/>
    </row>
    <row r="8" spans="1:26" ht="12" customHeight="1" x14ac:dyDescent="0.25">
      <c r="A8" s="4" t="s">
        <v>25</v>
      </c>
      <c r="B8" s="4"/>
      <c r="C8" s="4"/>
      <c r="D8" s="4"/>
      <c r="E8" s="4"/>
      <c r="F8" s="440" t="s">
        <v>157</v>
      </c>
      <c r="G8" s="440"/>
      <c r="H8" s="440"/>
      <c r="I8" s="440"/>
      <c r="J8" s="440"/>
      <c r="K8" s="440"/>
      <c r="L8" s="440"/>
      <c r="M8" s="440"/>
      <c r="N8" s="440"/>
      <c r="O8" s="440"/>
      <c r="P8" s="440"/>
      <c r="Q8" s="440"/>
      <c r="R8" s="440"/>
      <c r="S8" s="440"/>
      <c r="T8" s="440"/>
      <c r="U8" s="440"/>
      <c r="V8" s="440"/>
      <c r="W8" s="440"/>
      <c r="X8" s="440"/>
      <c r="Y8" s="440"/>
      <c r="Z8" s="440"/>
    </row>
    <row r="9" spans="1:26" ht="14.25" customHeight="1" thickBot="1" x14ac:dyDescent="0.3">
      <c r="A9" s="441" t="s">
        <v>26</v>
      </c>
      <c r="B9" s="441"/>
      <c r="C9" s="50"/>
      <c r="D9" s="50"/>
      <c r="E9" s="50"/>
      <c r="F9" s="142" t="s">
        <v>185</v>
      </c>
      <c r="G9" s="142" t="s">
        <v>186</v>
      </c>
      <c r="H9" s="142" t="s">
        <v>187</v>
      </c>
      <c r="I9" s="142" t="s">
        <v>188</v>
      </c>
      <c r="J9" s="142" t="s">
        <v>189</v>
      </c>
      <c r="K9" s="142" t="s">
        <v>190</v>
      </c>
      <c r="L9" s="142" t="s">
        <v>191</v>
      </c>
      <c r="M9" s="142" t="s">
        <v>192</v>
      </c>
      <c r="N9" s="142" t="s">
        <v>193</v>
      </c>
      <c r="O9" s="21">
        <v>10</v>
      </c>
      <c r="P9" s="21">
        <v>11</v>
      </c>
      <c r="Q9" s="21">
        <v>12</v>
      </c>
      <c r="R9" s="21">
        <v>13</v>
      </c>
      <c r="S9" s="21">
        <v>14</v>
      </c>
      <c r="T9" s="21">
        <v>15</v>
      </c>
      <c r="U9" s="21">
        <v>16</v>
      </c>
      <c r="V9" s="21">
        <v>17</v>
      </c>
      <c r="W9" s="21">
        <v>18</v>
      </c>
      <c r="X9" s="21">
        <v>19</v>
      </c>
      <c r="Y9" s="21">
        <v>20</v>
      </c>
      <c r="Z9" s="81" t="s">
        <v>22</v>
      </c>
    </row>
    <row r="10" spans="1:26" ht="11.25" customHeight="1" x14ac:dyDescent="0.25">
      <c r="A10" s="45"/>
      <c r="B10" s="45"/>
      <c r="C10" s="45"/>
      <c r="D10" s="45"/>
      <c r="E10" s="45"/>
      <c r="F10" s="44"/>
      <c r="G10" s="44"/>
      <c r="H10" s="44"/>
      <c r="I10" s="44"/>
      <c r="J10" s="44"/>
      <c r="K10" s="44"/>
      <c r="L10" s="44"/>
      <c r="M10" s="44"/>
      <c r="N10" s="44"/>
      <c r="O10" s="44"/>
      <c r="P10" s="44"/>
      <c r="Q10" s="44"/>
      <c r="R10" s="44"/>
      <c r="S10" s="44"/>
      <c r="T10" s="44"/>
      <c r="U10" s="44"/>
      <c r="V10" s="44"/>
      <c r="W10" s="44"/>
      <c r="X10" s="44"/>
      <c r="Y10" s="44"/>
      <c r="Z10" s="44"/>
    </row>
    <row r="11" spans="1:26" ht="11.25" customHeight="1" x14ac:dyDescent="0.25">
      <c r="A11" s="4" t="s">
        <v>22</v>
      </c>
      <c r="B11" s="4"/>
      <c r="C11" s="4"/>
      <c r="D11" s="4"/>
      <c r="E11" s="4"/>
      <c r="F11" s="11">
        <v>1939.932</v>
      </c>
      <c r="G11" s="11">
        <v>22.552</v>
      </c>
      <c r="H11" s="11">
        <v>5677.652</v>
      </c>
      <c r="I11" s="11">
        <v>2631.5720000000001</v>
      </c>
      <c r="J11" s="11">
        <v>178.56299999999999</v>
      </c>
      <c r="K11" s="11">
        <v>1544.1479999999999</v>
      </c>
      <c r="L11" s="11">
        <v>396.31599999999997</v>
      </c>
      <c r="M11" s="11">
        <v>393.29700000000003</v>
      </c>
      <c r="N11" s="11">
        <v>1214.9749999999999</v>
      </c>
      <c r="O11" s="11">
        <v>757.74099999999999</v>
      </c>
      <c r="P11" s="11">
        <v>767.89800000000002</v>
      </c>
      <c r="Q11" s="11">
        <v>311.91699999999997</v>
      </c>
      <c r="R11" s="11">
        <v>182.43299999999999</v>
      </c>
      <c r="S11" s="11">
        <v>2640.04</v>
      </c>
      <c r="T11" s="11">
        <v>751.9</v>
      </c>
      <c r="U11" s="11">
        <v>6049.2650000000003</v>
      </c>
      <c r="V11" s="11">
        <v>171.34899999999999</v>
      </c>
      <c r="W11" s="11">
        <v>3505.268</v>
      </c>
      <c r="X11" s="11">
        <v>116.393</v>
      </c>
      <c r="Y11" s="11">
        <v>644.755</v>
      </c>
      <c r="Z11" s="11">
        <v>29897.967000000001</v>
      </c>
    </row>
    <row r="12" spans="1:26" ht="9.75" customHeight="1" x14ac:dyDescent="0.25">
      <c r="A12" s="5"/>
      <c r="B12" s="5"/>
      <c r="C12" s="5"/>
      <c r="D12" s="5"/>
      <c r="E12" s="5"/>
      <c r="F12" s="5"/>
      <c r="G12" s="5"/>
      <c r="H12" s="5"/>
      <c r="I12" s="5"/>
      <c r="J12" s="5"/>
      <c r="K12" s="5"/>
      <c r="L12" s="5"/>
      <c r="M12" s="5"/>
      <c r="N12" s="5"/>
      <c r="O12" s="5"/>
      <c r="P12" s="5"/>
      <c r="Q12" s="5"/>
      <c r="R12" s="5"/>
      <c r="S12" s="5"/>
      <c r="T12" s="5"/>
      <c r="U12" s="197"/>
      <c r="V12" s="197"/>
      <c r="W12" s="197"/>
      <c r="X12" s="197"/>
      <c r="Y12" s="197"/>
      <c r="Z12" s="197"/>
    </row>
    <row r="13" spans="1:26" ht="11.25" customHeight="1" x14ac:dyDescent="0.25">
      <c r="B13" s="5">
        <v>0</v>
      </c>
      <c r="C13" s="5" t="s">
        <v>21</v>
      </c>
      <c r="D13" s="5">
        <v>9</v>
      </c>
      <c r="E13" s="5"/>
      <c r="F13" s="14">
        <v>153.35900000000001</v>
      </c>
      <c r="G13" s="14" t="s">
        <v>278</v>
      </c>
      <c r="H13" s="14">
        <v>1639.9179999999999</v>
      </c>
      <c r="I13" s="14">
        <v>282.87799999999999</v>
      </c>
      <c r="J13" s="14" t="s">
        <v>278</v>
      </c>
      <c r="K13" s="14">
        <v>210.04</v>
      </c>
      <c r="L13" s="14">
        <v>47.514000000000003</v>
      </c>
      <c r="M13" s="14">
        <v>78.195999999999998</v>
      </c>
      <c r="N13" s="14">
        <v>272.077</v>
      </c>
      <c r="O13" s="14">
        <v>117.3</v>
      </c>
      <c r="P13" s="14">
        <v>73.948999999999998</v>
      </c>
      <c r="Q13" s="14">
        <v>42.42</v>
      </c>
      <c r="R13" s="14">
        <v>27.178000000000001</v>
      </c>
      <c r="S13" s="14">
        <v>392.73200000000003</v>
      </c>
      <c r="T13" s="14">
        <v>39.058999999999997</v>
      </c>
      <c r="U13" s="14">
        <v>1517.338</v>
      </c>
      <c r="V13" s="14">
        <v>24.372</v>
      </c>
      <c r="W13" s="14">
        <v>394.82299999999998</v>
      </c>
      <c r="X13" s="14">
        <v>6.4160000000000004</v>
      </c>
      <c r="Y13" s="14">
        <v>232.99199999999999</v>
      </c>
      <c r="Z13" s="14">
        <v>5552.56</v>
      </c>
    </row>
    <row r="14" spans="1:26" ht="11.25" customHeight="1" x14ac:dyDescent="0.25">
      <c r="B14" s="5">
        <v>10</v>
      </c>
      <c r="C14" s="5" t="s">
        <v>21</v>
      </c>
      <c r="D14" s="5">
        <v>24</v>
      </c>
      <c r="E14" s="5"/>
      <c r="F14" s="14">
        <v>297.92599999999999</v>
      </c>
      <c r="G14" s="14">
        <v>0.79</v>
      </c>
      <c r="H14" s="14">
        <v>2069.66</v>
      </c>
      <c r="I14" s="14">
        <v>185.95500000000001</v>
      </c>
      <c r="J14" s="14">
        <v>10.868</v>
      </c>
      <c r="K14" s="14">
        <v>374.97899999999998</v>
      </c>
      <c r="L14" s="14">
        <v>60.405999999999999</v>
      </c>
      <c r="M14" s="14">
        <v>36.194000000000003</v>
      </c>
      <c r="N14" s="14">
        <v>281.45999999999998</v>
      </c>
      <c r="O14" s="14">
        <v>75.352000000000004</v>
      </c>
      <c r="P14" s="14">
        <v>140.46700000000001</v>
      </c>
      <c r="Q14" s="14">
        <v>33.396999999999998</v>
      </c>
      <c r="R14" s="14">
        <v>13.141999999999999</v>
      </c>
      <c r="S14" s="14">
        <v>761.673</v>
      </c>
      <c r="T14" s="14">
        <v>158.095</v>
      </c>
      <c r="U14" s="14">
        <v>2117.799</v>
      </c>
      <c r="V14" s="14">
        <v>40.847999999999999</v>
      </c>
      <c r="W14" s="14">
        <v>227.15199999999999</v>
      </c>
      <c r="X14" s="14">
        <v>7.085</v>
      </c>
      <c r="Y14" s="14">
        <v>142.744</v>
      </c>
      <c r="Z14" s="14">
        <v>7035.991</v>
      </c>
    </row>
    <row r="15" spans="1:26" ht="11.25" customHeight="1" x14ac:dyDescent="0.25">
      <c r="B15" s="5">
        <v>25</v>
      </c>
      <c r="C15" s="5" t="s">
        <v>21</v>
      </c>
      <c r="D15" s="5">
        <v>49</v>
      </c>
      <c r="E15" s="5"/>
      <c r="F15" s="14">
        <v>312.387</v>
      </c>
      <c r="G15" s="14" t="s">
        <v>278</v>
      </c>
      <c r="H15" s="14">
        <v>1254.1980000000001</v>
      </c>
      <c r="I15" s="14">
        <v>251.505</v>
      </c>
      <c r="J15" s="14">
        <v>36.383000000000003</v>
      </c>
      <c r="K15" s="14">
        <v>232.971</v>
      </c>
      <c r="L15" s="14">
        <v>84.378</v>
      </c>
      <c r="M15" s="14">
        <v>23.786999999999999</v>
      </c>
      <c r="N15" s="14">
        <v>249.79499999999999</v>
      </c>
      <c r="O15" s="14">
        <v>224.977</v>
      </c>
      <c r="P15" s="14">
        <v>130.77199999999999</v>
      </c>
      <c r="Q15" s="14">
        <v>13.682</v>
      </c>
      <c r="R15" s="14">
        <v>9.6150000000000002</v>
      </c>
      <c r="S15" s="14">
        <v>352.43400000000003</v>
      </c>
      <c r="T15" s="14">
        <v>136.51400000000001</v>
      </c>
      <c r="U15" s="14">
        <v>1130.337</v>
      </c>
      <c r="V15" s="14">
        <v>19.684999999999999</v>
      </c>
      <c r="W15" s="14">
        <v>430.32299999999998</v>
      </c>
      <c r="X15" s="14">
        <v>10.297000000000001</v>
      </c>
      <c r="Y15" s="14">
        <v>79.290000000000006</v>
      </c>
      <c r="Z15" s="14">
        <v>4983.33</v>
      </c>
    </row>
    <row r="16" spans="1:26" ht="11.25" customHeight="1" x14ac:dyDescent="0.25">
      <c r="B16" s="5">
        <v>50</v>
      </c>
      <c r="C16" s="5" t="s">
        <v>21</v>
      </c>
      <c r="D16" s="5">
        <v>99</v>
      </c>
      <c r="E16" s="5"/>
      <c r="F16" s="14">
        <v>461.375</v>
      </c>
      <c r="G16" s="14">
        <v>0.79</v>
      </c>
      <c r="H16" s="14">
        <v>494.95299999999997</v>
      </c>
      <c r="I16" s="14">
        <v>405.01600000000002</v>
      </c>
      <c r="J16" s="14">
        <v>23.690999999999999</v>
      </c>
      <c r="K16" s="14">
        <v>244.24700000000001</v>
      </c>
      <c r="L16" s="14">
        <v>61.984000000000002</v>
      </c>
      <c r="M16" s="14">
        <v>95.414000000000001</v>
      </c>
      <c r="N16" s="14">
        <v>162.49100000000001</v>
      </c>
      <c r="O16" s="14">
        <v>96.585999999999999</v>
      </c>
      <c r="P16" s="14">
        <v>121.741</v>
      </c>
      <c r="Q16" s="14">
        <v>57.573</v>
      </c>
      <c r="R16" s="14">
        <v>28.541</v>
      </c>
      <c r="S16" s="14">
        <v>631.08900000000006</v>
      </c>
      <c r="T16" s="14">
        <v>170.68899999999999</v>
      </c>
      <c r="U16" s="14">
        <v>684.00400000000002</v>
      </c>
      <c r="V16" s="14">
        <v>41.616999999999997</v>
      </c>
      <c r="W16" s="14">
        <v>605.10799999999995</v>
      </c>
      <c r="X16" s="14">
        <v>25.181000000000001</v>
      </c>
      <c r="Y16" s="14">
        <v>73.438999999999993</v>
      </c>
      <c r="Z16" s="14">
        <v>4485.53</v>
      </c>
    </row>
    <row r="17" spans="1:26" ht="11.25" customHeight="1" x14ac:dyDescent="0.25">
      <c r="B17" s="5">
        <v>100</v>
      </c>
      <c r="C17" s="5" t="s">
        <v>21</v>
      </c>
      <c r="D17" s="5">
        <v>149</v>
      </c>
      <c r="E17" s="5"/>
      <c r="F17" s="14">
        <v>292.548</v>
      </c>
      <c r="G17" s="14">
        <v>11.444000000000001</v>
      </c>
      <c r="H17" s="14">
        <v>97.444999999999993</v>
      </c>
      <c r="I17" s="14">
        <v>309.03300000000002</v>
      </c>
      <c r="J17" s="14">
        <v>38.008000000000003</v>
      </c>
      <c r="K17" s="14">
        <v>180.94800000000001</v>
      </c>
      <c r="L17" s="14">
        <v>40.811</v>
      </c>
      <c r="M17" s="14">
        <v>44.56</v>
      </c>
      <c r="N17" s="14">
        <v>76.584999999999994</v>
      </c>
      <c r="O17" s="14">
        <v>63.552</v>
      </c>
      <c r="P17" s="14">
        <v>86.537999999999997</v>
      </c>
      <c r="Q17" s="14">
        <v>22.013000000000002</v>
      </c>
      <c r="R17" s="14">
        <v>21.393999999999998</v>
      </c>
      <c r="S17" s="14">
        <v>200.66900000000001</v>
      </c>
      <c r="T17" s="14">
        <v>84.817999999999998</v>
      </c>
      <c r="U17" s="14">
        <v>216.78899999999999</v>
      </c>
      <c r="V17" s="14">
        <v>11.432</v>
      </c>
      <c r="W17" s="14">
        <v>440.82299999999998</v>
      </c>
      <c r="X17" s="14">
        <v>28.696000000000002</v>
      </c>
      <c r="Y17" s="14">
        <v>22.582999999999998</v>
      </c>
      <c r="Z17" s="14">
        <v>2290.6869999999999</v>
      </c>
    </row>
    <row r="18" spans="1:26" ht="9.75" customHeight="1" x14ac:dyDescent="0.25">
      <c r="B18" s="5"/>
      <c r="C18" s="5"/>
      <c r="D18" s="5"/>
      <c r="E18" s="5"/>
      <c r="F18" s="14"/>
      <c r="G18" s="14"/>
      <c r="H18" s="14"/>
      <c r="I18" s="14"/>
      <c r="J18" s="14"/>
      <c r="K18" s="14"/>
      <c r="L18" s="14"/>
      <c r="M18" s="14"/>
      <c r="N18" s="14"/>
      <c r="O18" s="14"/>
      <c r="P18" s="14"/>
      <c r="Q18" s="14"/>
      <c r="R18" s="14"/>
      <c r="S18" s="14"/>
      <c r="T18" s="14"/>
      <c r="U18" s="14"/>
      <c r="V18" s="14"/>
      <c r="W18" s="14"/>
      <c r="X18" s="14"/>
      <c r="Y18" s="14"/>
      <c r="Z18" s="14"/>
    </row>
    <row r="19" spans="1:26" ht="11.25" customHeight="1" x14ac:dyDescent="0.25">
      <c r="B19" s="5">
        <v>150</v>
      </c>
      <c r="C19" s="5" t="s">
        <v>21</v>
      </c>
      <c r="D19" s="5">
        <v>299</v>
      </c>
      <c r="E19" s="5"/>
      <c r="F19" s="14">
        <v>296.31700000000001</v>
      </c>
      <c r="G19" s="14">
        <v>3.1869999999999998</v>
      </c>
      <c r="H19" s="14">
        <v>98.206000000000003</v>
      </c>
      <c r="I19" s="14">
        <v>680.29200000000003</v>
      </c>
      <c r="J19" s="14">
        <v>38.767000000000003</v>
      </c>
      <c r="K19" s="14">
        <v>184.50200000000001</v>
      </c>
      <c r="L19" s="14">
        <v>57.290999999999997</v>
      </c>
      <c r="M19" s="14">
        <v>74.671999999999997</v>
      </c>
      <c r="N19" s="14">
        <v>102.864</v>
      </c>
      <c r="O19" s="14">
        <v>90.5</v>
      </c>
      <c r="P19" s="14">
        <v>131.91999999999999</v>
      </c>
      <c r="Q19" s="14">
        <v>42.655000000000001</v>
      </c>
      <c r="R19" s="14">
        <v>42.606999999999999</v>
      </c>
      <c r="S19" s="14">
        <v>242.423</v>
      </c>
      <c r="T19" s="14">
        <v>139.857</v>
      </c>
      <c r="U19" s="14">
        <v>285.53699999999998</v>
      </c>
      <c r="V19" s="14">
        <v>11.538</v>
      </c>
      <c r="W19" s="14">
        <v>845.43899999999996</v>
      </c>
      <c r="X19" s="14">
        <v>30.067</v>
      </c>
      <c r="Y19" s="14">
        <v>53.887999999999998</v>
      </c>
      <c r="Z19" s="14">
        <v>3452.529</v>
      </c>
    </row>
    <row r="20" spans="1:26" ht="11.25" customHeight="1" x14ac:dyDescent="0.25">
      <c r="B20" s="5">
        <v>300</v>
      </c>
      <c r="C20" s="5" t="s">
        <v>21</v>
      </c>
      <c r="D20" s="5">
        <v>499</v>
      </c>
      <c r="E20" s="5"/>
      <c r="F20" s="14">
        <v>83.021000000000001</v>
      </c>
      <c r="G20" s="14">
        <v>4.8840000000000003</v>
      </c>
      <c r="H20" s="14">
        <v>15.728</v>
      </c>
      <c r="I20" s="14">
        <v>311.613</v>
      </c>
      <c r="J20" s="14">
        <v>29.85</v>
      </c>
      <c r="K20" s="14">
        <v>80.78</v>
      </c>
      <c r="L20" s="14">
        <v>35.906999999999996</v>
      </c>
      <c r="M20" s="14">
        <v>28.577999999999999</v>
      </c>
      <c r="N20" s="14">
        <v>55.454000000000001</v>
      </c>
      <c r="O20" s="14">
        <v>61.13</v>
      </c>
      <c r="P20" s="14">
        <v>56.79</v>
      </c>
      <c r="Q20" s="14">
        <v>51.679000000000002</v>
      </c>
      <c r="R20" s="14">
        <v>30.285</v>
      </c>
      <c r="S20" s="14">
        <v>51.817</v>
      </c>
      <c r="T20" s="14">
        <v>19.768000000000001</v>
      </c>
      <c r="U20" s="14">
        <v>66.774000000000001</v>
      </c>
      <c r="V20" s="14">
        <v>15.747999999999999</v>
      </c>
      <c r="W20" s="14">
        <v>350.73700000000002</v>
      </c>
      <c r="X20" s="14">
        <v>6.8449999999999998</v>
      </c>
      <c r="Y20" s="14">
        <v>28.756</v>
      </c>
      <c r="Z20" s="14">
        <v>1386.144</v>
      </c>
    </row>
    <row r="21" spans="1:26" ht="11.25" customHeight="1" x14ac:dyDescent="0.25">
      <c r="B21" s="5">
        <v>500</v>
      </c>
      <c r="C21" s="5" t="s">
        <v>21</v>
      </c>
      <c r="D21" s="5"/>
      <c r="E21" s="5"/>
      <c r="F21" s="14">
        <v>43.000999999999998</v>
      </c>
      <c r="G21" s="14">
        <v>1.4570000000000001</v>
      </c>
      <c r="H21" s="14">
        <v>7.5439999999999996</v>
      </c>
      <c r="I21" s="14">
        <v>205.28100000000001</v>
      </c>
      <c r="J21" s="14">
        <v>0.997</v>
      </c>
      <c r="K21" s="14">
        <v>35.68</v>
      </c>
      <c r="L21" s="14">
        <v>8.0250000000000004</v>
      </c>
      <c r="M21" s="14">
        <v>11.896000000000001</v>
      </c>
      <c r="N21" s="14">
        <v>14.249000000000001</v>
      </c>
      <c r="O21" s="14">
        <v>28.344999999999999</v>
      </c>
      <c r="P21" s="14">
        <v>25.722000000000001</v>
      </c>
      <c r="Q21" s="14">
        <v>48.5</v>
      </c>
      <c r="R21" s="14">
        <v>9.6720000000000006</v>
      </c>
      <c r="S21" s="14">
        <v>7.2030000000000003</v>
      </c>
      <c r="T21" s="14">
        <v>3.1</v>
      </c>
      <c r="U21" s="14">
        <v>30.687999999999999</v>
      </c>
      <c r="V21" s="14">
        <v>6.1079999999999997</v>
      </c>
      <c r="W21" s="14">
        <v>210.863</v>
      </c>
      <c r="X21" s="14">
        <v>1.806</v>
      </c>
      <c r="Y21" s="14">
        <v>11.061999999999999</v>
      </c>
      <c r="Z21" s="14">
        <v>711.19600000000003</v>
      </c>
    </row>
    <row r="22" spans="1:26" ht="12" customHeight="1" thickBot="1" x14ac:dyDescent="0.3">
      <c r="A22" s="119"/>
      <c r="B22" s="119"/>
      <c r="C22" s="119"/>
      <c r="D22" s="119"/>
      <c r="E22" s="119"/>
      <c r="F22" s="119"/>
      <c r="G22" s="119"/>
      <c r="H22" s="119"/>
      <c r="I22" s="119"/>
      <c r="J22" s="119"/>
      <c r="K22" s="119"/>
      <c r="L22" s="119"/>
      <c r="M22" s="119"/>
      <c r="N22" s="119"/>
      <c r="O22" s="119"/>
      <c r="P22" s="119"/>
      <c r="Q22" s="119"/>
      <c r="R22" s="119"/>
      <c r="S22" s="119"/>
      <c r="T22" s="119"/>
      <c r="U22" s="199"/>
      <c r="V22" s="199"/>
      <c r="W22" s="199"/>
      <c r="X22" s="199"/>
      <c r="Y22" s="199"/>
      <c r="Z22" s="199"/>
    </row>
    <row r="23" spans="1:26" ht="12.75" customHeight="1" x14ac:dyDescent="0.25">
      <c r="A23" s="442" t="s">
        <v>436</v>
      </c>
      <c r="B23" s="442"/>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row>
    <row r="24" spans="1:26" ht="8.25" customHeight="1" x14ac:dyDescent="0.25">
      <c r="A24" s="53"/>
    </row>
  </sheetData>
  <sheetProtection formatCells="0" formatColumns="0" formatRows="0"/>
  <mergeCells count="3">
    <mergeCell ref="F8:Z8"/>
    <mergeCell ref="A9:B9"/>
    <mergeCell ref="A23:Z23"/>
  </mergeCells>
  <pageMargins left="0.75" right="0.75" top="1" bottom="1" header="0.5" footer="0.5"/>
  <pageSetup paperSize="9" scale="95" orientation="landscape" r:id="rId1"/>
  <headerFooter alignWithMargins="0"/>
  <colBreaks count="1" manualBreakCount="1">
    <brk id="2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Z24"/>
  <sheetViews>
    <sheetView zoomScaleNormal="100" workbookViewId="0"/>
  </sheetViews>
  <sheetFormatPr defaultColWidth="9.21875" defaultRowHeight="13.2" x14ac:dyDescent="0.25"/>
  <cols>
    <col min="1" max="1" width="2.21875" style="1" customWidth="1"/>
    <col min="2" max="2" width="3.44140625" style="1" customWidth="1"/>
    <col min="3" max="3" width="1.77734375" style="1" bestFit="1" customWidth="1"/>
    <col min="4" max="4" width="3.44140625" style="1" customWidth="1"/>
    <col min="5" max="5" width="3.44140625" style="1" hidden="1" customWidth="1"/>
    <col min="6" max="6" width="6.77734375" style="1" customWidth="1"/>
    <col min="7" max="7" width="5.77734375" style="1" customWidth="1"/>
    <col min="8" max="8" width="6.5546875" style="1" customWidth="1"/>
    <col min="9" max="9" width="6.77734375" style="1" customWidth="1"/>
    <col min="10" max="10" width="5.77734375" style="1" customWidth="1"/>
    <col min="11" max="11" width="6.77734375" style="1" customWidth="1"/>
    <col min="12" max="13" width="5.77734375" style="1" customWidth="1"/>
    <col min="14" max="14" width="6.5546875" style="1" customWidth="1"/>
    <col min="15" max="18" width="5.77734375" style="1" customWidth="1"/>
    <col min="19" max="19" width="6.77734375" style="1" customWidth="1"/>
    <col min="20" max="20" width="6.5546875" style="1" customWidth="1"/>
    <col min="21" max="21" width="6.77734375" style="1" customWidth="1"/>
    <col min="22" max="22" width="5.77734375" style="1" customWidth="1"/>
    <col min="23" max="23" width="6.77734375" style="1" customWidth="1"/>
    <col min="24" max="25" width="5.77734375" style="1" customWidth="1"/>
    <col min="26" max="26" width="7.77734375" style="1" customWidth="1"/>
    <col min="27" max="16384" width="9.21875" style="1"/>
  </cols>
  <sheetData>
    <row r="1" spans="1:26" ht="6.75" customHeight="1" x14ac:dyDescent="0.25"/>
    <row r="2" spans="1:26" ht="13.8" x14ac:dyDescent="0.25">
      <c r="A2" s="24" t="s">
        <v>282</v>
      </c>
    </row>
    <row r="3" spans="1:26" ht="16.5" customHeight="1" x14ac:dyDescent="0.25">
      <c r="A3" s="24" t="s">
        <v>553</v>
      </c>
    </row>
    <row r="4" spans="1:26" ht="16.5" customHeight="1" x14ac:dyDescent="0.25">
      <c r="A4" s="148" t="s">
        <v>283</v>
      </c>
    </row>
    <row r="5" spans="1:26" ht="16.5" customHeight="1" x14ac:dyDescent="0.25">
      <c r="A5" s="148" t="s">
        <v>554</v>
      </c>
      <c r="B5" s="148"/>
    </row>
    <row r="6" spans="1:26" ht="2.1" customHeight="1" thickBot="1" x14ac:dyDescent="0.3">
      <c r="A6" s="119"/>
      <c r="B6" s="119"/>
      <c r="C6" s="119"/>
      <c r="D6" s="119"/>
      <c r="E6" s="119"/>
      <c r="F6" s="119"/>
      <c r="G6" s="119"/>
      <c r="H6" s="119"/>
      <c r="I6" s="119"/>
      <c r="J6" s="119"/>
      <c r="K6" s="119"/>
      <c r="L6" s="119"/>
      <c r="M6" s="119"/>
      <c r="N6" s="119"/>
      <c r="O6" s="119"/>
      <c r="P6" s="119"/>
      <c r="Q6" s="119"/>
      <c r="R6" s="119"/>
      <c r="S6" s="119"/>
      <c r="T6" s="119"/>
      <c r="U6" s="199"/>
      <c r="V6" s="199"/>
      <c r="W6" s="199"/>
      <c r="X6" s="199"/>
      <c r="Y6" s="199"/>
      <c r="Z6" s="199"/>
    </row>
    <row r="7" spans="1:26" ht="12" customHeight="1" thickBot="1" x14ac:dyDescent="0.3">
      <c r="A7" s="4" t="s">
        <v>24</v>
      </c>
      <c r="B7" s="4"/>
      <c r="C7" s="4"/>
      <c r="D7" s="4"/>
      <c r="E7" s="4"/>
    </row>
    <row r="8" spans="1:26" ht="12" customHeight="1" x14ac:dyDescent="0.25">
      <c r="A8" s="4" t="s">
        <v>25</v>
      </c>
      <c r="B8" s="4"/>
      <c r="C8" s="4"/>
      <c r="D8" s="4"/>
      <c r="E8" s="4"/>
      <c r="F8" s="440" t="s">
        <v>157</v>
      </c>
      <c r="G8" s="440"/>
      <c r="H8" s="440"/>
      <c r="I8" s="440"/>
      <c r="J8" s="440"/>
      <c r="K8" s="440"/>
      <c r="L8" s="440"/>
      <c r="M8" s="440"/>
      <c r="N8" s="440"/>
      <c r="O8" s="440"/>
      <c r="P8" s="440"/>
      <c r="Q8" s="440"/>
      <c r="R8" s="440"/>
      <c r="S8" s="440"/>
      <c r="T8" s="440"/>
      <c r="U8" s="440"/>
      <c r="V8" s="440"/>
      <c r="W8" s="440"/>
      <c r="X8" s="440"/>
      <c r="Y8" s="440"/>
      <c r="Z8" s="440"/>
    </row>
    <row r="9" spans="1:26" ht="14.25" customHeight="1" thickBot="1" x14ac:dyDescent="0.3">
      <c r="A9" s="441" t="s">
        <v>26</v>
      </c>
      <c r="B9" s="441"/>
      <c r="C9" s="50"/>
      <c r="D9" s="50"/>
      <c r="E9" s="50"/>
      <c r="F9" s="142" t="s">
        <v>185</v>
      </c>
      <c r="G9" s="142" t="s">
        <v>186</v>
      </c>
      <c r="H9" s="142" t="s">
        <v>187</v>
      </c>
      <c r="I9" s="142" t="s">
        <v>188</v>
      </c>
      <c r="J9" s="142" t="s">
        <v>189</v>
      </c>
      <c r="K9" s="142" t="s">
        <v>190</v>
      </c>
      <c r="L9" s="142" t="s">
        <v>191</v>
      </c>
      <c r="M9" s="142" t="s">
        <v>192</v>
      </c>
      <c r="N9" s="142" t="s">
        <v>193</v>
      </c>
      <c r="O9" s="21">
        <v>10</v>
      </c>
      <c r="P9" s="21">
        <v>11</v>
      </c>
      <c r="Q9" s="21">
        <v>12</v>
      </c>
      <c r="R9" s="21">
        <v>13</v>
      </c>
      <c r="S9" s="21">
        <v>14</v>
      </c>
      <c r="T9" s="21">
        <v>15</v>
      </c>
      <c r="U9" s="21">
        <v>16</v>
      </c>
      <c r="V9" s="21">
        <v>17</v>
      </c>
      <c r="W9" s="21">
        <v>18</v>
      </c>
      <c r="X9" s="21">
        <v>19</v>
      </c>
      <c r="Y9" s="21">
        <v>20</v>
      </c>
      <c r="Z9" s="81" t="s">
        <v>22</v>
      </c>
    </row>
    <row r="10" spans="1:26" ht="11.25" customHeight="1" x14ac:dyDescent="0.25">
      <c r="A10" s="45"/>
      <c r="B10" s="45"/>
      <c r="C10" s="45"/>
      <c r="D10" s="45"/>
      <c r="E10" s="45"/>
      <c r="F10" s="44"/>
      <c r="G10" s="44"/>
      <c r="H10" s="44"/>
      <c r="I10" s="44"/>
      <c r="J10" s="44"/>
      <c r="K10" s="44"/>
      <c r="L10" s="44"/>
      <c r="M10" s="44"/>
      <c r="N10" s="44"/>
      <c r="O10" s="44"/>
      <c r="P10" s="44"/>
      <c r="Q10" s="44"/>
      <c r="R10" s="44"/>
      <c r="S10" s="44"/>
      <c r="T10" s="44"/>
      <c r="U10" s="44"/>
      <c r="V10" s="44"/>
      <c r="W10" s="44"/>
      <c r="X10" s="44"/>
      <c r="Y10" s="44"/>
      <c r="Z10" s="44"/>
    </row>
    <row r="11" spans="1:26" ht="11.25" customHeight="1" x14ac:dyDescent="0.25">
      <c r="A11" s="4" t="s">
        <v>22</v>
      </c>
      <c r="B11" s="4"/>
      <c r="C11" s="4"/>
      <c r="D11" s="4"/>
      <c r="E11" s="4"/>
      <c r="F11" s="11">
        <v>201549.79199999999</v>
      </c>
      <c r="G11" s="11">
        <v>4637.5060000000003</v>
      </c>
      <c r="H11" s="11">
        <v>154808.427</v>
      </c>
      <c r="I11" s="11">
        <v>472228.72499999998</v>
      </c>
      <c r="J11" s="11">
        <v>28145.007000000001</v>
      </c>
      <c r="K11" s="11">
        <v>147625.81899999999</v>
      </c>
      <c r="L11" s="11">
        <v>45623.381999999998</v>
      </c>
      <c r="M11" s="11">
        <v>47543.218000000001</v>
      </c>
      <c r="N11" s="11">
        <v>86217.048999999999</v>
      </c>
      <c r="O11" s="11">
        <v>83297.705000000002</v>
      </c>
      <c r="P11" s="11">
        <v>92266.464000000007</v>
      </c>
      <c r="Q11" s="11">
        <v>66567.589000000007</v>
      </c>
      <c r="R11" s="11">
        <v>30569.467000000001</v>
      </c>
      <c r="S11" s="11">
        <v>165988.09700000001</v>
      </c>
      <c r="T11" s="11">
        <v>69079.706999999995</v>
      </c>
      <c r="U11" s="11">
        <v>252604.565</v>
      </c>
      <c r="V11" s="11">
        <v>18033.689999999999</v>
      </c>
      <c r="W11" s="11">
        <v>565843.45400000003</v>
      </c>
      <c r="X11" s="11">
        <v>15646.759</v>
      </c>
      <c r="Y11" s="11">
        <v>44164.663999999997</v>
      </c>
      <c r="Z11" s="11">
        <v>2592441.0860000001</v>
      </c>
    </row>
    <row r="12" spans="1:26" ht="9.75" customHeight="1" x14ac:dyDescent="0.25">
      <c r="A12" s="5"/>
      <c r="B12" s="5"/>
      <c r="C12" s="5"/>
      <c r="D12" s="5"/>
      <c r="E12" s="5"/>
      <c r="F12" s="5"/>
      <c r="G12" s="5"/>
      <c r="H12" s="5"/>
      <c r="I12" s="5"/>
      <c r="J12" s="5"/>
      <c r="K12" s="5"/>
      <c r="L12" s="5"/>
      <c r="M12" s="5"/>
      <c r="N12" s="5"/>
      <c r="O12" s="5"/>
      <c r="P12" s="5"/>
      <c r="Q12" s="5"/>
      <c r="R12" s="5"/>
      <c r="S12" s="5"/>
      <c r="T12" s="5"/>
      <c r="U12" s="197"/>
      <c r="V12" s="197"/>
      <c r="W12" s="197"/>
      <c r="X12" s="197"/>
      <c r="Y12" s="197"/>
      <c r="Z12" s="197"/>
    </row>
    <row r="13" spans="1:26" ht="11.25" customHeight="1" x14ac:dyDescent="0.25">
      <c r="B13" s="5">
        <v>0</v>
      </c>
      <c r="C13" s="5" t="s">
        <v>21</v>
      </c>
      <c r="D13" s="5">
        <v>9</v>
      </c>
      <c r="E13" s="5"/>
      <c r="F13" s="14">
        <v>931.02099999999996</v>
      </c>
      <c r="G13" s="14" t="s">
        <v>278</v>
      </c>
      <c r="H13" s="14">
        <v>8387.4979999999996</v>
      </c>
      <c r="I13" s="14">
        <v>1059.2529999999999</v>
      </c>
      <c r="J13" s="14" t="s">
        <v>278</v>
      </c>
      <c r="K13" s="14">
        <v>1180.6690000000001</v>
      </c>
      <c r="L13" s="14">
        <v>269.32600000000002</v>
      </c>
      <c r="M13" s="14">
        <v>240.428</v>
      </c>
      <c r="N13" s="14">
        <v>1247.107</v>
      </c>
      <c r="O13" s="14">
        <v>446.863</v>
      </c>
      <c r="P13" s="14">
        <v>373.37200000000001</v>
      </c>
      <c r="Q13" s="14">
        <v>102.999</v>
      </c>
      <c r="R13" s="14">
        <v>223.113</v>
      </c>
      <c r="S13" s="14">
        <v>2063.8560000000002</v>
      </c>
      <c r="T13" s="14">
        <v>234.95599999999999</v>
      </c>
      <c r="U13" s="14">
        <v>7671.8109999999997</v>
      </c>
      <c r="V13" s="14">
        <v>102.617</v>
      </c>
      <c r="W13" s="14">
        <v>2287.799</v>
      </c>
      <c r="X13" s="14">
        <v>32.131</v>
      </c>
      <c r="Y13" s="14">
        <v>1270.2650000000001</v>
      </c>
      <c r="Z13" s="14">
        <v>28125.082999999999</v>
      </c>
    </row>
    <row r="14" spans="1:26" ht="11.25" customHeight="1" x14ac:dyDescent="0.25">
      <c r="B14" s="5">
        <v>10</v>
      </c>
      <c r="C14" s="5" t="s">
        <v>21</v>
      </c>
      <c r="D14" s="5">
        <v>24</v>
      </c>
      <c r="E14" s="5"/>
      <c r="F14" s="14">
        <v>5128.5320000000002</v>
      </c>
      <c r="G14" s="14">
        <v>7.9020000000000001</v>
      </c>
      <c r="H14" s="14">
        <v>32429.02</v>
      </c>
      <c r="I14" s="14">
        <v>2878.7089999999998</v>
      </c>
      <c r="J14" s="14">
        <v>149.56899999999999</v>
      </c>
      <c r="K14" s="14">
        <v>5777.2979999999998</v>
      </c>
      <c r="L14" s="14">
        <v>1026.471</v>
      </c>
      <c r="M14" s="14">
        <v>570.32299999999998</v>
      </c>
      <c r="N14" s="14">
        <v>4560.3289999999997</v>
      </c>
      <c r="O14" s="14">
        <v>1054.913</v>
      </c>
      <c r="P14" s="14">
        <v>2321.7040000000002</v>
      </c>
      <c r="Q14" s="14">
        <v>515.73599999999999</v>
      </c>
      <c r="R14" s="14">
        <v>213.042</v>
      </c>
      <c r="S14" s="14">
        <v>11443.098</v>
      </c>
      <c r="T14" s="14">
        <v>2355.9299999999998</v>
      </c>
      <c r="U14" s="14">
        <v>33805.349000000002</v>
      </c>
      <c r="V14" s="14">
        <v>783.37400000000002</v>
      </c>
      <c r="W14" s="14">
        <v>3606.2559999999999</v>
      </c>
      <c r="X14" s="14">
        <v>123.389</v>
      </c>
      <c r="Y14" s="14">
        <v>2322.5709999999999</v>
      </c>
      <c r="Z14" s="14">
        <v>111073.515</v>
      </c>
    </row>
    <row r="15" spans="1:26" ht="11.25" customHeight="1" x14ac:dyDescent="0.25">
      <c r="B15" s="5">
        <v>25</v>
      </c>
      <c r="C15" s="5" t="s">
        <v>21</v>
      </c>
      <c r="D15" s="5">
        <v>49</v>
      </c>
      <c r="E15" s="5"/>
      <c r="F15" s="14">
        <v>11131.459000000001</v>
      </c>
      <c r="G15" s="14" t="s">
        <v>278</v>
      </c>
      <c r="H15" s="14">
        <v>40553.642999999996</v>
      </c>
      <c r="I15" s="14">
        <v>8941.0519999999997</v>
      </c>
      <c r="J15" s="14">
        <v>1203.066</v>
      </c>
      <c r="K15" s="14">
        <v>8439.3909999999996</v>
      </c>
      <c r="L15" s="14">
        <v>2897.1909999999998</v>
      </c>
      <c r="M15" s="14">
        <v>823.06100000000004</v>
      </c>
      <c r="N15" s="14">
        <v>8471.2800000000007</v>
      </c>
      <c r="O15" s="14">
        <v>7042.0010000000002</v>
      </c>
      <c r="P15" s="14">
        <v>4794.6639999999998</v>
      </c>
      <c r="Q15" s="14">
        <v>528.13099999999997</v>
      </c>
      <c r="R15" s="14">
        <v>369.80599999999998</v>
      </c>
      <c r="S15" s="14">
        <v>12450.111000000001</v>
      </c>
      <c r="T15" s="14">
        <v>5149.7129999999997</v>
      </c>
      <c r="U15" s="14">
        <v>37712.311999999998</v>
      </c>
      <c r="V15" s="14">
        <v>688.62400000000002</v>
      </c>
      <c r="W15" s="14">
        <v>14113.75</v>
      </c>
      <c r="X15" s="14">
        <v>381.28100000000001</v>
      </c>
      <c r="Y15" s="14">
        <v>2699.2080000000001</v>
      </c>
      <c r="Z15" s="14">
        <v>168389.74400000001</v>
      </c>
    </row>
    <row r="16" spans="1:26" ht="11.25" customHeight="1" x14ac:dyDescent="0.25">
      <c r="B16" s="5">
        <v>50</v>
      </c>
      <c r="C16" s="5" t="s">
        <v>21</v>
      </c>
      <c r="D16" s="5">
        <v>99</v>
      </c>
      <c r="E16" s="5"/>
      <c r="F16" s="14">
        <v>33023.947999999997</v>
      </c>
      <c r="G16" s="14">
        <v>63.216999999999999</v>
      </c>
      <c r="H16" s="14">
        <v>31863.361000000001</v>
      </c>
      <c r="I16" s="14">
        <v>27817.32</v>
      </c>
      <c r="J16" s="14">
        <v>1705.491</v>
      </c>
      <c r="K16" s="14">
        <v>16759.507000000001</v>
      </c>
      <c r="L16" s="14">
        <v>4450.366</v>
      </c>
      <c r="M16" s="14">
        <v>6352.4480000000003</v>
      </c>
      <c r="N16" s="14">
        <v>10947.798000000001</v>
      </c>
      <c r="O16" s="14">
        <v>6759.6180000000004</v>
      </c>
      <c r="P16" s="14">
        <v>8313.607</v>
      </c>
      <c r="Q16" s="14">
        <v>3977.4940000000001</v>
      </c>
      <c r="R16" s="14">
        <v>2130.42</v>
      </c>
      <c r="S16" s="14">
        <v>45085.853999999999</v>
      </c>
      <c r="T16" s="14">
        <v>11991.31</v>
      </c>
      <c r="U16" s="14">
        <v>46399.902999999998</v>
      </c>
      <c r="V16" s="14">
        <v>2771.0949999999998</v>
      </c>
      <c r="W16" s="14">
        <v>41714.803</v>
      </c>
      <c r="X16" s="14">
        <v>1789.3979999999999</v>
      </c>
      <c r="Y16" s="14">
        <v>5005.2619999999997</v>
      </c>
      <c r="Z16" s="14">
        <v>308922.21899999998</v>
      </c>
    </row>
    <row r="17" spans="1:26" ht="11.25" customHeight="1" x14ac:dyDescent="0.25">
      <c r="B17" s="5">
        <v>100</v>
      </c>
      <c r="C17" s="5" t="s">
        <v>21</v>
      </c>
      <c r="D17" s="5">
        <v>149</v>
      </c>
      <c r="E17" s="5"/>
      <c r="F17" s="14">
        <v>34527.504999999997</v>
      </c>
      <c r="G17" s="14">
        <v>1164.998</v>
      </c>
      <c r="H17" s="14">
        <v>11580.214</v>
      </c>
      <c r="I17" s="14">
        <v>38800.881999999998</v>
      </c>
      <c r="J17" s="14">
        <v>4459.1540000000005</v>
      </c>
      <c r="K17" s="14">
        <v>22127.473999999998</v>
      </c>
      <c r="L17" s="14">
        <v>4980.0829999999996</v>
      </c>
      <c r="M17" s="14">
        <v>5353.9319999999998</v>
      </c>
      <c r="N17" s="14">
        <v>9192.5110000000004</v>
      </c>
      <c r="O17" s="14">
        <v>7518.723</v>
      </c>
      <c r="P17" s="14">
        <v>10122.552</v>
      </c>
      <c r="Q17" s="14">
        <v>2758.1790000000001</v>
      </c>
      <c r="R17" s="14">
        <v>2469.9969999999998</v>
      </c>
      <c r="S17" s="14">
        <v>24016.825000000001</v>
      </c>
      <c r="T17" s="14">
        <v>10980.518</v>
      </c>
      <c r="U17" s="14">
        <v>25734.018</v>
      </c>
      <c r="V17" s="14">
        <v>1413.547</v>
      </c>
      <c r="W17" s="14">
        <v>52559.491999999998</v>
      </c>
      <c r="X17" s="14">
        <v>3611.6370000000002</v>
      </c>
      <c r="Y17" s="14">
        <v>2789.5030000000002</v>
      </c>
      <c r="Z17" s="14">
        <v>276161.745</v>
      </c>
    </row>
    <row r="18" spans="1:26" ht="9.75" customHeight="1" x14ac:dyDescent="0.25">
      <c r="B18" s="5"/>
      <c r="C18" s="5"/>
      <c r="D18" s="5"/>
      <c r="E18" s="5"/>
      <c r="F18" s="14"/>
      <c r="G18" s="14"/>
      <c r="H18" s="14"/>
      <c r="I18" s="14"/>
      <c r="J18" s="14"/>
      <c r="K18" s="14"/>
      <c r="L18" s="14"/>
      <c r="M18" s="14"/>
      <c r="N18" s="14"/>
      <c r="O18" s="14"/>
      <c r="P18" s="14"/>
      <c r="Q18" s="14"/>
      <c r="R18" s="14"/>
      <c r="S18" s="14"/>
      <c r="T18" s="14"/>
      <c r="U18" s="14"/>
      <c r="V18" s="14"/>
      <c r="W18" s="14"/>
      <c r="X18" s="14"/>
      <c r="Y18" s="14"/>
      <c r="Z18" s="14"/>
    </row>
    <row r="19" spans="1:26" ht="11.25" customHeight="1" x14ac:dyDescent="0.25">
      <c r="B19" s="5">
        <v>150</v>
      </c>
      <c r="C19" s="5" t="s">
        <v>21</v>
      </c>
      <c r="D19" s="5">
        <v>299</v>
      </c>
      <c r="E19" s="5"/>
      <c r="F19" s="14">
        <v>59545.750999999997</v>
      </c>
      <c r="G19" s="14">
        <v>713.07899999999995</v>
      </c>
      <c r="H19" s="14">
        <v>18162.478999999999</v>
      </c>
      <c r="I19" s="14">
        <v>143951.522</v>
      </c>
      <c r="J19" s="14">
        <v>8899.8950000000004</v>
      </c>
      <c r="K19" s="14">
        <v>37002.847000000002</v>
      </c>
      <c r="L19" s="14">
        <v>12900.553</v>
      </c>
      <c r="M19" s="14">
        <v>15645.146000000001</v>
      </c>
      <c r="N19" s="14">
        <v>20616.774000000001</v>
      </c>
      <c r="O19" s="14">
        <v>18481.02</v>
      </c>
      <c r="P19" s="14">
        <v>28869.776999999998</v>
      </c>
      <c r="Q19" s="14">
        <v>9196.7890000000007</v>
      </c>
      <c r="R19" s="14">
        <v>8131.8029999999999</v>
      </c>
      <c r="S19" s="14">
        <v>47458.917999999998</v>
      </c>
      <c r="T19" s="14">
        <v>28674.403999999999</v>
      </c>
      <c r="U19" s="14">
        <v>55751.389000000003</v>
      </c>
      <c r="V19" s="14">
        <v>2164.7489999999998</v>
      </c>
      <c r="W19" s="14">
        <v>180849.90700000001</v>
      </c>
      <c r="X19" s="14">
        <v>6172.0619999999999</v>
      </c>
      <c r="Y19" s="14">
        <v>10984.674999999999</v>
      </c>
      <c r="Z19" s="14">
        <v>714173.53700000001</v>
      </c>
    </row>
    <row r="20" spans="1:26" ht="11.25" customHeight="1" x14ac:dyDescent="0.25">
      <c r="B20" s="5">
        <v>300</v>
      </c>
      <c r="C20" s="5" t="s">
        <v>21</v>
      </c>
      <c r="D20" s="5">
        <v>499</v>
      </c>
      <c r="E20" s="5"/>
      <c r="F20" s="14">
        <v>30036.044999999998</v>
      </c>
      <c r="G20" s="14">
        <v>1869.3109999999999</v>
      </c>
      <c r="H20" s="14">
        <v>5508.6</v>
      </c>
      <c r="I20" s="14">
        <v>116835.056</v>
      </c>
      <c r="J20" s="14">
        <v>11129.704</v>
      </c>
      <c r="K20" s="14">
        <v>29947.611000000001</v>
      </c>
      <c r="L20" s="14">
        <v>13321.459000000001</v>
      </c>
      <c r="M20" s="14">
        <v>10311.23</v>
      </c>
      <c r="N20" s="14">
        <v>20923.214</v>
      </c>
      <c r="O20" s="14">
        <v>23242.175999999999</v>
      </c>
      <c r="P20" s="14">
        <v>19812.223999999998</v>
      </c>
      <c r="Q20" s="14">
        <v>19847.858</v>
      </c>
      <c r="R20" s="14">
        <v>10358.612999999999</v>
      </c>
      <c r="S20" s="14">
        <v>19002.572</v>
      </c>
      <c r="T20" s="14">
        <v>6955.491</v>
      </c>
      <c r="U20" s="14">
        <v>24269.473999999998</v>
      </c>
      <c r="V20" s="14">
        <v>5380.4120000000003</v>
      </c>
      <c r="W20" s="14">
        <v>129614.447</v>
      </c>
      <c r="X20" s="14">
        <v>2416.5149999999999</v>
      </c>
      <c r="Y20" s="14">
        <v>11576.45</v>
      </c>
      <c r="Z20" s="14">
        <v>512358.46399999998</v>
      </c>
    </row>
    <row r="21" spans="1:26" ht="11.25" customHeight="1" x14ac:dyDescent="0.25">
      <c r="B21" s="5">
        <v>500</v>
      </c>
      <c r="C21" s="5" t="s">
        <v>21</v>
      </c>
      <c r="D21" s="5"/>
      <c r="E21" s="5"/>
      <c r="F21" s="14">
        <v>27225.531999999999</v>
      </c>
      <c r="G21" s="14">
        <v>818.99800000000005</v>
      </c>
      <c r="H21" s="14">
        <v>6323.6109999999999</v>
      </c>
      <c r="I21" s="14">
        <v>131944.932</v>
      </c>
      <c r="J21" s="14">
        <v>598.12800000000004</v>
      </c>
      <c r="K21" s="14">
        <v>26391.022000000001</v>
      </c>
      <c r="L21" s="14">
        <v>5777.9340000000002</v>
      </c>
      <c r="M21" s="14">
        <v>8246.65</v>
      </c>
      <c r="N21" s="14">
        <v>10258.035</v>
      </c>
      <c r="O21" s="14">
        <v>18752.393</v>
      </c>
      <c r="P21" s="14">
        <v>17658.563999999998</v>
      </c>
      <c r="Q21" s="14">
        <v>29640.402999999998</v>
      </c>
      <c r="R21" s="14">
        <v>6672.6729999999998</v>
      </c>
      <c r="S21" s="14">
        <v>4466.8639999999996</v>
      </c>
      <c r="T21" s="14">
        <v>2737.3850000000002</v>
      </c>
      <c r="U21" s="14">
        <v>21260.308000000001</v>
      </c>
      <c r="V21" s="14">
        <v>4729.2709999999997</v>
      </c>
      <c r="W21" s="14">
        <v>141097</v>
      </c>
      <c r="X21" s="14">
        <v>1120.347</v>
      </c>
      <c r="Y21" s="14">
        <v>7516.7280000000001</v>
      </c>
      <c r="Z21" s="14">
        <v>473236.77899999998</v>
      </c>
    </row>
    <row r="22" spans="1:26" ht="12" customHeight="1" thickBot="1" x14ac:dyDescent="0.3">
      <c r="A22" s="119"/>
      <c r="B22" s="119"/>
      <c r="C22" s="119"/>
      <c r="D22" s="119"/>
      <c r="E22" s="119"/>
      <c r="F22" s="119"/>
      <c r="G22" s="119"/>
      <c r="H22" s="119"/>
      <c r="I22" s="119"/>
      <c r="J22" s="119"/>
      <c r="K22" s="119"/>
      <c r="L22" s="119"/>
      <c r="M22" s="119"/>
      <c r="N22" s="119"/>
      <c r="O22" s="119"/>
      <c r="P22" s="119"/>
      <c r="Q22" s="119"/>
      <c r="R22" s="119"/>
      <c r="S22" s="119"/>
      <c r="T22" s="119"/>
      <c r="U22" s="199"/>
      <c r="V22" s="199"/>
      <c r="W22" s="199"/>
      <c r="X22" s="199"/>
      <c r="Y22" s="199"/>
      <c r="Z22" s="199"/>
    </row>
    <row r="23" spans="1:26" ht="12.75" customHeight="1" x14ac:dyDescent="0.25">
      <c r="A23" s="442" t="s">
        <v>436</v>
      </c>
      <c r="B23" s="442"/>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row>
    <row r="24" spans="1:26" ht="8.25" customHeight="1" x14ac:dyDescent="0.25">
      <c r="A24" s="53"/>
    </row>
  </sheetData>
  <sheetProtection formatCells="0" formatColumns="0" formatRows="0"/>
  <mergeCells count="3">
    <mergeCell ref="F8:Z8"/>
    <mergeCell ref="A9:B9"/>
    <mergeCell ref="A23:Z23"/>
  </mergeCells>
  <pageMargins left="0.75" right="0.75" top="1" bottom="1" header="0.5" footer="0.5"/>
  <pageSetup paperSize="9" scale="94" orientation="landscape" r:id="rId1"/>
  <headerFooter alignWithMargins="0"/>
  <colBreaks count="1" manualBreakCount="1">
    <brk id="26" max="1048575" man="1"/>
  </colBreaks>
  <ignoredErrors>
    <ignoredError sqref="F9:M9"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dimension ref="A1:Z24"/>
  <sheetViews>
    <sheetView zoomScaleNormal="100" workbookViewId="0"/>
  </sheetViews>
  <sheetFormatPr defaultColWidth="9.21875" defaultRowHeight="13.2" x14ac:dyDescent="0.25"/>
  <cols>
    <col min="1" max="1" width="2.21875" style="1" customWidth="1"/>
    <col min="2" max="2" width="3.44140625" style="1" customWidth="1"/>
    <col min="3" max="3" width="1.77734375" style="1" bestFit="1" customWidth="1"/>
    <col min="4" max="4" width="3.44140625" style="1" customWidth="1"/>
    <col min="5" max="5" width="3.44140625" style="1" hidden="1" customWidth="1"/>
    <col min="6" max="7" width="5.77734375" style="1" customWidth="1"/>
    <col min="8" max="8" width="6.5546875" style="1" customWidth="1"/>
    <col min="9" max="25" width="5.77734375" style="1" customWidth="1"/>
    <col min="26" max="26" width="6.77734375" style="1" customWidth="1"/>
    <col min="27" max="16384" width="9.21875" style="1"/>
  </cols>
  <sheetData>
    <row r="1" spans="1:26" ht="6.75" customHeight="1" x14ac:dyDescent="0.25"/>
    <row r="2" spans="1:26" ht="13.8" x14ac:dyDescent="0.25">
      <c r="A2" s="24" t="s">
        <v>272</v>
      </c>
    </row>
    <row r="3" spans="1:26" ht="16.5" customHeight="1" x14ac:dyDescent="0.25">
      <c r="A3" s="24" t="s">
        <v>553</v>
      </c>
    </row>
    <row r="4" spans="1:26" ht="16.5" customHeight="1" x14ac:dyDescent="0.25">
      <c r="A4" s="148" t="s">
        <v>284</v>
      </c>
    </row>
    <row r="5" spans="1:26" ht="16.5" customHeight="1" x14ac:dyDescent="0.25">
      <c r="A5" s="148" t="s">
        <v>554</v>
      </c>
      <c r="B5" s="148"/>
    </row>
    <row r="6" spans="1:26" ht="2.1" customHeight="1" thickBot="1" x14ac:dyDescent="0.3">
      <c r="A6" s="119"/>
      <c r="B6" s="119"/>
      <c r="C6" s="119"/>
      <c r="D6" s="119"/>
      <c r="E6" s="119"/>
      <c r="F6" s="119"/>
      <c r="G6" s="119"/>
      <c r="H6" s="119"/>
      <c r="I6" s="119"/>
      <c r="J6" s="119"/>
      <c r="K6" s="119"/>
      <c r="L6" s="119"/>
      <c r="M6" s="119"/>
      <c r="N6" s="119"/>
      <c r="O6" s="119"/>
      <c r="P6" s="119"/>
      <c r="Q6" s="119"/>
      <c r="R6" s="119"/>
      <c r="S6" s="119"/>
      <c r="T6" s="119"/>
      <c r="U6" s="199"/>
      <c r="V6" s="199"/>
      <c r="W6" s="199"/>
      <c r="X6" s="199"/>
      <c r="Y6" s="199"/>
      <c r="Z6" s="199"/>
    </row>
    <row r="7" spans="1:26" ht="12" customHeight="1" thickBot="1" x14ac:dyDescent="0.3">
      <c r="A7" s="4" t="s">
        <v>24</v>
      </c>
      <c r="B7" s="4"/>
      <c r="C7" s="4"/>
      <c r="D7" s="4"/>
      <c r="E7" s="4"/>
    </row>
    <row r="8" spans="1:26" ht="12" customHeight="1" x14ac:dyDescent="0.25">
      <c r="A8" s="4" t="s">
        <v>25</v>
      </c>
      <c r="B8" s="4"/>
      <c r="C8" s="4"/>
      <c r="D8" s="4"/>
      <c r="E8" s="4"/>
      <c r="F8" s="440" t="s">
        <v>157</v>
      </c>
      <c r="G8" s="440"/>
      <c r="H8" s="440"/>
      <c r="I8" s="440"/>
      <c r="J8" s="440"/>
      <c r="K8" s="440"/>
      <c r="L8" s="440"/>
      <c r="M8" s="440"/>
      <c r="N8" s="440"/>
      <c r="O8" s="440"/>
      <c r="P8" s="440"/>
      <c r="Q8" s="440"/>
      <c r="R8" s="440"/>
      <c r="S8" s="440"/>
      <c r="T8" s="440"/>
      <c r="U8" s="440"/>
      <c r="V8" s="440"/>
      <c r="W8" s="440"/>
      <c r="X8" s="440"/>
      <c r="Y8" s="440"/>
      <c r="Z8" s="440"/>
    </row>
    <row r="9" spans="1:26" ht="14.25" customHeight="1" thickBot="1" x14ac:dyDescent="0.3">
      <c r="A9" s="441" t="s">
        <v>26</v>
      </c>
      <c r="B9" s="441"/>
      <c r="C9" s="50"/>
      <c r="D9" s="50"/>
      <c r="E9" s="50"/>
      <c r="F9" s="142" t="s">
        <v>185</v>
      </c>
      <c r="G9" s="142" t="s">
        <v>186</v>
      </c>
      <c r="H9" s="142" t="s">
        <v>187</v>
      </c>
      <c r="I9" s="142" t="s">
        <v>188</v>
      </c>
      <c r="J9" s="142" t="s">
        <v>189</v>
      </c>
      <c r="K9" s="142" t="s">
        <v>190</v>
      </c>
      <c r="L9" s="142" t="s">
        <v>191</v>
      </c>
      <c r="M9" s="142" t="s">
        <v>192</v>
      </c>
      <c r="N9" s="142" t="s">
        <v>193</v>
      </c>
      <c r="O9" s="21">
        <v>10</v>
      </c>
      <c r="P9" s="21">
        <v>11</v>
      </c>
      <c r="Q9" s="21">
        <v>12</v>
      </c>
      <c r="R9" s="21">
        <v>13</v>
      </c>
      <c r="S9" s="21">
        <v>14</v>
      </c>
      <c r="T9" s="21">
        <v>15</v>
      </c>
      <c r="U9" s="21">
        <v>16</v>
      </c>
      <c r="V9" s="21">
        <v>17</v>
      </c>
      <c r="W9" s="21">
        <v>18</v>
      </c>
      <c r="X9" s="21">
        <v>19</v>
      </c>
      <c r="Y9" s="21">
        <v>20</v>
      </c>
      <c r="Z9" s="81" t="s">
        <v>22</v>
      </c>
    </row>
    <row r="10" spans="1:26" ht="11.25" customHeight="1" x14ac:dyDescent="0.25">
      <c r="A10" s="45"/>
      <c r="B10" s="45"/>
      <c r="C10" s="45"/>
      <c r="D10" s="45"/>
      <c r="E10" s="45"/>
      <c r="F10" s="44"/>
      <c r="G10" s="44"/>
      <c r="H10" s="44"/>
      <c r="I10" s="44"/>
      <c r="J10" s="44"/>
      <c r="K10" s="44"/>
      <c r="L10" s="44"/>
      <c r="M10" s="44"/>
      <c r="N10" s="44"/>
      <c r="O10" s="44"/>
      <c r="P10" s="44"/>
      <c r="Q10" s="44"/>
      <c r="R10" s="44"/>
      <c r="S10" s="44"/>
      <c r="T10" s="44"/>
      <c r="U10" s="44"/>
      <c r="V10" s="44"/>
      <c r="W10" s="44"/>
      <c r="X10" s="44"/>
      <c r="Y10" s="44"/>
      <c r="Z10" s="44"/>
    </row>
    <row r="11" spans="1:26" ht="11.25" customHeight="1" x14ac:dyDescent="0.25">
      <c r="A11" s="4" t="s">
        <v>22</v>
      </c>
      <c r="B11" s="4"/>
      <c r="C11" s="4"/>
      <c r="D11" s="4"/>
      <c r="E11" s="4"/>
      <c r="F11" s="11">
        <v>65487.317000000003</v>
      </c>
      <c r="G11" s="11">
        <v>759.33</v>
      </c>
      <c r="H11" s="11">
        <v>123754.133</v>
      </c>
      <c r="I11" s="11">
        <v>37028.724999999999</v>
      </c>
      <c r="J11" s="11">
        <v>1165.9960000000001</v>
      </c>
      <c r="K11" s="11">
        <v>35687.35</v>
      </c>
      <c r="L11" s="11">
        <v>12833.351000000001</v>
      </c>
      <c r="M11" s="11">
        <v>8738.1540000000005</v>
      </c>
      <c r="N11" s="11">
        <v>21135.05</v>
      </c>
      <c r="O11" s="11">
        <v>10914.035</v>
      </c>
      <c r="P11" s="11">
        <v>9949.42</v>
      </c>
      <c r="Q11" s="11">
        <v>5357.0169999999998</v>
      </c>
      <c r="R11" s="11">
        <v>1716.633</v>
      </c>
      <c r="S11" s="11">
        <v>23302.844000000001</v>
      </c>
      <c r="T11" s="11">
        <v>7140.3440000000001</v>
      </c>
      <c r="U11" s="11">
        <v>19007.355</v>
      </c>
      <c r="V11" s="11">
        <v>1354.287</v>
      </c>
      <c r="W11" s="11">
        <v>45543.832999999999</v>
      </c>
      <c r="X11" s="11">
        <v>1872.4829999999999</v>
      </c>
      <c r="Y11" s="11">
        <v>9430.2929999999997</v>
      </c>
      <c r="Z11" s="11">
        <v>442177.94900000002</v>
      </c>
    </row>
    <row r="12" spans="1:26" ht="9.75" customHeight="1" x14ac:dyDescent="0.25">
      <c r="A12" s="5"/>
      <c r="B12" s="5"/>
      <c r="C12" s="5"/>
      <c r="D12" s="5"/>
      <c r="E12" s="5"/>
      <c r="F12" s="5"/>
      <c r="G12" s="5"/>
      <c r="H12" s="5"/>
      <c r="I12" s="5"/>
      <c r="J12" s="5"/>
      <c r="K12" s="5"/>
      <c r="L12" s="5"/>
      <c r="M12" s="5"/>
      <c r="N12" s="5"/>
      <c r="O12" s="5"/>
      <c r="P12" s="5"/>
      <c r="Q12" s="5"/>
      <c r="R12" s="5"/>
      <c r="S12" s="5"/>
      <c r="T12" s="5"/>
      <c r="U12" s="197"/>
      <c r="V12" s="197"/>
      <c r="W12" s="197"/>
      <c r="X12" s="197"/>
      <c r="Y12" s="197"/>
      <c r="Z12" s="197"/>
    </row>
    <row r="13" spans="1:26" ht="11.25" customHeight="1" x14ac:dyDescent="0.25">
      <c r="B13" s="5">
        <v>0</v>
      </c>
      <c r="C13" s="5" t="s">
        <v>21</v>
      </c>
      <c r="D13" s="5">
        <v>9</v>
      </c>
      <c r="E13" s="5"/>
      <c r="F13" s="14">
        <v>5617.6440000000002</v>
      </c>
      <c r="G13" s="14" t="s">
        <v>278</v>
      </c>
      <c r="H13" s="14">
        <v>25803.300999999999</v>
      </c>
      <c r="I13" s="14">
        <v>2751.6309999999999</v>
      </c>
      <c r="J13" s="14" t="s">
        <v>278</v>
      </c>
      <c r="K13" s="14">
        <v>4627.2539999999999</v>
      </c>
      <c r="L13" s="14">
        <v>1103.6310000000001</v>
      </c>
      <c r="M13" s="14">
        <v>2501.3389999999999</v>
      </c>
      <c r="N13" s="14">
        <v>4135.0780000000004</v>
      </c>
      <c r="O13" s="14">
        <v>1485.482</v>
      </c>
      <c r="P13" s="14">
        <v>954.33199999999999</v>
      </c>
      <c r="Q13" s="14">
        <v>957.91</v>
      </c>
      <c r="R13" s="14">
        <v>77.974000000000004</v>
      </c>
      <c r="S13" s="14">
        <v>2080.8409999999999</v>
      </c>
      <c r="T13" s="14">
        <v>526.65800000000002</v>
      </c>
      <c r="U13" s="14">
        <v>3539.0250000000001</v>
      </c>
      <c r="V13" s="14">
        <v>200.892</v>
      </c>
      <c r="W13" s="14">
        <v>5994.0129999999999</v>
      </c>
      <c r="X13" s="14">
        <v>103.733</v>
      </c>
      <c r="Y13" s="14">
        <v>4048.192</v>
      </c>
      <c r="Z13" s="14">
        <v>66508.930999999997</v>
      </c>
    </row>
    <row r="14" spans="1:26" ht="11.25" customHeight="1" x14ac:dyDescent="0.25">
      <c r="B14" s="5">
        <v>10</v>
      </c>
      <c r="C14" s="5" t="s">
        <v>21</v>
      </c>
      <c r="D14" s="5">
        <v>24</v>
      </c>
      <c r="E14" s="5"/>
      <c r="F14" s="14">
        <v>8326.8529999999992</v>
      </c>
      <c r="G14" s="14">
        <v>19.754999999999999</v>
      </c>
      <c r="H14" s="14">
        <v>45451.614000000001</v>
      </c>
      <c r="I14" s="14">
        <v>1815.4670000000001</v>
      </c>
      <c r="J14" s="14">
        <v>77.433999999999997</v>
      </c>
      <c r="K14" s="14">
        <v>10257.050999999999</v>
      </c>
      <c r="L14" s="14">
        <v>1803.1010000000001</v>
      </c>
      <c r="M14" s="14">
        <v>693.72199999999998</v>
      </c>
      <c r="N14" s="14">
        <v>4326.1090000000004</v>
      </c>
      <c r="O14" s="14">
        <v>513.94600000000003</v>
      </c>
      <c r="P14" s="14">
        <v>1661.3679999999999</v>
      </c>
      <c r="Q14" s="14">
        <v>477.28199999999998</v>
      </c>
      <c r="R14" s="14">
        <v>192.81100000000001</v>
      </c>
      <c r="S14" s="14">
        <v>4733.7640000000001</v>
      </c>
      <c r="T14" s="14">
        <v>1176.0360000000001</v>
      </c>
      <c r="U14" s="14">
        <v>5450.6279999999997</v>
      </c>
      <c r="V14" s="14">
        <v>224.477</v>
      </c>
      <c r="W14" s="14">
        <v>1978.636</v>
      </c>
      <c r="X14" s="14">
        <v>114.61799999999999</v>
      </c>
      <c r="Y14" s="14">
        <v>1111.0250000000001</v>
      </c>
      <c r="Z14" s="14">
        <v>90405.698999999993</v>
      </c>
    </row>
    <row r="15" spans="1:26" ht="11.25" customHeight="1" x14ac:dyDescent="0.25">
      <c r="B15" s="5">
        <v>25</v>
      </c>
      <c r="C15" s="5" t="s">
        <v>21</v>
      </c>
      <c r="D15" s="5">
        <v>49</v>
      </c>
      <c r="E15" s="5"/>
      <c r="F15" s="14">
        <v>10762.614</v>
      </c>
      <c r="G15" s="14" t="s">
        <v>278</v>
      </c>
      <c r="H15" s="14">
        <v>30836.526999999998</v>
      </c>
      <c r="I15" s="14">
        <v>2183.62</v>
      </c>
      <c r="J15" s="14">
        <v>202.983</v>
      </c>
      <c r="K15" s="14">
        <v>4054.5590000000002</v>
      </c>
      <c r="L15" s="14">
        <v>2845.9180000000001</v>
      </c>
      <c r="M15" s="14">
        <v>336.315</v>
      </c>
      <c r="N15" s="14">
        <v>3761.52</v>
      </c>
      <c r="O15" s="14">
        <v>2318.6550000000002</v>
      </c>
      <c r="P15" s="14">
        <v>1433.9680000000001</v>
      </c>
      <c r="Q15" s="14">
        <v>61.758000000000003</v>
      </c>
      <c r="R15" s="14">
        <v>54.735999999999997</v>
      </c>
      <c r="S15" s="14">
        <v>3036.6509999999998</v>
      </c>
      <c r="T15" s="14">
        <v>1362.3420000000001</v>
      </c>
      <c r="U15" s="14">
        <v>2967.2669999999998</v>
      </c>
      <c r="V15" s="14">
        <v>126.67</v>
      </c>
      <c r="W15" s="14">
        <v>3060.2190000000001</v>
      </c>
      <c r="X15" s="14">
        <v>162.899</v>
      </c>
      <c r="Y15" s="14">
        <v>977.55200000000002</v>
      </c>
      <c r="Z15" s="14">
        <v>70546.774000000005</v>
      </c>
    </row>
    <row r="16" spans="1:26" ht="11.25" customHeight="1" x14ac:dyDescent="0.25">
      <c r="B16" s="5">
        <v>50</v>
      </c>
      <c r="C16" s="5" t="s">
        <v>21</v>
      </c>
      <c r="D16" s="5">
        <v>99</v>
      </c>
      <c r="E16" s="5"/>
      <c r="F16" s="14">
        <v>16774.37</v>
      </c>
      <c r="G16" s="14">
        <v>19.754999999999999</v>
      </c>
      <c r="H16" s="14">
        <v>13059.295</v>
      </c>
      <c r="I16" s="14">
        <v>4669.82</v>
      </c>
      <c r="J16" s="14">
        <v>172.48099999999999</v>
      </c>
      <c r="K16" s="14">
        <v>4998.9759999999997</v>
      </c>
      <c r="L16" s="14">
        <v>2263.9740000000002</v>
      </c>
      <c r="M16" s="14">
        <v>1633.52</v>
      </c>
      <c r="N16" s="14">
        <v>3132.63</v>
      </c>
      <c r="O16" s="14">
        <v>2019.692</v>
      </c>
      <c r="P16" s="14">
        <v>1621.22</v>
      </c>
      <c r="Q16" s="14">
        <v>798.39</v>
      </c>
      <c r="R16" s="14">
        <v>251.33799999999999</v>
      </c>
      <c r="S16" s="14">
        <v>6939.62</v>
      </c>
      <c r="T16" s="14">
        <v>1799.7760000000001</v>
      </c>
      <c r="U16" s="14">
        <v>2213.0349999999999</v>
      </c>
      <c r="V16" s="14">
        <v>285.36</v>
      </c>
      <c r="W16" s="14">
        <v>5725.5590000000002</v>
      </c>
      <c r="X16" s="14">
        <v>411.80599999999998</v>
      </c>
      <c r="Y16" s="14">
        <v>1157.5730000000001</v>
      </c>
      <c r="Z16" s="14">
        <v>69948.19</v>
      </c>
    </row>
    <row r="17" spans="1:26" ht="11.25" customHeight="1" x14ac:dyDescent="0.25">
      <c r="B17" s="5">
        <v>100</v>
      </c>
      <c r="C17" s="5" t="s">
        <v>21</v>
      </c>
      <c r="D17" s="5">
        <v>149</v>
      </c>
      <c r="E17" s="5"/>
      <c r="F17" s="14">
        <v>10913.209000000001</v>
      </c>
      <c r="G17" s="14">
        <v>433.33699999999999</v>
      </c>
      <c r="H17" s="14">
        <v>3313.5740000000001</v>
      </c>
      <c r="I17" s="14">
        <v>3525.5819999999999</v>
      </c>
      <c r="J17" s="14">
        <v>359.82799999999997</v>
      </c>
      <c r="K17" s="14">
        <v>4599.9369999999999</v>
      </c>
      <c r="L17" s="14">
        <v>1393.799</v>
      </c>
      <c r="M17" s="14">
        <v>879.44799999999998</v>
      </c>
      <c r="N17" s="14">
        <v>1854.98</v>
      </c>
      <c r="O17" s="14">
        <v>1202.875</v>
      </c>
      <c r="P17" s="14">
        <v>899.60900000000004</v>
      </c>
      <c r="Q17" s="14">
        <v>349.98500000000001</v>
      </c>
      <c r="R17" s="14">
        <v>161.40100000000001</v>
      </c>
      <c r="S17" s="14">
        <v>2090.663</v>
      </c>
      <c r="T17" s="14">
        <v>909.44200000000001</v>
      </c>
      <c r="U17" s="14">
        <v>1193.6569999999999</v>
      </c>
      <c r="V17" s="14">
        <v>130.13800000000001</v>
      </c>
      <c r="W17" s="14">
        <v>5443.6769999999997</v>
      </c>
      <c r="X17" s="14">
        <v>455.28100000000001</v>
      </c>
      <c r="Y17" s="14">
        <v>453.363</v>
      </c>
      <c r="Z17" s="14">
        <v>40563.783000000003</v>
      </c>
    </row>
    <row r="18" spans="1:26" ht="9.75" customHeight="1" x14ac:dyDescent="0.25">
      <c r="B18" s="5"/>
      <c r="C18" s="5"/>
      <c r="D18" s="5"/>
      <c r="E18" s="5"/>
      <c r="F18" s="14"/>
      <c r="G18" s="14"/>
      <c r="H18" s="14"/>
      <c r="I18" s="14"/>
      <c r="J18" s="14"/>
      <c r="K18" s="14"/>
      <c r="L18" s="14"/>
      <c r="M18" s="14"/>
      <c r="N18" s="14"/>
      <c r="O18" s="14"/>
      <c r="P18" s="14"/>
      <c r="Q18" s="14"/>
      <c r="R18" s="14"/>
      <c r="S18" s="14"/>
      <c r="T18" s="14"/>
      <c r="U18" s="14"/>
      <c r="V18" s="14"/>
      <c r="W18" s="14"/>
      <c r="X18" s="14"/>
      <c r="Y18" s="14"/>
      <c r="Z18" s="14"/>
    </row>
    <row r="19" spans="1:26" ht="11.25" customHeight="1" x14ac:dyDescent="0.25">
      <c r="B19" s="5">
        <v>150</v>
      </c>
      <c r="C19" s="5" t="s">
        <v>21</v>
      </c>
      <c r="D19" s="5">
        <v>299</v>
      </c>
      <c r="E19" s="5"/>
      <c r="F19" s="14">
        <v>9827.5049999999992</v>
      </c>
      <c r="G19" s="14">
        <v>96.418999999999997</v>
      </c>
      <c r="H19" s="14">
        <v>4545.0469999999996</v>
      </c>
      <c r="I19" s="14">
        <v>10682.607</v>
      </c>
      <c r="J19" s="14">
        <v>204.958</v>
      </c>
      <c r="K19" s="14">
        <v>4429.9080000000004</v>
      </c>
      <c r="L19" s="14">
        <v>1847.0650000000001</v>
      </c>
      <c r="M19" s="14">
        <v>1938.172</v>
      </c>
      <c r="N19" s="14">
        <v>2525.9229999999998</v>
      </c>
      <c r="O19" s="14">
        <v>1505.019</v>
      </c>
      <c r="P19" s="14">
        <v>2110.0300000000002</v>
      </c>
      <c r="Q19" s="14">
        <v>981.75599999999997</v>
      </c>
      <c r="R19" s="14">
        <v>397.13499999999999</v>
      </c>
      <c r="S19" s="14">
        <v>3488.0329999999999</v>
      </c>
      <c r="T19" s="14">
        <v>1197.7059999999999</v>
      </c>
      <c r="U19" s="14">
        <v>2322.6959999999999</v>
      </c>
      <c r="V19" s="14">
        <v>160.59899999999999</v>
      </c>
      <c r="W19" s="14">
        <v>11766.386</v>
      </c>
      <c r="X19" s="14">
        <v>476.53899999999999</v>
      </c>
      <c r="Y19" s="14">
        <v>876.13699999999994</v>
      </c>
      <c r="Z19" s="14">
        <v>61379.641000000003</v>
      </c>
    </row>
    <row r="20" spans="1:26" ht="11.25" customHeight="1" x14ac:dyDescent="0.25">
      <c r="B20" s="5">
        <v>300</v>
      </c>
      <c r="C20" s="5" t="s">
        <v>21</v>
      </c>
      <c r="D20" s="5">
        <v>499</v>
      </c>
      <c r="E20" s="5"/>
      <c r="F20" s="14">
        <v>2024.4960000000001</v>
      </c>
      <c r="G20" s="14">
        <v>162.084</v>
      </c>
      <c r="H20" s="14">
        <v>583.42899999999997</v>
      </c>
      <c r="I20" s="14">
        <v>6080.4219999999996</v>
      </c>
      <c r="J20" s="14">
        <v>145.321</v>
      </c>
      <c r="K20" s="14">
        <v>1904.2629999999999</v>
      </c>
      <c r="L20" s="14">
        <v>1263.298</v>
      </c>
      <c r="M20" s="14">
        <v>554.04100000000005</v>
      </c>
      <c r="N20" s="14">
        <v>1121.7190000000001</v>
      </c>
      <c r="O20" s="14">
        <v>1299.807</v>
      </c>
      <c r="P20" s="14">
        <v>882.58399999999995</v>
      </c>
      <c r="Q20" s="14">
        <v>926.12900000000002</v>
      </c>
      <c r="R20" s="14">
        <v>503.17599999999999</v>
      </c>
      <c r="S20" s="14">
        <v>813.41099999999994</v>
      </c>
      <c r="T20" s="14">
        <v>144.577</v>
      </c>
      <c r="U20" s="14">
        <v>605.98599999999999</v>
      </c>
      <c r="V20" s="14">
        <v>193.56</v>
      </c>
      <c r="W20" s="14">
        <v>6743.527</v>
      </c>
      <c r="X20" s="14">
        <v>114.86</v>
      </c>
      <c r="Y20" s="14">
        <v>569.98</v>
      </c>
      <c r="Z20" s="14">
        <v>26636.67</v>
      </c>
    </row>
    <row r="21" spans="1:26" ht="11.25" customHeight="1" x14ac:dyDescent="0.25">
      <c r="B21" s="5">
        <v>500</v>
      </c>
      <c r="C21" s="5" t="s">
        <v>21</v>
      </c>
      <c r="D21" s="5"/>
      <c r="E21" s="5"/>
      <c r="F21" s="14">
        <v>1240.626</v>
      </c>
      <c r="G21" s="14">
        <v>27.978999999999999</v>
      </c>
      <c r="H21" s="14">
        <v>161.34700000000001</v>
      </c>
      <c r="I21" s="14">
        <v>5319.5749999999998</v>
      </c>
      <c r="J21" s="14">
        <v>2.9910000000000001</v>
      </c>
      <c r="K21" s="14">
        <v>815.40099999999995</v>
      </c>
      <c r="L21" s="14">
        <v>312.56400000000002</v>
      </c>
      <c r="M21" s="14">
        <v>201.596</v>
      </c>
      <c r="N21" s="14">
        <v>277.08999999999997</v>
      </c>
      <c r="O21" s="14">
        <v>568.55999999999995</v>
      </c>
      <c r="P21" s="14">
        <v>386.30700000000002</v>
      </c>
      <c r="Q21" s="14">
        <v>803.80600000000004</v>
      </c>
      <c r="R21" s="14">
        <v>78.063000000000002</v>
      </c>
      <c r="S21" s="14">
        <v>119.863</v>
      </c>
      <c r="T21" s="14">
        <v>23.806000000000001</v>
      </c>
      <c r="U21" s="14">
        <v>715.06</v>
      </c>
      <c r="V21" s="14">
        <v>32.591000000000001</v>
      </c>
      <c r="W21" s="14">
        <v>4831.8159999999998</v>
      </c>
      <c r="X21" s="14">
        <v>32.746000000000002</v>
      </c>
      <c r="Y21" s="14">
        <v>236.471</v>
      </c>
      <c r="Z21" s="14">
        <v>16188.26</v>
      </c>
    </row>
    <row r="22" spans="1:26" ht="12" customHeight="1" thickBot="1" x14ac:dyDescent="0.3">
      <c r="A22" s="119"/>
      <c r="B22" s="119"/>
      <c r="C22" s="119"/>
      <c r="D22" s="119"/>
      <c r="E22" s="119"/>
      <c r="F22" s="119"/>
      <c r="G22" s="119"/>
      <c r="H22" s="119"/>
      <c r="I22" s="119"/>
      <c r="J22" s="119"/>
      <c r="K22" s="119"/>
      <c r="L22" s="119"/>
      <c r="M22" s="119"/>
      <c r="N22" s="119"/>
      <c r="O22" s="119"/>
      <c r="P22" s="119"/>
      <c r="Q22" s="119"/>
      <c r="R22" s="119"/>
      <c r="S22" s="119"/>
      <c r="T22" s="119"/>
      <c r="U22" s="199"/>
      <c r="V22" s="199"/>
      <c r="W22" s="199"/>
      <c r="X22" s="199"/>
      <c r="Y22" s="199"/>
      <c r="Z22" s="199"/>
    </row>
    <row r="23" spans="1:26" ht="13.5" customHeight="1" x14ac:dyDescent="0.25">
      <c r="A23" s="442" t="s">
        <v>436</v>
      </c>
      <c r="B23" s="442"/>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row>
    <row r="24" spans="1:26" ht="8.25" customHeight="1" x14ac:dyDescent="0.25">
      <c r="A24" s="53"/>
    </row>
  </sheetData>
  <sheetProtection formatCells="0" formatColumns="0" formatRows="0"/>
  <mergeCells count="3">
    <mergeCell ref="F8:Z8"/>
    <mergeCell ref="A9:B9"/>
    <mergeCell ref="A23:Z23"/>
  </mergeCells>
  <pageMargins left="0.75" right="0.75" top="1" bottom="1" header="0.5" footer="0.5"/>
  <pageSetup paperSize="9" scale="95" orientation="landscape" r:id="rId1"/>
  <headerFooter alignWithMargins="0"/>
  <colBreaks count="1" manualBreakCount="1">
    <brk id="26" max="1048575" man="1"/>
  </colBreaks>
  <ignoredErrors>
    <ignoredError sqref="F9:N9"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dimension ref="A1:Z24"/>
  <sheetViews>
    <sheetView zoomScaleNormal="100" workbookViewId="0"/>
  </sheetViews>
  <sheetFormatPr defaultColWidth="9.21875" defaultRowHeight="13.2" x14ac:dyDescent="0.25"/>
  <cols>
    <col min="1" max="1" width="2.21875" style="1" customWidth="1"/>
    <col min="2" max="2" width="3.44140625" style="1" customWidth="1"/>
    <col min="3" max="3" width="1.77734375" style="1" bestFit="1" customWidth="1"/>
    <col min="4" max="4" width="3.44140625" style="1" customWidth="1"/>
    <col min="5" max="5" width="3.44140625" style="1" hidden="1" customWidth="1"/>
    <col min="6" max="25" width="5.77734375" style="1" customWidth="1"/>
    <col min="26" max="26" width="6.77734375" style="1" customWidth="1"/>
    <col min="27" max="16384" width="9.21875" style="1"/>
  </cols>
  <sheetData>
    <row r="1" spans="1:26" ht="6.75" customHeight="1" x14ac:dyDescent="0.25"/>
    <row r="2" spans="1:26" ht="13.8" x14ac:dyDescent="0.25">
      <c r="A2" s="24" t="s">
        <v>269</v>
      </c>
    </row>
    <row r="3" spans="1:26" ht="16.5" customHeight="1" x14ac:dyDescent="0.25">
      <c r="A3" s="24" t="s">
        <v>553</v>
      </c>
    </row>
    <row r="4" spans="1:26" ht="16.5" customHeight="1" x14ac:dyDescent="0.25">
      <c r="A4" s="148" t="s">
        <v>285</v>
      </c>
    </row>
    <row r="5" spans="1:26" ht="16.5" customHeight="1" x14ac:dyDescent="0.25">
      <c r="A5" s="148" t="s">
        <v>554</v>
      </c>
      <c r="B5" s="148"/>
    </row>
    <row r="6" spans="1:26" ht="2.1" customHeight="1" thickBot="1" x14ac:dyDescent="0.3">
      <c r="A6" s="119"/>
      <c r="B6" s="119"/>
      <c r="C6" s="119"/>
      <c r="D6" s="119"/>
      <c r="E6" s="119"/>
      <c r="F6" s="119"/>
      <c r="G6" s="119"/>
      <c r="H6" s="119"/>
      <c r="I6" s="119"/>
      <c r="J6" s="119"/>
      <c r="K6" s="119"/>
      <c r="L6" s="119"/>
      <c r="M6" s="119"/>
      <c r="N6" s="119"/>
      <c r="O6" s="119"/>
      <c r="P6" s="119"/>
      <c r="Q6" s="119"/>
      <c r="R6" s="119"/>
      <c r="S6" s="119"/>
      <c r="T6" s="119"/>
      <c r="U6" s="199"/>
      <c r="V6" s="199"/>
      <c r="W6" s="199"/>
      <c r="X6" s="199"/>
      <c r="Y6" s="199"/>
      <c r="Z6" s="199"/>
    </row>
    <row r="7" spans="1:26" ht="12" customHeight="1" thickBot="1" x14ac:dyDescent="0.3">
      <c r="A7" s="4" t="s">
        <v>24</v>
      </c>
      <c r="B7" s="4"/>
      <c r="C7" s="4"/>
      <c r="D7" s="4"/>
      <c r="E7" s="4"/>
    </row>
    <row r="8" spans="1:26" ht="12" customHeight="1" x14ac:dyDescent="0.25">
      <c r="A8" s="4" t="s">
        <v>25</v>
      </c>
      <c r="B8" s="4"/>
      <c r="C8" s="4"/>
      <c r="D8" s="4"/>
      <c r="E8" s="4"/>
      <c r="F8" s="440" t="s">
        <v>157</v>
      </c>
      <c r="G8" s="440"/>
      <c r="H8" s="440"/>
      <c r="I8" s="440"/>
      <c r="J8" s="440"/>
      <c r="K8" s="440"/>
      <c r="L8" s="440"/>
      <c r="M8" s="440"/>
      <c r="N8" s="440"/>
      <c r="O8" s="440"/>
      <c r="P8" s="440"/>
      <c r="Q8" s="440"/>
      <c r="R8" s="440"/>
      <c r="S8" s="440"/>
      <c r="T8" s="440"/>
      <c r="U8" s="440"/>
      <c r="V8" s="440"/>
      <c r="W8" s="440"/>
      <c r="X8" s="440"/>
      <c r="Y8" s="440"/>
      <c r="Z8" s="440"/>
    </row>
    <row r="9" spans="1:26" ht="14.25" customHeight="1" thickBot="1" x14ac:dyDescent="0.3">
      <c r="A9" s="441" t="s">
        <v>26</v>
      </c>
      <c r="B9" s="441"/>
      <c r="C9" s="50"/>
      <c r="D9" s="50"/>
      <c r="E9" s="50"/>
      <c r="F9" s="142" t="s">
        <v>185</v>
      </c>
      <c r="G9" s="142" t="s">
        <v>186</v>
      </c>
      <c r="H9" s="142" t="s">
        <v>187</v>
      </c>
      <c r="I9" s="142" t="s">
        <v>188</v>
      </c>
      <c r="J9" s="142" t="s">
        <v>189</v>
      </c>
      <c r="K9" s="142" t="s">
        <v>190</v>
      </c>
      <c r="L9" s="142" t="s">
        <v>191</v>
      </c>
      <c r="M9" s="142" t="s">
        <v>192</v>
      </c>
      <c r="N9" s="142" t="s">
        <v>193</v>
      </c>
      <c r="O9" s="21">
        <v>10</v>
      </c>
      <c r="P9" s="21">
        <v>11</v>
      </c>
      <c r="Q9" s="21">
        <v>12</v>
      </c>
      <c r="R9" s="21">
        <v>13</v>
      </c>
      <c r="S9" s="21">
        <v>14</v>
      </c>
      <c r="T9" s="21">
        <v>15</v>
      </c>
      <c r="U9" s="21">
        <v>16</v>
      </c>
      <c r="V9" s="21">
        <v>17</v>
      </c>
      <c r="W9" s="21">
        <v>18</v>
      </c>
      <c r="X9" s="21">
        <v>19</v>
      </c>
      <c r="Y9" s="21">
        <v>20</v>
      </c>
      <c r="Z9" s="81" t="s">
        <v>22</v>
      </c>
    </row>
    <row r="10" spans="1:26" ht="11.25" customHeight="1" x14ac:dyDescent="0.25">
      <c r="A10" s="45"/>
      <c r="B10" s="45"/>
      <c r="C10" s="45"/>
      <c r="D10" s="45"/>
      <c r="E10" s="45"/>
      <c r="F10" s="44"/>
      <c r="G10" s="44"/>
      <c r="H10" s="44"/>
      <c r="I10" s="44"/>
      <c r="J10" s="44"/>
      <c r="K10" s="44"/>
      <c r="L10" s="44"/>
      <c r="M10" s="44"/>
      <c r="N10" s="44"/>
      <c r="O10" s="44"/>
      <c r="P10" s="44"/>
      <c r="Q10" s="44"/>
      <c r="R10" s="44"/>
      <c r="S10" s="44"/>
      <c r="T10" s="44"/>
      <c r="U10" s="44"/>
      <c r="V10" s="44"/>
      <c r="W10" s="44"/>
      <c r="X10" s="44"/>
      <c r="Y10" s="44"/>
      <c r="Z10" s="44"/>
    </row>
    <row r="11" spans="1:26" ht="11.25" customHeight="1" x14ac:dyDescent="0.25">
      <c r="A11" s="4" t="s">
        <v>22</v>
      </c>
      <c r="B11" s="4"/>
      <c r="C11" s="4"/>
      <c r="D11" s="4"/>
      <c r="E11" s="4"/>
      <c r="F11" s="11">
        <v>5930.9769999999999</v>
      </c>
      <c r="G11" s="11">
        <v>112.17400000000001</v>
      </c>
      <c r="H11" s="11">
        <v>4161.1270000000004</v>
      </c>
      <c r="I11" s="11">
        <v>6975.8519999999999</v>
      </c>
      <c r="J11" s="11">
        <v>114.92100000000001</v>
      </c>
      <c r="K11" s="11">
        <v>3198.0610000000001</v>
      </c>
      <c r="L11" s="11">
        <v>1202.5730000000001</v>
      </c>
      <c r="M11" s="11">
        <v>919.33600000000001</v>
      </c>
      <c r="N11" s="11">
        <v>1693.1110000000001</v>
      </c>
      <c r="O11" s="11">
        <v>1349.28</v>
      </c>
      <c r="P11" s="11">
        <v>1245.145</v>
      </c>
      <c r="Q11" s="11">
        <v>853.34100000000001</v>
      </c>
      <c r="R11" s="11">
        <v>300.56299999999999</v>
      </c>
      <c r="S11" s="11">
        <v>1629.5329999999999</v>
      </c>
      <c r="T11" s="11">
        <v>489.80700000000002</v>
      </c>
      <c r="U11" s="11">
        <v>1445.383</v>
      </c>
      <c r="V11" s="11">
        <v>164.851</v>
      </c>
      <c r="W11" s="11">
        <v>7519.2169999999996</v>
      </c>
      <c r="X11" s="11">
        <v>253.59899999999999</v>
      </c>
      <c r="Y11" s="11">
        <v>711.53300000000002</v>
      </c>
      <c r="Z11" s="11">
        <v>40270.381999999998</v>
      </c>
    </row>
    <row r="12" spans="1:26" ht="9.75" customHeight="1" x14ac:dyDescent="0.25">
      <c r="A12" s="5"/>
      <c r="B12" s="5"/>
      <c r="C12" s="5"/>
      <c r="D12" s="5"/>
      <c r="E12" s="5"/>
      <c r="F12" s="5"/>
      <c r="G12" s="5"/>
      <c r="H12" s="5"/>
      <c r="I12" s="5"/>
      <c r="J12" s="5"/>
      <c r="K12" s="5"/>
      <c r="L12" s="5"/>
      <c r="M12" s="5"/>
      <c r="N12" s="5"/>
      <c r="O12" s="5"/>
      <c r="P12" s="5"/>
      <c r="Q12" s="5"/>
      <c r="R12" s="5"/>
      <c r="S12" s="5"/>
      <c r="T12" s="5"/>
      <c r="U12" s="197"/>
      <c r="V12" s="197"/>
      <c r="W12" s="197"/>
      <c r="X12" s="197"/>
      <c r="Y12" s="197"/>
      <c r="Z12" s="197"/>
    </row>
    <row r="13" spans="1:26" ht="11.25" customHeight="1" x14ac:dyDescent="0.25">
      <c r="B13" s="5">
        <v>0</v>
      </c>
      <c r="C13" s="5" t="s">
        <v>21</v>
      </c>
      <c r="D13" s="5">
        <v>9</v>
      </c>
      <c r="E13" s="5"/>
      <c r="F13" s="14">
        <v>33.277000000000001</v>
      </c>
      <c r="G13" s="14" t="s">
        <v>278</v>
      </c>
      <c r="H13" s="14">
        <v>131.57599999999999</v>
      </c>
      <c r="I13" s="14">
        <v>8.2729999999999997</v>
      </c>
      <c r="J13" s="14" t="s">
        <v>278</v>
      </c>
      <c r="K13" s="14">
        <v>25.076000000000001</v>
      </c>
      <c r="L13" s="14">
        <v>6.0110000000000001</v>
      </c>
      <c r="M13" s="14">
        <v>7.0640000000000001</v>
      </c>
      <c r="N13" s="14">
        <v>18.904</v>
      </c>
      <c r="O13" s="14">
        <v>4.8079999999999998</v>
      </c>
      <c r="P13" s="14">
        <v>4.7839999999999998</v>
      </c>
      <c r="Q13" s="14">
        <v>1.972</v>
      </c>
      <c r="R13" s="14">
        <v>0.66700000000000004</v>
      </c>
      <c r="S13" s="14">
        <v>9.0649999999999995</v>
      </c>
      <c r="T13" s="14">
        <v>2.4140000000000001</v>
      </c>
      <c r="U13" s="14">
        <v>17.117000000000001</v>
      </c>
      <c r="V13" s="14">
        <v>1.1439999999999999</v>
      </c>
      <c r="W13" s="14">
        <v>36.984000000000002</v>
      </c>
      <c r="X13" s="14">
        <v>0.51200000000000001</v>
      </c>
      <c r="Y13" s="14">
        <v>24.632999999999999</v>
      </c>
      <c r="Z13" s="14">
        <v>334.28</v>
      </c>
    </row>
    <row r="14" spans="1:26" ht="11.25" customHeight="1" x14ac:dyDescent="0.25">
      <c r="B14" s="5">
        <v>10</v>
      </c>
      <c r="C14" s="5" t="s">
        <v>21</v>
      </c>
      <c r="D14" s="5">
        <v>24</v>
      </c>
      <c r="E14" s="5"/>
      <c r="F14" s="14">
        <v>140.804</v>
      </c>
      <c r="G14" s="14">
        <v>0.19800000000000001</v>
      </c>
      <c r="H14" s="14">
        <v>711.774</v>
      </c>
      <c r="I14" s="14">
        <v>22.038</v>
      </c>
      <c r="J14" s="14">
        <v>0.76400000000000001</v>
      </c>
      <c r="K14" s="14">
        <v>150.511</v>
      </c>
      <c r="L14" s="14">
        <v>30.864000000000001</v>
      </c>
      <c r="M14" s="14">
        <v>10.731</v>
      </c>
      <c r="N14" s="14">
        <v>67.388000000000005</v>
      </c>
      <c r="O14" s="14">
        <v>6.8159999999999998</v>
      </c>
      <c r="P14" s="14">
        <v>25.931000000000001</v>
      </c>
      <c r="Q14" s="14">
        <v>7.1660000000000004</v>
      </c>
      <c r="R14" s="14">
        <v>3.448</v>
      </c>
      <c r="S14" s="14">
        <v>67.266000000000005</v>
      </c>
      <c r="T14" s="14">
        <v>12.561999999999999</v>
      </c>
      <c r="U14" s="14">
        <v>87.417000000000002</v>
      </c>
      <c r="V14" s="14">
        <v>4.6829999999999998</v>
      </c>
      <c r="W14" s="14">
        <v>28.751000000000001</v>
      </c>
      <c r="X14" s="14">
        <v>1.9630000000000001</v>
      </c>
      <c r="Y14" s="14">
        <v>18.21</v>
      </c>
      <c r="Z14" s="14">
        <v>1399.2829999999999</v>
      </c>
    </row>
    <row r="15" spans="1:26" ht="11.25" customHeight="1" x14ac:dyDescent="0.25">
      <c r="B15" s="5">
        <v>25</v>
      </c>
      <c r="C15" s="5" t="s">
        <v>21</v>
      </c>
      <c r="D15" s="5">
        <v>49</v>
      </c>
      <c r="E15" s="5"/>
      <c r="F15" s="14">
        <v>393.113</v>
      </c>
      <c r="G15" s="14" t="s">
        <v>278</v>
      </c>
      <c r="H15" s="14">
        <v>980.78599999999994</v>
      </c>
      <c r="I15" s="14">
        <v>59.415999999999997</v>
      </c>
      <c r="J15" s="14">
        <v>4.2290000000000001</v>
      </c>
      <c r="K15" s="14">
        <v>150.25899999999999</v>
      </c>
      <c r="L15" s="14">
        <v>97.742999999999995</v>
      </c>
      <c r="M15" s="14">
        <v>11.77</v>
      </c>
      <c r="N15" s="14">
        <v>127.261</v>
      </c>
      <c r="O15" s="14">
        <v>78.891999999999996</v>
      </c>
      <c r="P15" s="14">
        <v>50.774000000000001</v>
      </c>
      <c r="Q15" s="14">
        <v>2.589</v>
      </c>
      <c r="R15" s="14">
        <v>1.73</v>
      </c>
      <c r="S15" s="14">
        <v>89.554000000000002</v>
      </c>
      <c r="T15" s="14">
        <v>35.582999999999998</v>
      </c>
      <c r="U15" s="14">
        <v>98.575999999999993</v>
      </c>
      <c r="V15" s="14">
        <v>4.415</v>
      </c>
      <c r="W15" s="14">
        <v>79.7</v>
      </c>
      <c r="X15" s="14">
        <v>6.1079999999999997</v>
      </c>
      <c r="Y15" s="14">
        <v>28.077000000000002</v>
      </c>
      <c r="Z15" s="14">
        <v>2300.5740000000001</v>
      </c>
    </row>
    <row r="16" spans="1:26" ht="11.25" customHeight="1" x14ac:dyDescent="0.25">
      <c r="B16" s="5">
        <v>50</v>
      </c>
      <c r="C16" s="5" t="s">
        <v>21</v>
      </c>
      <c r="D16" s="5">
        <v>99</v>
      </c>
      <c r="E16" s="5"/>
      <c r="F16" s="14">
        <v>1207.4190000000001</v>
      </c>
      <c r="G16" s="14">
        <v>1.58</v>
      </c>
      <c r="H16" s="14">
        <v>835.12199999999996</v>
      </c>
      <c r="I16" s="14">
        <v>248.14599999999999</v>
      </c>
      <c r="J16" s="14">
        <v>8.2810000000000006</v>
      </c>
      <c r="K16" s="14">
        <v>327.78399999999999</v>
      </c>
      <c r="L16" s="14">
        <v>154.739</v>
      </c>
      <c r="M16" s="14">
        <v>108.44799999999999</v>
      </c>
      <c r="N16" s="14">
        <v>215.19</v>
      </c>
      <c r="O16" s="14">
        <v>118.747</v>
      </c>
      <c r="P16" s="14">
        <v>111.66500000000001</v>
      </c>
      <c r="Q16" s="14">
        <v>53.94</v>
      </c>
      <c r="R16" s="14">
        <v>18.550999999999998</v>
      </c>
      <c r="S16" s="14">
        <v>387.99900000000002</v>
      </c>
      <c r="T16" s="14">
        <v>102.973</v>
      </c>
      <c r="U16" s="14">
        <v>152.93700000000001</v>
      </c>
      <c r="V16" s="14">
        <v>15.331</v>
      </c>
      <c r="W16" s="14">
        <v>373.62599999999998</v>
      </c>
      <c r="X16" s="14">
        <v>29.291</v>
      </c>
      <c r="Y16" s="14">
        <v>72.072999999999993</v>
      </c>
      <c r="Z16" s="14">
        <v>4543.84</v>
      </c>
    </row>
    <row r="17" spans="1:26" ht="11.25" customHeight="1" x14ac:dyDescent="0.25">
      <c r="B17" s="5">
        <v>100</v>
      </c>
      <c r="C17" s="5" t="s">
        <v>21</v>
      </c>
      <c r="D17" s="5">
        <v>149</v>
      </c>
      <c r="E17" s="5"/>
      <c r="F17" s="14">
        <v>1264.6030000000001</v>
      </c>
      <c r="G17" s="14">
        <v>29.335000000000001</v>
      </c>
      <c r="H17" s="14">
        <v>398.03899999999999</v>
      </c>
      <c r="I17" s="14">
        <v>330.84899999999999</v>
      </c>
      <c r="J17" s="14">
        <v>36.720999999999997</v>
      </c>
      <c r="K17" s="14">
        <v>547.50900000000001</v>
      </c>
      <c r="L17" s="14">
        <v>144.33000000000001</v>
      </c>
      <c r="M17" s="14">
        <v>84.200999999999993</v>
      </c>
      <c r="N17" s="14">
        <v>211.16200000000001</v>
      </c>
      <c r="O17" s="14">
        <v>135.035</v>
      </c>
      <c r="P17" s="14">
        <v>95.093000000000004</v>
      </c>
      <c r="Q17" s="14">
        <v>41.484000000000002</v>
      </c>
      <c r="R17" s="14">
        <v>16.02</v>
      </c>
      <c r="S17" s="14">
        <v>200.62799999999999</v>
      </c>
      <c r="T17" s="14">
        <v>76.108000000000004</v>
      </c>
      <c r="U17" s="14">
        <v>130.626</v>
      </c>
      <c r="V17" s="14">
        <v>15.292999999999999</v>
      </c>
      <c r="W17" s="14">
        <v>526.98900000000003</v>
      </c>
      <c r="X17" s="14">
        <v>57.356999999999999</v>
      </c>
      <c r="Y17" s="14">
        <v>55.557000000000002</v>
      </c>
      <c r="Z17" s="14">
        <v>4396.9380000000001</v>
      </c>
    </row>
    <row r="18" spans="1:26" ht="9.75" customHeight="1" x14ac:dyDescent="0.25">
      <c r="B18" s="5"/>
      <c r="C18" s="5"/>
      <c r="D18" s="5"/>
      <c r="E18" s="5"/>
      <c r="F18" s="14"/>
      <c r="G18" s="14"/>
      <c r="H18" s="14"/>
      <c r="I18" s="14"/>
      <c r="J18" s="14"/>
      <c r="K18" s="14"/>
      <c r="L18" s="14"/>
      <c r="M18" s="14"/>
      <c r="N18" s="14"/>
      <c r="O18" s="14"/>
      <c r="P18" s="14"/>
      <c r="Q18" s="14"/>
      <c r="R18" s="14"/>
      <c r="S18" s="14"/>
      <c r="T18" s="14"/>
      <c r="U18" s="14"/>
      <c r="V18" s="14"/>
      <c r="W18" s="14"/>
      <c r="X18" s="14"/>
      <c r="Y18" s="14"/>
      <c r="Z18" s="14"/>
    </row>
    <row r="19" spans="1:26" ht="11.25" customHeight="1" x14ac:dyDescent="0.25">
      <c r="B19" s="5">
        <v>150</v>
      </c>
      <c r="C19" s="5" t="s">
        <v>21</v>
      </c>
      <c r="D19" s="5">
        <v>299</v>
      </c>
      <c r="E19" s="5"/>
      <c r="F19" s="14">
        <v>1736.424</v>
      </c>
      <c r="G19" s="14">
        <v>18.068999999999999</v>
      </c>
      <c r="H19" s="14">
        <v>809.52099999999996</v>
      </c>
      <c r="I19" s="14">
        <v>1849</v>
      </c>
      <c r="J19" s="14">
        <v>32.226999999999997</v>
      </c>
      <c r="K19" s="14">
        <v>819.98</v>
      </c>
      <c r="L19" s="14">
        <v>313.82400000000001</v>
      </c>
      <c r="M19" s="14">
        <v>397.13600000000002</v>
      </c>
      <c r="N19" s="14">
        <v>461.15300000000002</v>
      </c>
      <c r="O19" s="14">
        <v>281.79300000000001</v>
      </c>
      <c r="P19" s="14">
        <v>405.97899999999998</v>
      </c>
      <c r="Q19" s="14">
        <v>192.131</v>
      </c>
      <c r="R19" s="14">
        <v>69.597999999999999</v>
      </c>
      <c r="S19" s="14">
        <v>581.53499999999997</v>
      </c>
      <c r="T19" s="14">
        <v>216.64699999999999</v>
      </c>
      <c r="U19" s="14">
        <v>418.10199999999998</v>
      </c>
      <c r="V19" s="14">
        <v>28.863</v>
      </c>
      <c r="W19" s="14">
        <v>1994.248</v>
      </c>
      <c r="X19" s="14">
        <v>98.147999999999996</v>
      </c>
      <c r="Y19" s="14">
        <v>168.511</v>
      </c>
      <c r="Z19" s="14">
        <v>10892.888999999999</v>
      </c>
    </row>
    <row r="20" spans="1:26" ht="11.25" customHeight="1" x14ac:dyDescent="0.25">
      <c r="B20" s="5">
        <v>300</v>
      </c>
      <c r="C20" s="5" t="s">
        <v>21</v>
      </c>
      <c r="D20" s="5">
        <v>499</v>
      </c>
      <c r="E20" s="5"/>
      <c r="F20" s="14">
        <v>561.529</v>
      </c>
      <c r="G20" s="14">
        <v>47.281999999999996</v>
      </c>
      <c r="H20" s="14">
        <v>191.52199999999999</v>
      </c>
      <c r="I20" s="14">
        <v>1754.971</v>
      </c>
      <c r="J20" s="14">
        <v>31.802</v>
      </c>
      <c r="K20" s="14">
        <v>588.69000000000005</v>
      </c>
      <c r="L20" s="14">
        <v>300.88200000000001</v>
      </c>
      <c r="M20" s="14">
        <v>186.096</v>
      </c>
      <c r="N20" s="14">
        <v>400.07499999999999</v>
      </c>
      <c r="O20" s="14">
        <v>438.79399999999998</v>
      </c>
      <c r="P20" s="14">
        <v>281.85700000000003</v>
      </c>
      <c r="Q20" s="14">
        <v>270.64600000000002</v>
      </c>
      <c r="R20" s="14">
        <v>151.238</v>
      </c>
      <c r="S20" s="14">
        <v>232.18299999999999</v>
      </c>
      <c r="T20" s="14">
        <v>31.143000000000001</v>
      </c>
      <c r="U20" s="14">
        <v>188.09800000000001</v>
      </c>
      <c r="V20" s="14">
        <v>64.974000000000004</v>
      </c>
      <c r="W20" s="14">
        <v>1961.9110000000001</v>
      </c>
      <c r="X20" s="14">
        <v>39.859000000000002</v>
      </c>
      <c r="Y20" s="14">
        <v>192.762</v>
      </c>
      <c r="Z20" s="14">
        <v>7916.3149999999996</v>
      </c>
    </row>
    <row r="21" spans="1:26" ht="11.25" customHeight="1" x14ac:dyDescent="0.25">
      <c r="B21" s="5">
        <v>500</v>
      </c>
      <c r="C21" s="5" t="s">
        <v>21</v>
      </c>
      <c r="D21" s="5"/>
      <c r="E21" s="5"/>
      <c r="F21" s="14">
        <v>593.80899999999997</v>
      </c>
      <c r="G21" s="14">
        <v>15.71</v>
      </c>
      <c r="H21" s="14">
        <v>102.786</v>
      </c>
      <c r="I21" s="14">
        <v>2703.1590000000001</v>
      </c>
      <c r="J21" s="14">
        <v>0.89700000000000002</v>
      </c>
      <c r="K21" s="14">
        <v>588.25300000000004</v>
      </c>
      <c r="L21" s="14">
        <v>154.18</v>
      </c>
      <c r="M21" s="14">
        <v>113.89</v>
      </c>
      <c r="N21" s="14">
        <v>191.97900000000001</v>
      </c>
      <c r="O21" s="14">
        <v>284.39699999999999</v>
      </c>
      <c r="P21" s="14">
        <v>269.06200000000001</v>
      </c>
      <c r="Q21" s="14">
        <v>283.41399999999999</v>
      </c>
      <c r="R21" s="14">
        <v>39.311</v>
      </c>
      <c r="S21" s="14">
        <v>61.304000000000002</v>
      </c>
      <c r="T21" s="14">
        <v>12.378</v>
      </c>
      <c r="U21" s="14">
        <v>352.51</v>
      </c>
      <c r="V21" s="14">
        <v>30.146999999999998</v>
      </c>
      <c r="W21" s="14">
        <v>2517.0059999999999</v>
      </c>
      <c r="X21" s="14">
        <v>20.361000000000001</v>
      </c>
      <c r="Y21" s="14">
        <v>151.71</v>
      </c>
      <c r="Z21" s="14">
        <v>8486.2630000000008</v>
      </c>
    </row>
    <row r="22" spans="1:26" ht="12" customHeight="1" thickBot="1" x14ac:dyDescent="0.3">
      <c r="A22" s="119"/>
      <c r="B22" s="119"/>
      <c r="C22" s="119"/>
      <c r="D22" s="119"/>
      <c r="E22" s="119"/>
      <c r="F22" s="119"/>
      <c r="G22" s="119"/>
      <c r="H22" s="119"/>
      <c r="I22" s="119"/>
      <c r="J22" s="119"/>
      <c r="K22" s="119"/>
      <c r="L22" s="119"/>
      <c r="M22" s="119"/>
      <c r="N22" s="119"/>
      <c r="O22" s="119"/>
      <c r="P22" s="119"/>
      <c r="Q22" s="119"/>
      <c r="R22" s="119"/>
      <c r="S22" s="119"/>
      <c r="T22" s="119"/>
      <c r="U22" s="199"/>
      <c r="V22" s="199"/>
      <c r="W22" s="199"/>
      <c r="X22" s="199"/>
      <c r="Y22" s="199"/>
      <c r="Z22" s="199"/>
    </row>
    <row r="23" spans="1:26" ht="12.75" customHeight="1" x14ac:dyDescent="0.25">
      <c r="A23" s="265" t="s">
        <v>436</v>
      </c>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row>
    <row r="24" spans="1:26" ht="8.25" customHeight="1" x14ac:dyDescent="0.25">
      <c r="A24" s="97"/>
      <c r="B24" s="97"/>
      <c r="C24" s="97"/>
      <c r="D24" s="97"/>
      <c r="E24" s="97"/>
      <c r="F24" s="97"/>
      <c r="G24" s="97"/>
      <c r="H24" s="97"/>
      <c r="I24" s="97"/>
      <c r="J24" s="97"/>
      <c r="K24" s="97"/>
      <c r="L24" s="97"/>
      <c r="M24" s="97"/>
      <c r="N24" s="97"/>
      <c r="O24" s="97"/>
      <c r="P24" s="97"/>
      <c r="Q24" s="97"/>
      <c r="R24" s="97"/>
      <c r="S24" s="97"/>
      <c r="T24" s="97"/>
      <c r="U24" s="97"/>
      <c r="V24" s="97"/>
      <c r="W24" s="97"/>
      <c r="X24" s="97"/>
      <c r="Y24" s="97"/>
      <c r="Z24" s="97"/>
    </row>
  </sheetData>
  <sheetProtection formatCells="0" formatColumns="0" formatRows="0"/>
  <mergeCells count="2">
    <mergeCell ref="F8:Z8"/>
    <mergeCell ref="A9:B9"/>
  </mergeCells>
  <pageMargins left="0.75" right="0.75" top="1" bottom="1" header="0.5" footer="0.5"/>
  <pageSetup paperSize="9" scale="95" orientation="landscape" r:id="rId1"/>
  <headerFooter alignWithMargins="0"/>
  <colBreaks count="1" manualBreakCount="1">
    <brk id="26" max="1048575" man="1"/>
  </colBreaks>
  <ignoredErrors>
    <ignoredError sqref="F9:N9"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4"/>
  <dimension ref="A1:AB40"/>
  <sheetViews>
    <sheetView zoomScaleNormal="100" workbookViewId="0"/>
  </sheetViews>
  <sheetFormatPr defaultColWidth="9.21875" defaultRowHeight="13.2" x14ac:dyDescent="0.25"/>
  <cols>
    <col min="1" max="1" width="2.21875" style="1" customWidth="1"/>
    <col min="2" max="2" width="3.44140625" style="1" customWidth="1"/>
    <col min="3" max="3" width="1.77734375" style="1" bestFit="1" customWidth="1"/>
    <col min="4" max="4" width="3.44140625" style="1" customWidth="1"/>
    <col min="5" max="5" width="3.44140625" style="1" hidden="1" customWidth="1"/>
    <col min="6" max="6" width="7.77734375" style="1" customWidth="1"/>
    <col min="7" max="7" width="4.44140625" style="1" bestFit="1" customWidth="1"/>
    <col min="8" max="8" width="5.77734375" style="1" bestFit="1" customWidth="1"/>
    <col min="9" max="9" width="1.77734375" style="1" customWidth="1"/>
    <col min="10" max="10" width="8.77734375" style="1" customWidth="1"/>
    <col min="11" max="11" width="4.44140625" style="1" bestFit="1" customWidth="1"/>
    <col min="12" max="12" width="5.77734375" style="1" bestFit="1" customWidth="1"/>
    <col min="13" max="13" width="1.77734375" style="1" customWidth="1"/>
    <col min="14" max="14" width="7.77734375" style="1" customWidth="1"/>
    <col min="15" max="15" width="4.44140625" style="1" bestFit="1" customWidth="1"/>
    <col min="16" max="16" width="5.77734375" style="1" bestFit="1" customWidth="1"/>
    <col min="17" max="17" width="1.77734375" style="1" customWidth="1"/>
    <col min="18" max="18" width="8.77734375" style="1" customWidth="1"/>
    <col min="19" max="19" width="4.44140625" style="1" bestFit="1" customWidth="1"/>
    <col min="20" max="20" width="5.77734375" style="1" bestFit="1" customWidth="1"/>
    <col min="21" max="21" width="1.77734375" style="1" customWidth="1"/>
    <col min="22" max="22" width="7.77734375" style="1" customWidth="1"/>
    <col min="23" max="23" width="4.44140625" style="1" bestFit="1" customWidth="1"/>
    <col min="24" max="24" width="5.77734375" style="1" bestFit="1" customWidth="1"/>
    <col min="25" max="25" width="1.77734375" style="1" customWidth="1"/>
    <col min="26" max="26" width="8.77734375" style="1" customWidth="1"/>
    <col min="27" max="27" width="4.44140625" style="1" bestFit="1" customWidth="1"/>
    <col min="28" max="28" width="5.77734375" style="1" bestFit="1" customWidth="1"/>
    <col min="29" max="16384" width="9.21875" style="1"/>
  </cols>
  <sheetData>
    <row r="1" spans="1:28" ht="6.75" customHeight="1" x14ac:dyDescent="0.25"/>
    <row r="2" spans="1:28" ht="16.5" customHeight="1" x14ac:dyDescent="0.25">
      <c r="A2" s="24" t="s">
        <v>555</v>
      </c>
    </row>
    <row r="3" spans="1:28" ht="16.5" hidden="1" customHeight="1" x14ac:dyDescent="0.25">
      <c r="A3" s="77"/>
    </row>
    <row r="4" spans="1:28" ht="16.5" customHeight="1" thickBot="1" x14ac:dyDescent="0.3">
      <c r="A4" s="181" t="s">
        <v>556</v>
      </c>
      <c r="B4" s="35"/>
      <c r="C4" s="35"/>
      <c r="D4" s="35"/>
      <c r="E4" s="35"/>
      <c r="F4" s="35"/>
      <c r="G4" s="35"/>
      <c r="H4" s="35"/>
      <c r="I4" s="35"/>
      <c r="J4" s="35"/>
      <c r="K4" s="35"/>
      <c r="L4" s="35"/>
      <c r="M4" s="35"/>
      <c r="N4" s="35"/>
      <c r="O4" s="35"/>
      <c r="P4" s="35"/>
      <c r="Q4" s="35"/>
      <c r="R4" s="35"/>
      <c r="S4" s="35"/>
      <c r="T4" s="35"/>
      <c r="U4" s="35"/>
      <c r="V4" s="35"/>
      <c r="W4" s="35"/>
      <c r="X4" s="35"/>
      <c r="Y4" s="35"/>
      <c r="Z4" s="35"/>
      <c r="AA4" s="35"/>
      <c r="AB4" s="35"/>
    </row>
    <row r="5" spans="1:28" ht="16.5" hidden="1" customHeight="1" thickBot="1" x14ac:dyDescent="0.3">
      <c r="A5" s="36"/>
      <c r="B5" s="35"/>
      <c r="C5" s="35"/>
      <c r="D5" s="35"/>
      <c r="E5" s="35"/>
      <c r="F5" s="35"/>
      <c r="G5" s="35"/>
      <c r="H5" s="35"/>
      <c r="I5" s="35"/>
      <c r="J5" s="35"/>
      <c r="K5" s="35"/>
      <c r="L5" s="35"/>
      <c r="M5" s="35"/>
      <c r="N5" s="35"/>
      <c r="O5" s="35"/>
      <c r="P5" s="35"/>
      <c r="Q5" s="35"/>
      <c r="R5" s="35"/>
      <c r="S5" s="35"/>
      <c r="T5" s="35"/>
      <c r="U5" s="35"/>
      <c r="V5" s="35"/>
      <c r="W5" s="35"/>
      <c r="X5" s="35"/>
      <c r="Y5" s="35"/>
      <c r="Z5" s="35"/>
      <c r="AA5" s="35"/>
      <c r="AB5" s="35"/>
    </row>
    <row r="6" spans="1:28" ht="13.5" customHeight="1" x14ac:dyDescent="0.25">
      <c r="A6" s="4" t="s">
        <v>24</v>
      </c>
      <c r="B6" s="4"/>
      <c r="C6" s="4"/>
      <c r="D6" s="4"/>
      <c r="E6" s="4"/>
      <c r="F6" s="444" t="s">
        <v>22</v>
      </c>
      <c r="G6" s="444"/>
      <c r="H6" s="444"/>
      <c r="I6" s="444"/>
      <c r="J6" s="444"/>
      <c r="K6" s="444"/>
      <c r="L6" s="444"/>
      <c r="M6" s="44"/>
      <c r="N6" s="444" t="s">
        <v>0</v>
      </c>
      <c r="O6" s="444"/>
      <c r="P6" s="444"/>
      <c r="Q6" s="444"/>
      <c r="R6" s="444"/>
      <c r="S6" s="444"/>
      <c r="T6" s="444"/>
      <c r="U6" s="44"/>
      <c r="V6" s="444" t="s">
        <v>1</v>
      </c>
      <c r="W6" s="444"/>
      <c r="X6" s="444"/>
      <c r="Y6" s="444"/>
      <c r="Z6" s="444"/>
      <c r="AA6" s="444"/>
      <c r="AB6" s="444"/>
    </row>
    <row r="7" spans="1:28" ht="12" customHeight="1" x14ac:dyDescent="0.25">
      <c r="A7" s="4" t="s">
        <v>25</v>
      </c>
      <c r="B7" s="4"/>
      <c r="C7" s="4"/>
      <c r="D7" s="4"/>
      <c r="E7" s="4"/>
      <c r="F7" s="445" t="s">
        <v>132</v>
      </c>
      <c r="G7" s="445"/>
      <c r="H7" s="445"/>
      <c r="I7" s="44"/>
      <c r="J7" s="446" t="s">
        <v>27</v>
      </c>
      <c r="K7" s="446"/>
      <c r="L7" s="446"/>
      <c r="M7" s="44"/>
      <c r="N7" s="445" t="s">
        <v>132</v>
      </c>
      <c r="O7" s="445"/>
      <c r="P7" s="445"/>
      <c r="Q7" s="44"/>
      <c r="R7" s="446" t="s">
        <v>27</v>
      </c>
      <c r="S7" s="446"/>
      <c r="T7" s="446"/>
      <c r="U7" s="44"/>
      <c r="V7" s="445" t="s">
        <v>132</v>
      </c>
      <c r="W7" s="445"/>
      <c r="X7" s="445"/>
      <c r="Y7" s="44"/>
      <c r="Z7" s="446" t="s">
        <v>27</v>
      </c>
      <c r="AA7" s="446"/>
      <c r="AB7" s="446"/>
    </row>
    <row r="8" spans="1:28" ht="12" customHeight="1" x14ac:dyDescent="0.25">
      <c r="A8" s="4" t="s">
        <v>26</v>
      </c>
      <c r="B8" s="4"/>
      <c r="C8" s="4"/>
      <c r="D8" s="4"/>
      <c r="E8" s="4"/>
      <c r="F8" s="443"/>
      <c r="G8" s="443"/>
      <c r="H8" s="443"/>
      <c r="I8" s="44"/>
      <c r="J8" s="443" t="s">
        <v>133</v>
      </c>
      <c r="K8" s="443"/>
      <c r="L8" s="443"/>
      <c r="M8" s="44"/>
      <c r="N8" s="443"/>
      <c r="O8" s="443"/>
      <c r="P8" s="443"/>
      <c r="Q8" s="44"/>
      <c r="R8" s="443" t="s">
        <v>133</v>
      </c>
      <c r="S8" s="443"/>
      <c r="T8" s="443"/>
      <c r="U8" s="44"/>
      <c r="V8" s="443"/>
      <c r="W8" s="443"/>
      <c r="X8" s="443"/>
      <c r="Y8" s="44"/>
      <c r="Z8" s="443" t="s">
        <v>133</v>
      </c>
      <c r="AA8" s="443"/>
      <c r="AB8" s="443"/>
    </row>
    <row r="9" spans="1:28" ht="14.25" customHeight="1" thickBot="1" x14ac:dyDescent="0.3">
      <c r="A9" s="50"/>
      <c r="B9" s="50"/>
      <c r="C9" s="50"/>
      <c r="D9" s="50"/>
      <c r="E9" s="50"/>
      <c r="F9" s="51" t="s">
        <v>22</v>
      </c>
      <c r="G9" s="51" t="s">
        <v>28</v>
      </c>
      <c r="H9" s="51" t="s">
        <v>144</v>
      </c>
      <c r="I9" s="51"/>
      <c r="J9" s="51" t="s">
        <v>22</v>
      </c>
      <c r="K9" s="51" t="s">
        <v>28</v>
      </c>
      <c r="L9" s="51" t="s">
        <v>144</v>
      </c>
      <c r="M9" s="51"/>
      <c r="N9" s="51" t="s">
        <v>22</v>
      </c>
      <c r="O9" s="51" t="s">
        <v>28</v>
      </c>
      <c r="P9" s="51" t="s">
        <v>144</v>
      </c>
      <c r="Q9" s="51"/>
      <c r="R9" s="51" t="s">
        <v>22</v>
      </c>
      <c r="S9" s="51" t="s">
        <v>28</v>
      </c>
      <c r="T9" s="51" t="s">
        <v>144</v>
      </c>
      <c r="U9" s="51"/>
      <c r="V9" s="52" t="s">
        <v>22</v>
      </c>
      <c r="W9" s="51" t="s">
        <v>28</v>
      </c>
      <c r="X9" s="51" t="s">
        <v>144</v>
      </c>
      <c r="Y9" s="51"/>
      <c r="Z9" s="52" t="s">
        <v>22</v>
      </c>
      <c r="AA9" s="51" t="s">
        <v>28</v>
      </c>
      <c r="AB9" s="51" t="s">
        <v>144</v>
      </c>
    </row>
    <row r="10" spans="1:28" ht="11.25" customHeight="1" x14ac:dyDescent="0.25">
      <c r="A10" s="45"/>
      <c r="B10" s="45"/>
      <c r="C10" s="45"/>
      <c r="D10" s="45"/>
      <c r="E10" s="45"/>
      <c r="F10" s="44"/>
      <c r="G10" s="44"/>
      <c r="H10" s="44"/>
      <c r="I10" s="44"/>
      <c r="J10" s="44"/>
      <c r="K10" s="44"/>
      <c r="L10" s="44"/>
      <c r="M10" s="44"/>
      <c r="N10" s="44"/>
      <c r="O10" s="44"/>
      <c r="P10" s="44"/>
      <c r="Q10" s="44"/>
      <c r="R10" s="44"/>
      <c r="S10" s="44"/>
      <c r="T10" s="44"/>
      <c r="U10" s="44"/>
      <c r="V10" s="44"/>
      <c r="W10" s="44"/>
      <c r="X10" s="44"/>
      <c r="Y10" s="44"/>
      <c r="Z10" s="44"/>
      <c r="AA10" s="44"/>
      <c r="AB10" s="44"/>
    </row>
    <row r="11" spans="1:28" ht="11.25" customHeight="1" x14ac:dyDescent="0.25">
      <c r="A11" s="4" t="s">
        <v>22</v>
      </c>
      <c r="B11" s="4"/>
      <c r="C11" s="4"/>
      <c r="D11" s="4"/>
      <c r="E11" s="4"/>
      <c r="F11" s="11">
        <v>442177.94900000002</v>
      </c>
      <c r="G11" s="196">
        <v>100</v>
      </c>
      <c r="H11" s="196">
        <v>100</v>
      </c>
      <c r="I11" s="196" t="s">
        <v>279</v>
      </c>
      <c r="J11" s="11">
        <v>40270.381999999998</v>
      </c>
      <c r="K11" s="196">
        <v>100</v>
      </c>
      <c r="L11" s="196">
        <v>100</v>
      </c>
      <c r="M11" s="196" t="s">
        <v>279</v>
      </c>
      <c r="N11" s="11">
        <v>402097.98499999999</v>
      </c>
      <c r="O11" s="196">
        <v>100</v>
      </c>
      <c r="P11" s="196">
        <v>100</v>
      </c>
      <c r="Q11" s="196" t="s">
        <v>279</v>
      </c>
      <c r="R11" s="11">
        <v>38128.726999999999</v>
      </c>
      <c r="S11" s="196">
        <v>100</v>
      </c>
      <c r="T11" s="196">
        <v>100</v>
      </c>
      <c r="U11" s="196" t="s">
        <v>279</v>
      </c>
      <c r="V11" s="11">
        <v>40079.964</v>
      </c>
      <c r="W11" s="196">
        <v>100</v>
      </c>
      <c r="X11" s="196">
        <v>100</v>
      </c>
      <c r="Y11" s="196" t="s">
        <v>279</v>
      </c>
      <c r="Z11" s="11">
        <v>2141.6559999999999</v>
      </c>
      <c r="AA11" s="196">
        <v>100</v>
      </c>
      <c r="AB11" s="196">
        <v>100</v>
      </c>
    </row>
    <row r="12" spans="1:28" ht="9.75" customHeight="1" x14ac:dyDescent="0.25">
      <c r="A12" s="5"/>
      <c r="B12" s="5"/>
      <c r="C12" s="5"/>
      <c r="D12" s="5"/>
      <c r="E12" s="5"/>
      <c r="F12" s="5" t="s">
        <v>279</v>
      </c>
      <c r="G12" s="5" t="s">
        <v>279</v>
      </c>
      <c r="H12" s="5" t="s">
        <v>279</v>
      </c>
      <c r="I12" s="5" t="s">
        <v>279</v>
      </c>
      <c r="J12" s="5" t="s">
        <v>279</v>
      </c>
      <c r="K12" s="5" t="s">
        <v>279</v>
      </c>
      <c r="L12" s="5" t="s">
        <v>279</v>
      </c>
      <c r="M12" s="5" t="s">
        <v>279</v>
      </c>
      <c r="N12" s="5" t="s">
        <v>279</v>
      </c>
      <c r="O12" s="5" t="s">
        <v>279</v>
      </c>
      <c r="P12" s="5" t="s">
        <v>279</v>
      </c>
      <c r="Q12" s="5" t="s">
        <v>279</v>
      </c>
      <c r="R12" s="5" t="s">
        <v>279</v>
      </c>
      <c r="S12" s="5" t="s">
        <v>279</v>
      </c>
      <c r="T12" s="5" t="s">
        <v>279</v>
      </c>
      <c r="U12" s="5" t="s">
        <v>279</v>
      </c>
      <c r="V12" s="197" t="s">
        <v>279</v>
      </c>
      <c r="W12" s="197" t="s">
        <v>279</v>
      </c>
      <c r="X12" s="197" t="s">
        <v>279</v>
      </c>
      <c r="Y12" s="197" t="s">
        <v>279</v>
      </c>
      <c r="Z12" s="197" t="s">
        <v>279</v>
      </c>
      <c r="AA12" s="197" t="s">
        <v>279</v>
      </c>
      <c r="AB12" s="197" t="s">
        <v>279</v>
      </c>
    </row>
    <row r="13" spans="1:28" ht="11.25" customHeight="1" x14ac:dyDescent="0.25">
      <c r="B13" s="5">
        <v>0</v>
      </c>
      <c r="C13" s="5" t="s">
        <v>21</v>
      </c>
      <c r="D13" s="5">
        <v>4</v>
      </c>
      <c r="E13" s="5"/>
      <c r="F13" s="14">
        <v>26950.73</v>
      </c>
      <c r="G13" s="198">
        <v>6.0949999999999998</v>
      </c>
      <c r="H13" s="198">
        <v>6.0949999999999998</v>
      </c>
      <c r="I13" s="198" t="s">
        <v>279</v>
      </c>
      <c r="J13" s="14">
        <v>69.296999999999997</v>
      </c>
      <c r="K13" s="198">
        <v>0.17199999999999999</v>
      </c>
      <c r="L13" s="198">
        <v>0.17199999999999999</v>
      </c>
      <c r="M13" s="198" t="s">
        <v>279</v>
      </c>
      <c r="N13" s="14">
        <v>24817.48</v>
      </c>
      <c r="O13" s="198">
        <v>6.1719999999999997</v>
      </c>
      <c r="P13" s="198">
        <v>6.1719999999999997</v>
      </c>
      <c r="Q13" s="198" t="s">
        <v>279</v>
      </c>
      <c r="R13" s="14">
        <v>63.390999999999998</v>
      </c>
      <c r="S13" s="198">
        <v>0.16600000000000001</v>
      </c>
      <c r="T13" s="198">
        <v>0.16600000000000001</v>
      </c>
      <c r="U13" s="198" t="s">
        <v>279</v>
      </c>
      <c r="V13" s="14">
        <v>2133.25</v>
      </c>
      <c r="W13" s="198">
        <v>5.3220000000000001</v>
      </c>
      <c r="X13" s="198">
        <v>5.3220000000000001</v>
      </c>
      <c r="Y13" s="198" t="s">
        <v>279</v>
      </c>
      <c r="Z13" s="14">
        <v>5.907</v>
      </c>
      <c r="AA13" s="198">
        <v>0.27600000000000002</v>
      </c>
      <c r="AB13" s="198">
        <v>0.27600000000000002</v>
      </c>
    </row>
    <row r="14" spans="1:28" ht="11.25" customHeight="1" x14ac:dyDescent="0.25">
      <c r="B14" s="5">
        <v>5</v>
      </c>
      <c r="C14" s="5" t="s">
        <v>21</v>
      </c>
      <c r="D14" s="5">
        <v>9</v>
      </c>
      <c r="E14" s="5"/>
      <c r="F14" s="14">
        <v>39558.201000000001</v>
      </c>
      <c r="G14" s="198">
        <v>8.9459999999999997</v>
      </c>
      <c r="H14" s="198">
        <v>15.041</v>
      </c>
      <c r="I14" s="198" t="s">
        <v>279</v>
      </c>
      <c r="J14" s="14">
        <v>264.983</v>
      </c>
      <c r="K14" s="198">
        <v>0.65800000000000003</v>
      </c>
      <c r="L14" s="198">
        <v>0.83</v>
      </c>
      <c r="M14" s="198" t="s">
        <v>279</v>
      </c>
      <c r="N14" s="14">
        <v>33658.911999999997</v>
      </c>
      <c r="O14" s="198">
        <v>8.3710000000000004</v>
      </c>
      <c r="P14" s="198">
        <v>14.542999999999999</v>
      </c>
      <c r="Q14" s="198" t="s">
        <v>279</v>
      </c>
      <c r="R14" s="14">
        <v>223.988</v>
      </c>
      <c r="S14" s="198">
        <v>0.58699999999999997</v>
      </c>
      <c r="T14" s="198">
        <v>0.754</v>
      </c>
      <c r="U14" s="198" t="s">
        <v>279</v>
      </c>
      <c r="V14" s="14">
        <v>5899.2889999999998</v>
      </c>
      <c r="W14" s="198">
        <v>14.718999999999999</v>
      </c>
      <c r="X14" s="198">
        <v>20.041</v>
      </c>
      <c r="Y14" s="198" t="s">
        <v>279</v>
      </c>
      <c r="Z14" s="14">
        <v>40.994999999999997</v>
      </c>
      <c r="AA14" s="198">
        <v>1.9139999999999999</v>
      </c>
      <c r="AB14" s="198">
        <v>2.19</v>
      </c>
    </row>
    <row r="15" spans="1:28" ht="11.25" customHeight="1" x14ac:dyDescent="0.25">
      <c r="B15" s="5">
        <v>10</v>
      </c>
      <c r="C15" s="5" t="s">
        <v>21</v>
      </c>
      <c r="D15" s="5">
        <v>14</v>
      </c>
      <c r="E15" s="5"/>
      <c r="F15" s="14">
        <v>36685.076999999997</v>
      </c>
      <c r="G15" s="198">
        <v>8.2959999999999994</v>
      </c>
      <c r="H15" s="198">
        <v>23.338000000000001</v>
      </c>
      <c r="I15" s="198" t="s">
        <v>279</v>
      </c>
      <c r="J15" s="14">
        <v>411.05200000000002</v>
      </c>
      <c r="K15" s="198">
        <v>1.0209999999999999</v>
      </c>
      <c r="L15" s="198">
        <v>1.851</v>
      </c>
      <c r="M15" s="198" t="s">
        <v>279</v>
      </c>
      <c r="N15" s="14">
        <v>31369.174999999999</v>
      </c>
      <c r="O15" s="198">
        <v>7.8010000000000002</v>
      </c>
      <c r="P15" s="198">
        <v>22.344000000000001</v>
      </c>
      <c r="Q15" s="198" t="s">
        <v>279</v>
      </c>
      <c r="R15" s="14">
        <v>350.976</v>
      </c>
      <c r="S15" s="198">
        <v>0.92100000000000004</v>
      </c>
      <c r="T15" s="198">
        <v>1.6739999999999999</v>
      </c>
      <c r="U15" s="198" t="s">
        <v>279</v>
      </c>
      <c r="V15" s="14">
        <v>5315.902</v>
      </c>
      <c r="W15" s="198">
        <v>13.263</v>
      </c>
      <c r="X15" s="198">
        <v>33.305</v>
      </c>
      <c r="Y15" s="198" t="s">
        <v>279</v>
      </c>
      <c r="Z15" s="14">
        <v>60.076000000000001</v>
      </c>
      <c r="AA15" s="198">
        <v>2.8050000000000002</v>
      </c>
      <c r="AB15" s="198">
        <v>4.9950000000000001</v>
      </c>
    </row>
    <row r="16" spans="1:28" ht="11.25" customHeight="1" x14ac:dyDescent="0.25">
      <c r="B16" s="5">
        <v>15</v>
      </c>
      <c r="C16" s="5" t="s">
        <v>21</v>
      </c>
      <c r="D16" s="5">
        <v>19</v>
      </c>
      <c r="E16" s="5"/>
      <c r="F16" s="14">
        <v>27103.313999999998</v>
      </c>
      <c r="G16" s="198">
        <v>6.13</v>
      </c>
      <c r="H16" s="198">
        <v>29.466999999999999</v>
      </c>
      <c r="I16" s="198" t="s">
        <v>279</v>
      </c>
      <c r="J16" s="14">
        <v>429.93900000000002</v>
      </c>
      <c r="K16" s="198">
        <v>1.0680000000000001</v>
      </c>
      <c r="L16" s="198">
        <v>2.9180000000000001</v>
      </c>
      <c r="M16" s="198" t="s">
        <v>279</v>
      </c>
      <c r="N16" s="14">
        <v>24155.75</v>
      </c>
      <c r="O16" s="198">
        <v>6.0069999999999997</v>
      </c>
      <c r="P16" s="198">
        <v>28.352</v>
      </c>
      <c r="Q16" s="198" t="s">
        <v>279</v>
      </c>
      <c r="R16" s="14">
        <v>382.27</v>
      </c>
      <c r="S16" s="198">
        <v>1.0029999999999999</v>
      </c>
      <c r="T16" s="198">
        <v>2.677</v>
      </c>
      <c r="U16" s="198" t="s">
        <v>279</v>
      </c>
      <c r="V16" s="14">
        <v>2947.5639999999999</v>
      </c>
      <c r="W16" s="198">
        <v>7.3540000000000001</v>
      </c>
      <c r="X16" s="198">
        <v>40.658999999999999</v>
      </c>
      <c r="Y16" s="198" t="s">
        <v>279</v>
      </c>
      <c r="Z16" s="14">
        <v>47.667999999999999</v>
      </c>
      <c r="AA16" s="198">
        <v>2.226</v>
      </c>
      <c r="AB16" s="198">
        <v>7.2210000000000001</v>
      </c>
    </row>
    <row r="17" spans="2:28" ht="11.25" customHeight="1" x14ac:dyDescent="0.25">
      <c r="B17" s="5">
        <v>20</v>
      </c>
      <c r="C17" s="5" t="s">
        <v>21</v>
      </c>
      <c r="D17" s="5">
        <v>24</v>
      </c>
      <c r="E17" s="5"/>
      <c r="F17" s="14">
        <v>26617.308000000001</v>
      </c>
      <c r="G17" s="198">
        <v>6.02</v>
      </c>
      <c r="H17" s="198">
        <v>35.487000000000002</v>
      </c>
      <c r="I17" s="198" t="s">
        <v>279</v>
      </c>
      <c r="J17" s="14">
        <v>558.29200000000003</v>
      </c>
      <c r="K17" s="198">
        <v>1.3859999999999999</v>
      </c>
      <c r="L17" s="198">
        <v>4.3049999999999997</v>
      </c>
      <c r="M17" s="198" t="s">
        <v>279</v>
      </c>
      <c r="N17" s="14">
        <v>22413.168000000001</v>
      </c>
      <c r="O17" s="198">
        <v>5.5739999999999998</v>
      </c>
      <c r="P17" s="198">
        <v>33.926000000000002</v>
      </c>
      <c r="Q17" s="198" t="s">
        <v>279</v>
      </c>
      <c r="R17" s="14">
        <v>468.49299999999999</v>
      </c>
      <c r="S17" s="198">
        <v>1.2290000000000001</v>
      </c>
      <c r="T17" s="198">
        <v>3.9060000000000001</v>
      </c>
      <c r="U17" s="198" t="s">
        <v>279</v>
      </c>
      <c r="V17" s="14">
        <v>4204.1400000000003</v>
      </c>
      <c r="W17" s="198">
        <v>10.489000000000001</v>
      </c>
      <c r="X17" s="198">
        <v>51.148000000000003</v>
      </c>
      <c r="Y17" s="198" t="s">
        <v>279</v>
      </c>
      <c r="Z17" s="14">
        <v>89.799000000000007</v>
      </c>
      <c r="AA17" s="198">
        <v>4.1929999999999996</v>
      </c>
      <c r="AB17" s="198">
        <v>11.414</v>
      </c>
    </row>
    <row r="18" spans="2:28" ht="9.75" customHeight="1" x14ac:dyDescent="0.25">
      <c r="B18" s="5"/>
      <c r="C18" s="5"/>
      <c r="D18" s="5"/>
      <c r="E18" s="5"/>
      <c r="F18" s="5" t="s">
        <v>279</v>
      </c>
      <c r="G18" s="198" t="s">
        <v>279</v>
      </c>
      <c r="H18" s="198" t="s">
        <v>279</v>
      </c>
      <c r="I18" s="198" t="s">
        <v>279</v>
      </c>
      <c r="J18" s="5" t="s">
        <v>279</v>
      </c>
      <c r="K18" s="198" t="s">
        <v>279</v>
      </c>
      <c r="L18" s="198" t="s">
        <v>279</v>
      </c>
      <c r="M18" s="198" t="s">
        <v>279</v>
      </c>
      <c r="N18" s="5" t="s">
        <v>279</v>
      </c>
      <c r="O18" s="198" t="s">
        <v>279</v>
      </c>
      <c r="P18" s="198" t="s">
        <v>279</v>
      </c>
      <c r="Q18" s="198" t="s">
        <v>279</v>
      </c>
      <c r="R18" s="5" t="s">
        <v>279</v>
      </c>
      <c r="S18" s="198" t="s">
        <v>279</v>
      </c>
      <c r="T18" s="198" t="s">
        <v>279</v>
      </c>
      <c r="U18" s="198" t="s">
        <v>279</v>
      </c>
      <c r="V18" s="5" t="s">
        <v>279</v>
      </c>
      <c r="W18" s="198" t="s">
        <v>279</v>
      </c>
      <c r="X18" s="198" t="s">
        <v>279</v>
      </c>
      <c r="Y18" s="198" t="s">
        <v>279</v>
      </c>
      <c r="Z18" s="5" t="s">
        <v>279</v>
      </c>
      <c r="AA18" s="198" t="s">
        <v>279</v>
      </c>
      <c r="AB18" s="198" t="s">
        <v>279</v>
      </c>
    </row>
    <row r="19" spans="2:28" ht="11.25" customHeight="1" x14ac:dyDescent="0.25">
      <c r="B19" s="5">
        <v>25</v>
      </c>
      <c r="C19" s="5" t="s">
        <v>21</v>
      </c>
      <c r="D19" s="5">
        <v>29</v>
      </c>
      <c r="E19" s="5"/>
      <c r="F19" s="14">
        <v>20358.95</v>
      </c>
      <c r="G19" s="198">
        <v>4.6040000000000001</v>
      </c>
      <c r="H19" s="198">
        <v>40.091000000000001</v>
      </c>
      <c r="I19" s="198" t="s">
        <v>279</v>
      </c>
      <c r="J19" s="14">
        <v>530.19799999999998</v>
      </c>
      <c r="K19" s="198">
        <v>1.3169999999999999</v>
      </c>
      <c r="L19" s="198">
        <v>5.6210000000000004</v>
      </c>
      <c r="M19" s="198" t="s">
        <v>279</v>
      </c>
      <c r="N19" s="14">
        <v>19201.142</v>
      </c>
      <c r="O19" s="198">
        <v>4.7750000000000004</v>
      </c>
      <c r="P19" s="198">
        <v>38.701000000000001</v>
      </c>
      <c r="Q19" s="198" t="s">
        <v>279</v>
      </c>
      <c r="R19" s="14">
        <v>502.096</v>
      </c>
      <c r="S19" s="198">
        <v>1.3169999999999999</v>
      </c>
      <c r="T19" s="198">
        <v>5.2220000000000004</v>
      </c>
      <c r="U19" s="198" t="s">
        <v>279</v>
      </c>
      <c r="V19" s="14">
        <v>1157.808</v>
      </c>
      <c r="W19" s="198">
        <v>2.8889999999999998</v>
      </c>
      <c r="X19" s="198">
        <v>54.036999999999999</v>
      </c>
      <c r="Y19" s="198" t="s">
        <v>279</v>
      </c>
      <c r="Z19" s="14">
        <v>28.103000000000002</v>
      </c>
      <c r="AA19" s="198">
        <v>1.3120000000000001</v>
      </c>
      <c r="AB19" s="198">
        <v>12.726000000000001</v>
      </c>
    </row>
    <row r="20" spans="2:28" ht="11.25" customHeight="1" x14ac:dyDescent="0.25">
      <c r="B20" s="5">
        <v>30</v>
      </c>
      <c r="C20" s="5" t="s">
        <v>21</v>
      </c>
      <c r="D20" s="5">
        <v>34</v>
      </c>
      <c r="E20" s="5"/>
      <c r="F20" s="14">
        <v>19773.815999999999</v>
      </c>
      <c r="G20" s="198">
        <v>4.4720000000000004</v>
      </c>
      <c r="H20" s="198">
        <v>44.563000000000002</v>
      </c>
      <c r="I20" s="198" t="s">
        <v>279</v>
      </c>
      <c r="J20" s="14">
        <v>603.35699999999997</v>
      </c>
      <c r="K20" s="198">
        <v>1.498</v>
      </c>
      <c r="L20" s="198">
        <v>7.12</v>
      </c>
      <c r="M20" s="198" t="s">
        <v>279</v>
      </c>
      <c r="N20" s="14">
        <v>17615.554</v>
      </c>
      <c r="O20" s="198">
        <v>4.3810000000000002</v>
      </c>
      <c r="P20" s="198">
        <v>43.082000000000001</v>
      </c>
      <c r="Q20" s="198" t="s">
        <v>279</v>
      </c>
      <c r="R20" s="14">
        <v>536.07399999999996</v>
      </c>
      <c r="S20" s="198">
        <v>1.4059999999999999</v>
      </c>
      <c r="T20" s="198">
        <v>6.6280000000000001</v>
      </c>
      <c r="U20" s="198" t="s">
        <v>279</v>
      </c>
      <c r="V20" s="14">
        <v>2158.261</v>
      </c>
      <c r="W20" s="198">
        <v>5.3849999999999998</v>
      </c>
      <c r="X20" s="198">
        <v>59.421999999999997</v>
      </c>
      <c r="Y20" s="198" t="s">
        <v>279</v>
      </c>
      <c r="Z20" s="14">
        <v>67.283000000000001</v>
      </c>
      <c r="AA20" s="198">
        <v>3.1419999999999999</v>
      </c>
      <c r="AB20" s="198">
        <v>15.868</v>
      </c>
    </row>
    <row r="21" spans="2:28" ht="11.25" customHeight="1" x14ac:dyDescent="0.25">
      <c r="B21" s="5">
        <v>35</v>
      </c>
      <c r="C21" s="5" t="s">
        <v>21</v>
      </c>
      <c r="D21" s="5">
        <v>39</v>
      </c>
      <c r="E21" s="5"/>
      <c r="F21" s="14">
        <v>13249.945</v>
      </c>
      <c r="G21" s="198">
        <v>2.9969999999999999</v>
      </c>
      <c r="H21" s="198">
        <v>47.558999999999997</v>
      </c>
      <c r="I21" s="198" t="s">
        <v>279</v>
      </c>
      <c r="J21" s="14">
        <v>472.38900000000001</v>
      </c>
      <c r="K21" s="198">
        <v>1.173</v>
      </c>
      <c r="L21" s="198">
        <v>8.2929999999999993</v>
      </c>
      <c r="M21" s="198" t="s">
        <v>279</v>
      </c>
      <c r="N21" s="14">
        <v>12338.174000000001</v>
      </c>
      <c r="O21" s="198">
        <v>3.0680000000000001</v>
      </c>
      <c r="P21" s="198">
        <v>46.15</v>
      </c>
      <c r="Q21" s="198" t="s">
        <v>279</v>
      </c>
      <c r="R21" s="14">
        <v>441.447</v>
      </c>
      <c r="S21" s="198">
        <v>1.1579999999999999</v>
      </c>
      <c r="T21" s="198">
        <v>7.7859999999999996</v>
      </c>
      <c r="U21" s="198" t="s">
        <v>279</v>
      </c>
      <c r="V21" s="14">
        <v>911.77200000000005</v>
      </c>
      <c r="W21" s="198">
        <v>2.2749999999999999</v>
      </c>
      <c r="X21" s="198">
        <v>61.697000000000003</v>
      </c>
      <c r="Y21" s="198" t="s">
        <v>279</v>
      </c>
      <c r="Z21" s="14">
        <v>30.942</v>
      </c>
      <c r="AA21" s="198">
        <v>1.4450000000000001</v>
      </c>
      <c r="AB21" s="198">
        <v>17.312000000000001</v>
      </c>
    </row>
    <row r="22" spans="2:28" ht="11.25" customHeight="1" x14ac:dyDescent="0.25">
      <c r="B22" s="5">
        <v>40</v>
      </c>
      <c r="C22" s="5" t="s">
        <v>21</v>
      </c>
      <c r="D22" s="5">
        <v>44</v>
      </c>
      <c r="E22" s="5"/>
      <c r="F22" s="14">
        <v>11196.855</v>
      </c>
      <c r="G22" s="198">
        <v>2.532</v>
      </c>
      <c r="H22" s="198">
        <v>50.091999999999999</v>
      </c>
      <c r="I22" s="198" t="s">
        <v>279</v>
      </c>
      <c r="J22" s="14">
        <v>431.70299999999997</v>
      </c>
      <c r="K22" s="198">
        <v>1.0720000000000001</v>
      </c>
      <c r="L22" s="198">
        <v>9.3650000000000002</v>
      </c>
      <c r="M22" s="198" t="s">
        <v>279</v>
      </c>
      <c r="N22" s="14">
        <v>9684.6059999999998</v>
      </c>
      <c r="O22" s="198">
        <v>2.4089999999999998</v>
      </c>
      <c r="P22" s="198">
        <v>48.558999999999997</v>
      </c>
      <c r="Q22" s="198" t="s">
        <v>279</v>
      </c>
      <c r="R22" s="14">
        <v>372.04199999999997</v>
      </c>
      <c r="S22" s="198">
        <v>0.97599999999999998</v>
      </c>
      <c r="T22" s="198">
        <v>8.7620000000000005</v>
      </c>
      <c r="U22" s="198" t="s">
        <v>279</v>
      </c>
      <c r="V22" s="14">
        <v>1512.249</v>
      </c>
      <c r="W22" s="198">
        <v>3.7730000000000001</v>
      </c>
      <c r="X22" s="198">
        <v>65.47</v>
      </c>
      <c r="Y22" s="198" t="s">
        <v>279</v>
      </c>
      <c r="Z22" s="14">
        <v>59.661000000000001</v>
      </c>
      <c r="AA22" s="198">
        <v>2.786</v>
      </c>
      <c r="AB22" s="198">
        <v>20.097999999999999</v>
      </c>
    </row>
    <row r="23" spans="2:28" ht="11.25" customHeight="1" x14ac:dyDescent="0.25">
      <c r="B23" s="5">
        <v>45</v>
      </c>
      <c r="C23" s="5" t="s">
        <v>21</v>
      </c>
      <c r="D23" s="5">
        <v>49</v>
      </c>
      <c r="E23" s="5"/>
      <c r="F23" s="14">
        <v>5967.2070000000003</v>
      </c>
      <c r="G23" s="198">
        <v>1.35</v>
      </c>
      <c r="H23" s="198">
        <v>51.441000000000003</v>
      </c>
      <c r="I23" s="198" t="s">
        <v>279</v>
      </c>
      <c r="J23" s="14">
        <v>262.92700000000002</v>
      </c>
      <c r="K23" s="198">
        <v>0.65300000000000002</v>
      </c>
      <c r="L23" s="198">
        <v>10.018000000000001</v>
      </c>
      <c r="M23" s="198" t="s">
        <v>279</v>
      </c>
      <c r="N23" s="14">
        <v>5387.6989999999996</v>
      </c>
      <c r="O23" s="198">
        <v>1.34</v>
      </c>
      <c r="P23" s="198">
        <v>49.899000000000001</v>
      </c>
      <c r="Q23" s="198" t="s">
        <v>279</v>
      </c>
      <c r="R23" s="14">
        <v>236.71100000000001</v>
      </c>
      <c r="S23" s="198">
        <v>0.621</v>
      </c>
      <c r="T23" s="198">
        <v>9.3829999999999991</v>
      </c>
      <c r="U23" s="198" t="s">
        <v>279</v>
      </c>
      <c r="V23" s="14">
        <v>579.50800000000004</v>
      </c>
      <c r="W23" s="198">
        <v>1.446</v>
      </c>
      <c r="X23" s="198">
        <v>66.915999999999997</v>
      </c>
      <c r="Y23" s="198" t="s">
        <v>279</v>
      </c>
      <c r="Z23" s="14">
        <v>26.216000000000001</v>
      </c>
      <c r="AA23" s="198">
        <v>1.224</v>
      </c>
      <c r="AB23" s="198">
        <v>21.321999999999999</v>
      </c>
    </row>
    <row r="24" spans="2:28" ht="9.75" customHeight="1" x14ac:dyDescent="0.25">
      <c r="B24" s="5"/>
      <c r="C24" s="5"/>
      <c r="D24" s="5"/>
      <c r="E24" s="5"/>
      <c r="F24" s="5" t="s">
        <v>279</v>
      </c>
      <c r="G24" s="198" t="s">
        <v>279</v>
      </c>
      <c r="H24" s="198" t="s">
        <v>279</v>
      </c>
      <c r="I24" s="198" t="s">
        <v>279</v>
      </c>
      <c r="J24" s="5" t="s">
        <v>279</v>
      </c>
      <c r="K24" s="198" t="s">
        <v>279</v>
      </c>
      <c r="L24" s="198" t="s">
        <v>279</v>
      </c>
      <c r="M24" s="198" t="s">
        <v>279</v>
      </c>
      <c r="N24" s="5" t="s">
        <v>279</v>
      </c>
      <c r="O24" s="198" t="s">
        <v>279</v>
      </c>
      <c r="P24" s="198" t="s">
        <v>279</v>
      </c>
      <c r="Q24" s="198" t="s">
        <v>279</v>
      </c>
      <c r="R24" s="5" t="s">
        <v>279</v>
      </c>
      <c r="S24" s="198" t="s">
        <v>279</v>
      </c>
      <c r="T24" s="198" t="s">
        <v>279</v>
      </c>
      <c r="U24" s="198" t="s">
        <v>279</v>
      </c>
      <c r="V24" s="5" t="s">
        <v>279</v>
      </c>
      <c r="W24" s="198" t="s">
        <v>279</v>
      </c>
      <c r="X24" s="198" t="s">
        <v>279</v>
      </c>
      <c r="Y24" s="198" t="s">
        <v>279</v>
      </c>
      <c r="Z24" s="5" t="s">
        <v>279</v>
      </c>
      <c r="AA24" s="198" t="s">
        <v>279</v>
      </c>
      <c r="AB24" s="198" t="s">
        <v>279</v>
      </c>
    </row>
    <row r="25" spans="2:28" ht="11.25" customHeight="1" x14ac:dyDescent="0.25">
      <c r="B25" s="5">
        <v>50</v>
      </c>
      <c r="C25" s="5" t="s">
        <v>21</v>
      </c>
      <c r="D25" s="5">
        <v>74</v>
      </c>
      <c r="E25" s="5"/>
      <c r="F25" s="14">
        <v>43322.38</v>
      </c>
      <c r="G25" s="198">
        <v>9.7970000000000006</v>
      </c>
      <c r="H25" s="198">
        <v>61.238999999999997</v>
      </c>
      <c r="I25" s="198" t="s">
        <v>279</v>
      </c>
      <c r="J25" s="14">
        <v>2403.9859999999999</v>
      </c>
      <c r="K25" s="198">
        <v>5.97</v>
      </c>
      <c r="L25" s="198">
        <v>15.987</v>
      </c>
      <c r="M25" s="198" t="s">
        <v>279</v>
      </c>
      <c r="N25" s="14">
        <v>39950.902999999998</v>
      </c>
      <c r="O25" s="198">
        <v>9.9359999999999999</v>
      </c>
      <c r="P25" s="198">
        <v>59.834000000000003</v>
      </c>
      <c r="Q25" s="198" t="s">
        <v>279</v>
      </c>
      <c r="R25" s="14">
        <v>2232.433</v>
      </c>
      <c r="S25" s="198">
        <v>5.8550000000000004</v>
      </c>
      <c r="T25" s="198">
        <v>15.238</v>
      </c>
      <c r="U25" s="198" t="s">
        <v>279</v>
      </c>
      <c r="V25" s="14">
        <v>3371.4769999999999</v>
      </c>
      <c r="W25" s="198">
        <v>8.4120000000000008</v>
      </c>
      <c r="X25" s="198">
        <v>75.326999999999998</v>
      </c>
      <c r="Y25" s="198" t="s">
        <v>279</v>
      </c>
      <c r="Z25" s="14">
        <v>171.553</v>
      </c>
      <c r="AA25" s="198">
        <v>8.01</v>
      </c>
      <c r="AB25" s="198">
        <v>29.332999999999998</v>
      </c>
    </row>
    <row r="26" spans="2:28" ht="11.25" customHeight="1" x14ac:dyDescent="0.25">
      <c r="B26" s="5">
        <v>75</v>
      </c>
      <c r="C26" s="5" t="s">
        <v>21</v>
      </c>
      <c r="D26" s="5">
        <v>99</v>
      </c>
      <c r="E26" s="5"/>
      <c r="F26" s="14">
        <v>26625.81</v>
      </c>
      <c r="G26" s="198">
        <v>6.0220000000000002</v>
      </c>
      <c r="H26" s="198">
        <v>67.260000000000005</v>
      </c>
      <c r="I26" s="198" t="s">
        <v>279</v>
      </c>
      <c r="J26" s="14">
        <v>2139.8539999999998</v>
      </c>
      <c r="K26" s="198">
        <v>5.3140000000000001</v>
      </c>
      <c r="L26" s="198">
        <v>21.300999999999998</v>
      </c>
      <c r="M26" s="198" t="s">
        <v>279</v>
      </c>
      <c r="N26" s="14">
        <v>24359.197</v>
      </c>
      <c r="O26" s="198">
        <v>6.0579999999999998</v>
      </c>
      <c r="P26" s="198">
        <v>65.891999999999996</v>
      </c>
      <c r="Q26" s="198" t="s">
        <v>279</v>
      </c>
      <c r="R26" s="14">
        <v>1962.6669999999999</v>
      </c>
      <c r="S26" s="198">
        <v>5.1470000000000002</v>
      </c>
      <c r="T26" s="198">
        <v>20.385000000000002</v>
      </c>
      <c r="U26" s="198" t="s">
        <v>279</v>
      </c>
      <c r="V26" s="14">
        <v>2266.6129999999998</v>
      </c>
      <c r="W26" s="198">
        <v>5.6550000000000002</v>
      </c>
      <c r="X26" s="198">
        <v>80.983000000000004</v>
      </c>
      <c r="Y26" s="198" t="s">
        <v>279</v>
      </c>
      <c r="Z26" s="14">
        <v>177.18799999999999</v>
      </c>
      <c r="AA26" s="198">
        <v>8.2729999999999997</v>
      </c>
      <c r="AB26" s="198">
        <v>37.606000000000002</v>
      </c>
    </row>
    <row r="27" spans="2:28" ht="11.25" customHeight="1" x14ac:dyDescent="0.25">
      <c r="B27" s="5">
        <v>100</v>
      </c>
      <c r="C27" s="5" t="s">
        <v>21</v>
      </c>
      <c r="D27" s="5">
        <v>124</v>
      </c>
      <c r="E27" s="5"/>
      <c r="F27" s="14">
        <v>24137.966</v>
      </c>
      <c r="G27" s="198">
        <v>5.4589999999999996</v>
      </c>
      <c r="H27" s="198">
        <v>72.718999999999994</v>
      </c>
      <c r="I27" s="198" t="s">
        <v>279</v>
      </c>
      <c r="J27" s="14">
        <v>2403.451</v>
      </c>
      <c r="K27" s="198">
        <v>5.968</v>
      </c>
      <c r="L27" s="198">
        <v>27.268999999999998</v>
      </c>
      <c r="M27" s="198" t="s">
        <v>279</v>
      </c>
      <c r="N27" s="14">
        <v>22166.832999999999</v>
      </c>
      <c r="O27" s="198">
        <v>5.5129999999999999</v>
      </c>
      <c r="P27" s="198">
        <v>71.405000000000001</v>
      </c>
      <c r="Q27" s="198" t="s">
        <v>279</v>
      </c>
      <c r="R27" s="14">
        <v>2203.6089999999999</v>
      </c>
      <c r="S27" s="198">
        <v>5.7789999999999999</v>
      </c>
      <c r="T27" s="198">
        <v>26.164999999999999</v>
      </c>
      <c r="U27" s="198" t="s">
        <v>279</v>
      </c>
      <c r="V27" s="14">
        <v>1971.133</v>
      </c>
      <c r="W27" s="198">
        <v>4.9180000000000001</v>
      </c>
      <c r="X27" s="198">
        <v>85.900999999999996</v>
      </c>
      <c r="Y27" s="198" t="s">
        <v>279</v>
      </c>
      <c r="Z27" s="14">
        <v>199.84200000000001</v>
      </c>
      <c r="AA27" s="198">
        <v>9.3309999999999995</v>
      </c>
      <c r="AB27" s="198">
        <v>46.936999999999998</v>
      </c>
    </row>
    <row r="28" spans="2:28" ht="11.25" customHeight="1" x14ac:dyDescent="0.25">
      <c r="B28" s="5">
        <v>125</v>
      </c>
      <c r="C28" s="5" t="s">
        <v>21</v>
      </c>
      <c r="D28" s="5">
        <v>149</v>
      </c>
      <c r="E28" s="5"/>
      <c r="F28" s="14">
        <v>16425.816999999999</v>
      </c>
      <c r="G28" s="198">
        <v>3.7149999999999999</v>
      </c>
      <c r="H28" s="198">
        <v>76.433999999999997</v>
      </c>
      <c r="I28" s="198" t="s">
        <v>279</v>
      </c>
      <c r="J28" s="14">
        <v>1993.4870000000001</v>
      </c>
      <c r="K28" s="198">
        <v>4.95</v>
      </c>
      <c r="L28" s="198">
        <v>32.22</v>
      </c>
      <c r="M28" s="198" t="s">
        <v>279</v>
      </c>
      <c r="N28" s="14">
        <v>15542.929</v>
      </c>
      <c r="O28" s="198">
        <v>3.8650000000000002</v>
      </c>
      <c r="P28" s="198">
        <v>75.271000000000001</v>
      </c>
      <c r="Q28" s="198" t="s">
        <v>279</v>
      </c>
      <c r="R28" s="14">
        <v>1890.4190000000001</v>
      </c>
      <c r="S28" s="198">
        <v>4.9580000000000002</v>
      </c>
      <c r="T28" s="198">
        <v>31.123000000000001</v>
      </c>
      <c r="U28" s="198" t="s">
        <v>279</v>
      </c>
      <c r="V28" s="14">
        <v>882.88800000000003</v>
      </c>
      <c r="W28" s="198">
        <v>2.2029999999999998</v>
      </c>
      <c r="X28" s="198">
        <v>88.103999999999999</v>
      </c>
      <c r="Y28" s="198" t="s">
        <v>279</v>
      </c>
      <c r="Z28" s="14">
        <v>103.068</v>
      </c>
      <c r="AA28" s="198">
        <v>4.8129999999999997</v>
      </c>
      <c r="AB28" s="198">
        <v>51.75</v>
      </c>
    </row>
    <row r="29" spans="2:28" ht="11.25" customHeight="1" x14ac:dyDescent="0.25">
      <c r="B29" s="5">
        <v>150</v>
      </c>
      <c r="C29" s="5" t="s">
        <v>21</v>
      </c>
      <c r="D29" s="5">
        <v>199</v>
      </c>
      <c r="E29" s="5"/>
      <c r="F29" s="14">
        <v>30456.611000000001</v>
      </c>
      <c r="G29" s="198">
        <v>6.8879999999999999</v>
      </c>
      <c r="H29" s="198">
        <v>83.322000000000003</v>
      </c>
      <c r="I29" s="198" t="s">
        <v>279</v>
      </c>
      <c r="J29" s="14">
        <v>4607.12</v>
      </c>
      <c r="K29" s="198">
        <v>11.44</v>
      </c>
      <c r="L29" s="198">
        <v>43.66</v>
      </c>
      <c r="M29" s="198" t="s">
        <v>279</v>
      </c>
      <c r="N29" s="14">
        <v>28819.881000000001</v>
      </c>
      <c r="O29" s="198">
        <v>7.1669999999999998</v>
      </c>
      <c r="P29" s="198">
        <v>82.438000000000002</v>
      </c>
      <c r="Q29" s="198" t="s">
        <v>279</v>
      </c>
      <c r="R29" s="14">
        <v>4356.3990000000003</v>
      </c>
      <c r="S29" s="198">
        <v>11.426</v>
      </c>
      <c r="T29" s="198">
        <v>42.548000000000002</v>
      </c>
      <c r="U29" s="198" t="s">
        <v>279</v>
      </c>
      <c r="V29" s="14">
        <v>1636.73</v>
      </c>
      <c r="W29" s="198">
        <v>4.0839999999999996</v>
      </c>
      <c r="X29" s="198">
        <v>92.186999999999998</v>
      </c>
      <c r="Y29" s="198" t="s">
        <v>279</v>
      </c>
      <c r="Z29" s="14">
        <v>250.721</v>
      </c>
      <c r="AA29" s="198">
        <v>11.707000000000001</v>
      </c>
      <c r="AB29" s="198">
        <v>63.457000000000001</v>
      </c>
    </row>
    <row r="30" spans="2:28" ht="9.75" customHeight="1" x14ac:dyDescent="0.25">
      <c r="B30" s="5"/>
      <c r="C30" s="5"/>
      <c r="D30" s="5"/>
      <c r="E30" s="5"/>
      <c r="F30" s="5" t="s">
        <v>279</v>
      </c>
      <c r="G30" s="198" t="s">
        <v>279</v>
      </c>
      <c r="H30" s="198" t="s">
        <v>279</v>
      </c>
      <c r="I30" s="198" t="s">
        <v>279</v>
      </c>
      <c r="J30" s="5" t="s">
        <v>279</v>
      </c>
      <c r="K30" s="198" t="s">
        <v>279</v>
      </c>
      <c r="L30" s="198" t="s">
        <v>279</v>
      </c>
      <c r="M30" s="198" t="s">
        <v>279</v>
      </c>
      <c r="N30" s="5" t="s">
        <v>279</v>
      </c>
      <c r="O30" s="198" t="s">
        <v>279</v>
      </c>
      <c r="P30" s="198" t="s">
        <v>279</v>
      </c>
      <c r="Q30" s="198" t="s">
        <v>279</v>
      </c>
      <c r="R30" s="5" t="s">
        <v>279</v>
      </c>
      <c r="S30" s="198" t="s">
        <v>279</v>
      </c>
      <c r="T30" s="198" t="s">
        <v>279</v>
      </c>
      <c r="U30" s="198" t="s">
        <v>279</v>
      </c>
      <c r="V30" s="5" t="s">
        <v>279</v>
      </c>
      <c r="W30" s="198" t="s">
        <v>279</v>
      </c>
      <c r="X30" s="198" t="s">
        <v>279</v>
      </c>
      <c r="Y30" s="198" t="s">
        <v>279</v>
      </c>
      <c r="Z30" s="5" t="s">
        <v>279</v>
      </c>
      <c r="AA30" s="198" t="s">
        <v>279</v>
      </c>
      <c r="AB30" s="198" t="s">
        <v>279</v>
      </c>
    </row>
    <row r="31" spans="2:28" ht="11.25" customHeight="1" x14ac:dyDescent="0.25">
      <c r="B31" s="5">
        <v>200</v>
      </c>
      <c r="C31" s="5" t="s">
        <v>21</v>
      </c>
      <c r="D31" s="5">
        <v>299</v>
      </c>
      <c r="E31" s="5"/>
      <c r="F31" s="14">
        <v>30923.03</v>
      </c>
      <c r="G31" s="198">
        <v>6.9930000000000003</v>
      </c>
      <c r="H31" s="198">
        <v>90.314999999999998</v>
      </c>
      <c r="I31" s="198" t="s">
        <v>279</v>
      </c>
      <c r="J31" s="14">
        <v>6285.768</v>
      </c>
      <c r="K31" s="198">
        <v>15.609</v>
      </c>
      <c r="L31" s="198">
        <v>59.268999999999998</v>
      </c>
      <c r="M31" s="198" t="s">
        <v>279</v>
      </c>
      <c r="N31" s="14">
        <v>29451.867999999999</v>
      </c>
      <c r="O31" s="198">
        <v>7.3250000000000002</v>
      </c>
      <c r="P31" s="198">
        <v>89.763000000000005</v>
      </c>
      <c r="Q31" s="198" t="s">
        <v>279</v>
      </c>
      <c r="R31" s="14">
        <v>6007.107</v>
      </c>
      <c r="S31" s="198">
        <v>15.755000000000001</v>
      </c>
      <c r="T31" s="198">
        <v>58.302999999999997</v>
      </c>
      <c r="U31" s="198" t="s">
        <v>279</v>
      </c>
      <c r="V31" s="14">
        <v>1471.162</v>
      </c>
      <c r="W31" s="198">
        <v>3.6709999999999998</v>
      </c>
      <c r="X31" s="198">
        <v>95.858000000000004</v>
      </c>
      <c r="Y31" s="198" t="s">
        <v>279</v>
      </c>
      <c r="Z31" s="14">
        <v>278.661</v>
      </c>
      <c r="AA31" s="198">
        <v>13.010999999999999</v>
      </c>
      <c r="AB31" s="198">
        <v>76.468000000000004</v>
      </c>
    </row>
    <row r="32" spans="2:28" ht="11.25" customHeight="1" x14ac:dyDescent="0.25">
      <c r="B32" s="5">
        <v>300</v>
      </c>
      <c r="C32" s="5" t="s">
        <v>21</v>
      </c>
      <c r="D32" s="5">
        <v>399</v>
      </c>
      <c r="E32" s="5"/>
      <c r="F32" s="14">
        <v>17409.227999999999</v>
      </c>
      <c r="G32" s="198">
        <v>3.9369999999999998</v>
      </c>
      <c r="H32" s="198">
        <v>94.251999999999995</v>
      </c>
      <c r="I32" s="198" t="s">
        <v>279</v>
      </c>
      <c r="J32" s="14">
        <v>4652.9660000000003</v>
      </c>
      <c r="K32" s="198">
        <v>11.554</v>
      </c>
      <c r="L32" s="198">
        <v>70.822999999999993</v>
      </c>
      <c r="M32" s="198" t="s">
        <v>279</v>
      </c>
      <c r="N32" s="14">
        <v>16495.291000000001</v>
      </c>
      <c r="O32" s="198">
        <v>4.1020000000000003</v>
      </c>
      <c r="P32" s="198">
        <v>93.864999999999995</v>
      </c>
      <c r="Q32" s="198" t="s">
        <v>279</v>
      </c>
      <c r="R32" s="14">
        <v>4444.0370000000003</v>
      </c>
      <c r="S32" s="198">
        <v>11.654999999999999</v>
      </c>
      <c r="T32" s="198">
        <v>69.957999999999998</v>
      </c>
      <c r="U32" s="198" t="s">
        <v>279</v>
      </c>
      <c r="V32" s="14">
        <v>913.93600000000004</v>
      </c>
      <c r="W32" s="198">
        <v>2.2799999999999998</v>
      </c>
      <c r="X32" s="198">
        <v>98.138000000000005</v>
      </c>
      <c r="Y32" s="198" t="s">
        <v>279</v>
      </c>
      <c r="Z32" s="14">
        <v>208.929</v>
      </c>
      <c r="AA32" s="198">
        <v>9.7550000000000008</v>
      </c>
      <c r="AB32" s="198">
        <v>86.224000000000004</v>
      </c>
    </row>
    <row r="33" spans="1:28" ht="11.25" customHeight="1" x14ac:dyDescent="0.25">
      <c r="B33" s="5">
        <v>400</v>
      </c>
      <c r="C33" s="5" t="s">
        <v>21</v>
      </c>
      <c r="D33" s="5">
        <v>499</v>
      </c>
      <c r="E33" s="5"/>
      <c r="F33" s="14">
        <v>9227.4429999999993</v>
      </c>
      <c r="G33" s="198">
        <v>2.0870000000000002</v>
      </c>
      <c r="H33" s="198">
        <v>96.338999999999999</v>
      </c>
      <c r="I33" s="198" t="s">
        <v>279</v>
      </c>
      <c r="J33" s="14">
        <v>3263.3490000000002</v>
      </c>
      <c r="K33" s="198">
        <v>8.1039999999999992</v>
      </c>
      <c r="L33" s="198">
        <v>78.927000000000007</v>
      </c>
      <c r="M33" s="198" t="s">
        <v>279</v>
      </c>
      <c r="N33" s="14">
        <v>8828.0920000000006</v>
      </c>
      <c r="O33" s="198">
        <v>2.1960000000000002</v>
      </c>
      <c r="P33" s="198">
        <v>96.06</v>
      </c>
      <c r="Q33" s="198" t="s">
        <v>279</v>
      </c>
      <c r="R33" s="14">
        <v>3140.2629999999999</v>
      </c>
      <c r="S33" s="198">
        <v>8.2360000000000007</v>
      </c>
      <c r="T33" s="198">
        <v>78.194000000000003</v>
      </c>
      <c r="U33" s="198" t="s">
        <v>279</v>
      </c>
      <c r="V33" s="14">
        <v>399.351</v>
      </c>
      <c r="W33" s="198">
        <v>0.996</v>
      </c>
      <c r="X33" s="198">
        <v>99.134</v>
      </c>
      <c r="Y33" s="198" t="s">
        <v>279</v>
      </c>
      <c r="Z33" s="14">
        <v>123.086</v>
      </c>
      <c r="AA33" s="198">
        <v>5.7469999999999999</v>
      </c>
      <c r="AB33" s="198">
        <v>91.971000000000004</v>
      </c>
    </row>
    <row r="34" spans="1:28" ht="11.25" customHeight="1" x14ac:dyDescent="0.25">
      <c r="B34" s="5">
        <v>500</v>
      </c>
      <c r="C34" s="5" t="s">
        <v>21</v>
      </c>
      <c r="D34" s="5">
        <v>699</v>
      </c>
      <c r="E34" s="5"/>
      <c r="F34" s="14">
        <v>11778.602999999999</v>
      </c>
      <c r="G34" s="198">
        <v>2.6640000000000001</v>
      </c>
      <c r="H34" s="198">
        <v>99.003</v>
      </c>
      <c r="I34" s="198" t="s">
        <v>279</v>
      </c>
      <c r="J34" s="14">
        <v>5212.4859999999999</v>
      </c>
      <c r="K34" s="198">
        <v>12.944000000000001</v>
      </c>
      <c r="L34" s="198">
        <v>91.870999999999995</v>
      </c>
      <c r="M34" s="198" t="s">
        <v>279</v>
      </c>
      <c r="N34" s="14">
        <v>11524.012000000001</v>
      </c>
      <c r="O34" s="198">
        <v>2.8660000000000001</v>
      </c>
      <c r="P34" s="198">
        <v>98.926000000000002</v>
      </c>
      <c r="Q34" s="198" t="s">
        <v>279</v>
      </c>
      <c r="R34" s="14">
        <v>5110.335</v>
      </c>
      <c r="S34" s="198">
        <v>13.403</v>
      </c>
      <c r="T34" s="198">
        <v>91.596999999999994</v>
      </c>
      <c r="U34" s="198" t="s">
        <v>279</v>
      </c>
      <c r="V34" s="14">
        <v>254.59100000000001</v>
      </c>
      <c r="W34" s="198">
        <v>0.63500000000000001</v>
      </c>
      <c r="X34" s="198">
        <v>99.77</v>
      </c>
      <c r="Y34" s="198" t="s">
        <v>279</v>
      </c>
      <c r="Z34" s="14">
        <v>102.152</v>
      </c>
      <c r="AA34" s="198">
        <v>4.7699999999999996</v>
      </c>
      <c r="AB34" s="198">
        <v>96.741</v>
      </c>
    </row>
    <row r="35" spans="1:28" ht="11.25" customHeight="1" x14ac:dyDescent="0.25">
      <c r="B35" s="5">
        <v>700</v>
      </c>
      <c r="C35" s="5" t="s">
        <v>21</v>
      </c>
      <c r="D35" s="5">
        <v>899</v>
      </c>
      <c r="E35" s="5"/>
      <c r="F35" s="14">
        <v>2744.2719999999999</v>
      </c>
      <c r="G35" s="198">
        <v>0.621</v>
      </c>
      <c r="H35" s="198">
        <v>99.623000000000005</v>
      </c>
      <c r="I35" s="198" t="s">
        <v>279</v>
      </c>
      <c r="J35" s="14">
        <v>1647.087</v>
      </c>
      <c r="K35" s="198">
        <v>4.09</v>
      </c>
      <c r="L35" s="198">
        <v>95.960999999999999</v>
      </c>
      <c r="M35" s="198" t="s">
        <v>279</v>
      </c>
      <c r="N35" s="14">
        <v>2714.056</v>
      </c>
      <c r="O35" s="198">
        <v>0.67500000000000004</v>
      </c>
      <c r="P35" s="198">
        <v>99.600999999999999</v>
      </c>
      <c r="Q35" s="198" t="s">
        <v>279</v>
      </c>
      <c r="R35" s="14">
        <v>1627.991</v>
      </c>
      <c r="S35" s="198">
        <v>4.2699999999999996</v>
      </c>
      <c r="T35" s="198">
        <v>95.867000000000004</v>
      </c>
      <c r="U35" s="198" t="s">
        <v>279</v>
      </c>
      <c r="V35" s="14">
        <v>30.216000000000001</v>
      </c>
      <c r="W35" s="198">
        <v>7.4999999999999997E-2</v>
      </c>
      <c r="X35" s="198">
        <v>99.844999999999999</v>
      </c>
      <c r="Y35" s="198" t="s">
        <v>279</v>
      </c>
      <c r="Z35" s="14">
        <v>19.096</v>
      </c>
      <c r="AA35" s="198">
        <v>0.89200000000000002</v>
      </c>
      <c r="AB35" s="198">
        <v>97.632000000000005</v>
      </c>
    </row>
    <row r="36" spans="1:28" ht="9.75" customHeight="1" x14ac:dyDescent="0.25">
      <c r="B36" s="5"/>
      <c r="C36" s="5"/>
      <c r="D36" s="5"/>
      <c r="E36" s="5"/>
      <c r="F36" s="5" t="s">
        <v>279</v>
      </c>
      <c r="G36" s="198" t="s">
        <v>279</v>
      </c>
      <c r="H36" s="198" t="s">
        <v>279</v>
      </c>
      <c r="I36" s="198" t="s">
        <v>279</v>
      </c>
      <c r="J36" s="5" t="s">
        <v>279</v>
      </c>
      <c r="K36" s="198" t="s">
        <v>279</v>
      </c>
      <c r="L36" s="198" t="s">
        <v>279</v>
      </c>
      <c r="M36" s="198" t="s">
        <v>279</v>
      </c>
      <c r="N36" s="5" t="s">
        <v>279</v>
      </c>
      <c r="O36" s="198" t="s">
        <v>279</v>
      </c>
      <c r="P36" s="198" t="s">
        <v>279</v>
      </c>
      <c r="Q36" s="198" t="s">
        <v>279</v>
      </c>
      <c r="R36" s="5" t="s">
        <v>279</v>
      </c>
      <c r="S36" s="198" t="s">
        <v>279</v>
      </c>
      <c r="T36" s="198" t="s">
        <v>279</v>
      </c>
      <c r="U36" s="198" t="s">
        <v>279</v>
      </c>
      <c r="V36" s="5" t="s">
        <v>279</v>
      </c>
      <c r="W36" s="198" t="s">
        <v>279</v>
      </c>
      <c r="X36" s="198" t="s">
        <v>279</v>
      </c>
      <c r="Y36" s="198" t="s">
        <v>279</v>
      </c>
      <c r="Z36" s="5" t="s">
        <v>279</v>
      </c>
      <c r="AA36" s="198" t="s">
        <v>279</v>
      </c>
      <c r="AB36" s="198" t="s">
        <v>279</v>
      </c>
    </row>
    <row r="37" spans="1:28" ht="11.25" customHeight="1" x14ac:dyDescent="0.25">
      <c r="B37" s="5">
        <v>900</v>
      </c>
      <c r="C37" s="5" t="s">
        <v>21</v>
      </c>
      <c r="D37" s="5"/>
      <c r="E37" s="5"/>
      <c r="F37" s="14">
        <v>1665.385</v>
      </c>
      <c r="G37" s="198">
        <v>0.377</v>
      </c>
      <c r="H37" s="198">
        <v>100</v>
      </c>
      <c r="I37" s="198" t="s">
        <v>279</v>
      </c>
      <c r="J37" s="14">
        <v>1626.6890000000001</v>
      </c>
      <c r="K37" s="198">
        <v>4.0389999999999997</v>
      </c>
      <c r="L37" s="198">
        <v>100</v>
      </c>
      <c r="M37" s="198" t="s">
        <v>279</v>
      </c>
      <c r="N37" s="14">
        <v>1603.2619999999999</v>
      </c>
      <c r="O37" s="198">
        <v>0.39900000000000002</v>
      </c>
      <c r="P37" s="198">
        <v>100</v>
      </c>
      <c r="Q37" s="198" t="s">
        <v>279</v>
      </c>
      <c r="R37" s="14">
        <v>1575.979</v>
      </c>
      <c r="S37" s="198">
        <v>4.133</v>
      </c>
      <c r="T37" s="198">
        <v>100</v>
      </c>
      <c r="U37" s="198" t="s">
        <v>279</v>
      </c>
      <c r="V37" s="14">
        <v>62.124000000000002</v>
      </c>
      <c r="W37" s="198">
        <v>0.155</v>
      </c>
      <c r="X37" s="198">
        <v>100</v>
      </c>
      <c r="Y37" s="198" t="s">
        <v>279</v>
      </c>
      <c r="Z37" s="14">
        <v>50.71</v>
      </c>
      <c r="AA37" s="198">
        <v>2.3679999999999999</v>
      </c>
      <c r="AB37" s="198">
        <v>100</v>
      </c>
    </row>
    <row r="38" spans="1:28" ht="12" customHeight="1" thickBot="1" x14ac:dyDescent="0.3">
      <c r="A38" s="119"/>
      <c r="B38" s="119"/>
      <c r="C38" s="119"/>
      <c r="D38" s="119"/>
      <c r="E38" s="119"/>
      <c r="F38" s="119"/>
      <c r="G38" s="119"/>
      <c r="H38" s="119"/>
      <c r="I38" s="119"/>
      <c r="J38" s="119"/>
      <c r="K38" s="119"/>
      <c r="L38" s="119"/>
      <c r="M38" s="119"/>
      <c r="N38" s="119"/>
      <c r="O38" s="119"/>
      <c r="P38" s="119"/>
      <c r="Q38" s="119"/>
      <c r="R38" s="119"/>
      <c r="S38" s="119"/>
      <c r="T38" s="119"/>
      <c r="U38" s="119"/>
      <c r="V38" s="199"/>
      <c r="W38" s="199"/>
      <c r="X38" s="199"/>
      <c r="Y38" s="199"/>
      <c r="Z38" s="199"/>
      <c r="AA38" s="199"/>
      <c r="AB38" s="199"/>
    </row>
    <row r="39" spans="1:28" ht="15" customHeight="1" x14ac:dyDescent="0.25">
      <c r="A39" s="4"/>
      <c r="B39" s="4"/>
      <c r="C39" s="4"/>
      <c r="D39" s="4"/>
      <c r="E39" s="4"/>
      <c r="F39" s="11"/>
      <c r="G39" s="196"/>
      <c r="H39" s="196"/>
      <c r="I39" s="196"/>
      <c r="J39" s="11"/>
      <c r="K39" s="196"/>
      <c r="L39" s="196"/>
      <c r="M39" s="196"/>
      <c r="N39" s="11"/>
      <c r="O39" s="196"/>
      <c r="P39" s="196"/>
      <c r="Q39" s="196"/>
      <c r="R39" s="11"/>
      <c r="S39" s="196"/>
      <c r="T39" s="196"/>
      <c r="U39" s="196"/>
      <c r="V39" s="11"/>
      <c r="W39" s="196"/>
      <c r="X39" s="196"/>
      <c r="Y39" s="196"/>
      <c r="Z39" s="11"/>
      <c r="AA39" s="196"/>
      <c r="AB39" s="196"/>
    </row>
    <row r="40" spans="1:28" ht="8.25" customHeight="1" x14ac:dyDescent="0.25">
      <c r="A40" s="53"/>
    </row>
  </sheetData>
  <sheetProtection formatCells="0" formatColumns="0" formatRows="0"/>
  <mergeCells count="12">
    <mergeCell ref="R8:T8"/>
    <mergeCell ref="F6:L6"/>
    <mergeCell ref="V6:AB6"/>
    <mergeCell ref="V7:X8"/>
    <mergeCell ref="Z7:AB7"/>
    <mergeCell ref="Z8:AB8"/>
    <mergeCell ref="N6:T6"/>
    <mergeCell ref="F7:H8"/>
    <mergeCell ref="J7:L7"/>
    <mergeCell ref="J8:L8"/>
    <mergeCell ref="N7:P8"/>
    <mergeCell ref="R7:T7"/>
  </mergeCells>
  <phoneticPr fontId="14" type="noConversion"/>
  <pageMargins left="0.75" right="0.75" top="1" bottom="1" header="0.5" footer="0.5"/>
  <pageSetup paperSize="9" scale="95" orientation="landscape" r:id="rId1"/>
  <headerFooter alignWithMargins="0"/>
  <colBreaks count="1" manualBreakCount="1">
    <brk id="28"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dimension ref="A1:P46"/>
  <sheetViews>
    <sheetView zoomScaleNormal="100" workbookViewId="0"/>
  </sheetViews>
  <sheetFormatPr defaultColWidth="8" defaultRowHeight="10.199999999999999" x14ac:dyDescent="0.2"/>
  <cols>
    <col min="1" max="1" width="18.5546875" style="56" customWidth="1"/>
    <col min="2" max="2" width="2.5546875" style="56" hidden="1" customWidth="1"/>
    <col min="3" max="5" width="18.5546875" style="56" hidden="1" customWidth="1"/>
    <col min="6" max="6" width="6.44140625" style="56" customWidth="1"/>
    <col min="7" max="7" width="1.77734375" style="56" customWidth="1"/>
    <col min="8" max="8" width="7" style="56" customWidth="1"/>
    <col min="9" max="9" width="10.21875" style="56" bestFit="1" customWidth="1"/>
    <col min="10" max="10" width="9.44140625" style="56" bestFit="1" customWidth="1"/>
    <col min="11" max="11" width="2.21875" style="56" customWidth="1"/>
    <col min="12" max="12" width="7" style="56" customWidth="1"/>
    <col min="13" max="13" width="1.77734375" style="56" customWidth="1"/>
    <col min="14" max="14" width="7.21875" style="56" customWidth="1"/>
    <col min="15" max="15" width="10.21875" style="56" bestFit="1" customWidth="1"/>
    <col min="16" max="16" width="9.44140625" style="56" bestFit="1" customWidth="1"/>
    <col min="17" max="16384" width="8" style="56"/>
  </cols>
  <sheetData>
    <row r="1" spans="1:16" ht="6" customHeight="1" x14ac:dyDescent="0.3">
      <c r="A1" s="55"/>
      <c r="B1" s="55"/>
      <c r="C1" s="55"/>
      <c r="D1" s="55"/>
      <c r="E1" s="55"/>
    </row>
    <row r="2" spans="1:16" ht="13.8" x14ac:dyDescent="0.25">
      <c r="A2" s="57" t="s">
        <v>228</v>
      </c>
      <c r="B2" s="144"/>
      <c r="C2" s="144"/>
      <c r="D2" s="144"/>
      <c r="E2" s="144"/>
      <c r="F2" s="57"/>
      <c r="G2" s="57"/>
      <c r="H2" s="57"/>
      <c r="I2" s="57"/>
      <c r="J2" s="57"/>
      <c r="K2" s="57"/>
      <c r="L2" s="57"/>
      <c r="M2" s="57"/>
      <c r="N2" s="57"/>
      <c r="O2" s="57"/>
      <c r="P2" s="57"/>
    </row>
    <row r="3" spans="1:16" ht="13.8" x14ac:dyDescent="0.25">
      <c r="A3" s="57" t="s">
        <v>584</v>
      </c>
      <c r="B3" s="144"/>
      <c r="C3" s="144"/>
      <c r="D3" s="144"/>
      <c r="E3" s="144"/>
      <c r="F3" s="57"/>
      <c r="G3" s="57"/>
      <c r="H3" s="57"/>
      <c r="I3" s="57"/>
      <c r="J3" s="57"/>
      <c r="K3" s="57"/>
      <c r="L3" s="57"/>
      <c r="M3" s="57"/>
      <c r="N3" s="57"/>
      <c r="O3" s="57"/>
      <c r="P3" s="57"/>
    </row>
    <row r="4" spans="1:16" ht="13.8" x14ac:dyDescent="0.25">
      <c r="A4" s="148" t="s">
        <v>229</v>
      </c>
      <c r="B4" s="148"/>
      <c r="C4" s="148"/>
      <c r="D4" s="148"/>
      <c r="E4" s="148"/>
      <c r="F4" s="57"/>
      <c r="G4" s="57"/>
      <c r="H4" s="57"/>
      <c r="I4" s="57"/>
      <c r="J4" s="57"/>
      <c r="K4" s="57"/>
      <c r="L4" s="57"/>
      <c r="M4" s="57"/>
      <c r="N4" s="57"/>
      <c r="O4" s="57"/>
      <c r="P4" s="57"/>
    </row>
    <row r="5" spans="1:16" ht="14.4" thickBot="1" x14ac:dyDescent="0.3">
      <c r="A5" s="148" t="s">
        <v>557</v>
      </c>
      <c r="B5" s="57"/>
      <c r="C5" s="57"/>
      <c r="D5" s="57"/>
      <c r="E5" s="57"/>
      <c r="F5" s="57"/>
      <c r="G5" s="57"/>
      <c r="H5" s="57"/>
      <c r="I5" s="57"/>
      <c r="J5" s="57"/>
      <c r="K5" s="57"/>
      <c r="L5" s="57"/>
      <c r="M5" s="57"/>
      <c r="N5" s="57"/>
      <c r="O5" s="57"/>
      <c r="P5" s="57"/>
    </row>
    <row r="6" spans="1:16" ht="10.8" thickTop="1" x14ac:dyDescent="0.2">
      <c r="A6" s="58" t="s">
        <v>29</v>
      </c>
      <c r="B6" s="58"/>
      <c r="C6" s="58"/>
      <c r="D6" s="58"/>
      <c r="E6" s="58"/>
      <c r="F6" s="448" t="s">
        <v>134</v>
      </c>
      <c r="G6" s="448"/>
      <c r="H6" s="448"/>
      <c r="I6" s="448"/>
      <c r="J6" s="448"/>
      <c r="K6" s="59"/>
      <c r="L6" s="448" t="s">
        <v>135</v>
      </c>
      <c r="M6" s="448"/>
      <c r="N6" s="448"/>
      <c r="O6" s="448"/>
      <c r="P6" s="448"/>
    </row>
    <row r="7" spans="1:16" x14ac:dyDescent="0.2">
      <c r="A7" s="60"/>
      <c r="B7" s="60"/>
      <c r="C7" s="60"/>
      <c r="D7" s="60"/>
      <c r="E7" s="60"/>
      <c r="F7" s="72" t="s">
        <v>22</v>
      </c>
      <c r="G7" s="61"/>
      <c r="H7" s="72" t="s">
        <v>124</v>
      </c>
      <c r="I7" s="447" t="s">
        <v>30</v>
      </c>
      <c r="J7" s="447"/>
      <c r="K7" s="62"/>
      <c r="L7" s="72" t="s">
        <v>22</v>
      </c>
      <c r="M7" s="72"/>
      <c r="N7" s="72" t="s">
        <v>124</v>
      </c>
      <c r="O7" s="447" t="s">
        <v>31</v>
      </c>
      <c r="P7" s="447"/>
    </row>
    <row r="8" spans="1:16" ht="21" thickBot="1" x14ac:dyDescent="0.25">
      <c r="A8" s="73"/>
      <c r="B8" s="73"/>
      <c r="C8" s="73"/>
      <c r="D8" s="73"/>
      <c r="E8" s="73"/>
      <c r="F8" s="64"/>
      <c r="G8" s="64"/>
      <c r="H8" s="74"/>
      <c r="I8" s="65" t="s">
        <v>136</v>
      </c>
      <c r="J8" s="65" t="s">
        <v>137</v>
      </c>
      <c r="K8" s="75"/>
      <c r="L8" s="64"/>
      <c r="M8" s="64"/>
      <c r="N8" s="74"/>
      <c r="O8" s="65" t="s">
        <v>136</v>
      </c>
      <c r="P8" s="65" t="s">
        <v>137</v>
      </c>
    </row>
    <row r="9" spans="1:16" x14ac:dyDescent="0.2">
      <c r="A9" s="60"/>
      <c r="B9" s="60"/>
      <c r="C9" s="60"/>
      <c r="D9" s="60"/>
      <c r="E9" s="60"/>
      <c r="F9" s="63"/>
      <c r="G9" s="63"/>
      <c r="H9" s="200"/>
      <c r="I9" s="200"/>
      <c r="J9" s="200"/>
      <c r="K9" s="200"/>
      <c r="L9" s="63"/>
      <c r="M9" s="63"/>
      <c r="N9" s="200"/>
      <c r="O9" s="200"/>
      <c r="P9" s="200"/>
    </row>
    <row r="10" spans="1:16" hidden="1" x14ac:dyDescent="0.2">
      <c r="A10" s="60"/>
      <c r="B10" s="60"/>
      <c r="C10" s="60"/>
      <c r="D10" s="60"/>
      <c r="E10" s="60"/>
      <c r="F10" s="63"/>
      <c r="G10" s="63"/>
      <c r="H10" s="200"/>
      <c r="I10" s="200"/>
      <c r="J10" s="200"/>
      <c r="K10" s="200"/>
      <c r="L10" s="63"/>
      <c r="M10" s="63"/>
      <c r="N10" s="200"/>
      <c r="O10" s="200"/>
      <c r="P10" s="200"/>
    </row>
    <row r="11" spans="1:16" x14ac:dyDescent="0.2">
      <c r="A11" s="66" t="s">
        <v>22</v>
      </c>
      <c r="B11" s="66"/>
      <c r="C11" s="66"/>
      <c r="D11" s="66"/>
      <c r="E11" s="66"/>
      <c r="F11" s="67">
        <v>442177.94900000002</v>
      </c>
      <c r="G11" s="201" t="s">
        <v>4</v>
      </c>
      <c r="H11" s="67">
        <v>23459.252</v>
      </c>
      <c r="I11" s="67">
        <v>73.629000000000005</v>
      </c>
      <c r="J11" s="67">
        <v>26.370999999999999</v>
      </c>
      <c r="K11" s="67"/>
      <c r="L11" s="67">
        <v>442177.94900000002</v>
      </c>
      <c r="M11" s="201" t="s">
        <v>4</v>
      </c>
      <c r="N11" s="67">
        <v>23459.252</v>
      </c>
      <c r="O11" s="67">
        <v>73.629000000000005</v>
      </c>
      <c r="P11" s="228">
        <v>26.370999999999999</v>
      </c>
    </row>
    <row r="12" spans="1:16" ht="9.75" customHeight="1" x14ac:dyDescent="0.2">
      <c r="A12" s="66"/>
      <c r="B12" s="66"/>
      <c r="C12" s="66"/>
      <c r="D12" s="66"/>
      <c r="E12" s="66"/>
      <c r="F12" s="67"/>
      <c r="G12" s="218"/>
      <c r="H12" s="69"/>
      <c r="I12" s="69"/>
      <c r="J12" s="69"/>
      <c r="K12" s="69"/>
      <c r="L12" s="67"/>
      <c r="M12" s="218"/>
      <c r="N12" s="69"/>
      <c r="O12" s="69"/>
      <c r="P12" s="229"/>
    </row>
    <row r="13" spans="1:16" x14ac:dyDescent="0.2">
      <c r="A13" s="68" t="s">
        <v>249</v>
      </c>
      <c r="B13" s="227"/>
      <c r="C13" s="68"/>
      <c r="D13" s="68"/>
      <c r="E13" s="68"/>
      <c r="F13" s="69">
        <v>52881.985000000001</v>
      </c>
      <c r="G13" s="201" t="s">
        <v>4</v>
      </c>
      <c r="H13" s="69">
        <v>7457.558</v>
      </c>
      <c r="I13" s="69">
        <v>78.894999999999996</v>
      </c>
      <c r="J13" s="69">
        <v>21.105</v>
      </c>
      <c r="K13" s="69"/>
      <c r="L13" s="69">
        <v>53448.292000000001</v>
      </c>
      <c r="M13" s="201" t="s">
        <v>4</v>
      </c>
      <c r="N13" s="69">
        <v>7307.5140000000001</v>
      </c>
      <c r="O13" s="69">
        <v>78.058999999999997</v>
      </c>
      <c r="P13" s="229">
        <v>21.940999999999999</v>
      </c>
    </row>
    <row r="14" spans="1:16" x14ac:dyDescent="0.2">
      <c r="A14" s="68" t="s">
        <v>250</v>
      </c>
      <c r="B14" s="222"/>
      <c r="C14" s="68"/>
      <c r="D14" s="68"/>
      <c r="E14" s="68"/>
      <c r="F14" s="69">
        <v>9292.1910000000007</v>
      </c>
      <c r="G14" s="201" t="s">
        <v>4</v>
      </c>
      <c r="H14" s="69">
        <v>2724.8</v>
      </c>
      <c r="I14" s="69">
        <v>56.634999999999998</v>
      </c>
      <c r="J14" s="69">
        <v>43.365000000000002</v>
      </c>
      <c r="K14" s="69"/>
      <c r="L14" s="69">
        <v>9660.4650000000001</v>
      </c>
      <c r="M14" s="201" t="s">
        <v>4</v>
      </c>
      <c r="N14" s="69">
        <v>2638.6039999999998</v>
      </c>
      <c r="O14" s="69">
        <v>54.475999999999999</v>
      </c>
      <c r="P14" s="229">
        <v>45.524000000000001</v>
      </c>
    </row>
    <row r="15" spans="1:16" x14ac:dyDescent="0.2">
      <c r="A15" s="68" t="s">
        <v>251</v>
      </c>
      <c r="B15" s="222"/>
      <c r="C15" s="68"/>
      <c r="D15" s="68"/>
      <c r="E15" s="68"/>
      <c r="F15" s="69">
        <v>12330.356</v>
      </c>
      <c r="G15" s="201" t="s">
        <v>4</v>
      </c>
      <c r="H15" s="69">
        <v>3484.027</v>
      </c>
      <c r="I15" s="69">
        <v>57.920999999999999</v>
      </c>
      <c r="J15" s="69">
        <v>42.079000000000001</v>
      </c>
      <c r="K15" s="69"/>
      <c r="L15" s="69">
        <v>12917.558000000001</v>
      </c>
      <c r="M15" s="201" t="s">
        <v>4</v>
      </c>
      <c r="N15" s="69">
        <v>3499.51</v>
      </c>
      <c r="O15" s="69">
        <v>55.287999999999997</v>
      </c>
      <c r="P15" s="229">
        <v>44.712000000000003</v>
      </c>
    </row>
    <row r="16" spans="1:16" x14ac:dyDescent="0.2">
      <c r="A16" s="68" t="s">
        <v>252</v>
      </c>
      <c r="B16" s="222"/>
      <c r="C16" s="68"/>
      <c r="D16" s="68"/>
      <c r="E16" s="68"/>
      <c r="F16" s="69">
        <v>23462.308000000001</v>
      </c>
      <c r="G16" s="201" t="s">
        <v>4</v>
      </c>
      <c r="H16" s="69">
        <v>5493.0940000000001</v>
      </c>
      <c r="I16" s="69">
        <v>67.930999999999997</v>
      </c>
      <c r="J16" s="69">
        <v>32.069000000000003</v>
      </c>
      <c r="K16" s="69"/>
      <c r="L16" s="69">
        <v>23345.317999999999</v>
      </c>
      <c r="M16" s="201" t="s">
        <v>4</v>
      </c>
      <c r="N16" s="69">
        <v>5448.9809999999998</v>
      </c>
      <c r="O16" s="69">
        <v>68.272000000000006</v>
      </c>
      <c r="P16" s="229">
        <v>31.728000000000002</v>
      </c>
    </row>
    <row r="17" spans="1:16" ht="9.75" customHeight="1" x14ac:dyDescent="0.2">
      <c r="A17" s="68"/>
      <c r="B17" s="223"/>
      <c r="C17" s="68"/>
      <c r="D17" s="68"/>
      <c r="E17" s="68"/>
      <c r="F17" s="69"/>
      <c r="G17" s="218"/>
      <c r="H17" s="69"/>
      <c r="I17" s="69"/>
      <c r="J17" s="69"/>
      <c r="K17" s="69"/>
      <c r="L17" s="69"/>
      <c r="M17" s="218"/>
      <c r="N17" s="69"/>
      <c r="O17" s="69"/>
      <c r="P17" s="229"/>
    </row>
    <row r="18" spans="1:16" x14ac:dyDescent="0.2">
      <c r="A18" s="68" t="s">
        <v>253</v>
      </c>
      <c r="B18" s="222"/>
      <c r="C18" s="68"/>
      <c r="D18" s="68"/>
      <c r="E18" s="68"/>
      <c r="F18" s="69">
        <v>29716.170999999998</v>
      </c>
      <c r="G18" s="201" t="s">
        <v>4</v>
      </c>
      <c r="H18" s="69">
        <v>8577.9359999999997</v>
      </c>
      <c r="I18" s="69">
        <v>58.781999999999996</v>
      </c>
      <c r="J18" s="69">
        <v>41.218000000000004</v>
      </c>
      <c r="K18" s="69"/>
      <c r="L18" s="69">
        <v>26795.317999999999</v>
      </c>
      <c r="M18" s="201" t="s">
        <v>4</v>
      </c>
      <c r="N18" s="69">
        <v>8318.69</v>
      </c>
      <c r="O18" s="69">
        <v>65.19</v>
      </c>
      <c r="P18" s="229">
        <v>34.81</v>
      </c>
    </row>
    <row r="19" spans="1:16" x14ac:dyDescent="0.2">
      <c r="A19" s="68" t="s">
        <v>280</v>
      </c>
      <c r="B19" s="222"/>
      <c r="C19" s="68"/>
      <c r="D19" s="68"/>
      <c r="E19" s="68"/>
      <c r="F19" s="69">
        <v>8452.2819999999992</v>
      </c>
      <c r="G19" s="201" t="s">
        <v>4</v>
      </c>
      <c r="H19" s="69">
        <v>3673.674</v>
      </c>
      <c r="I19" s="69">
        <v>62.265000000000001</v>
      </c>
      <c r="J19" s="69">
        <v>37.734999999999999</v>
      </c>
      <c r="K19" s="69"/>
      <c r="L19" s="69">
        <v>9209.0910000000003</v>
      </c>
      <c r="M19" s="201" t="s">
        <v>4</v>
      </c>
      <c r="N19" s="69">
        <v>3787.9630000000002</v>
      </c>
      <c r="O19" s="69">
        <v>57.148000000000003</v>
      </c>
      <c r="P19" s="229">
        <v>42.851999999999997</v>
      </c>
    </row>
    <row r="20" spans="1:16" x14ac:dyDescent="0.2">
      <c r="A20" s="68" t="s">
        <v>254</v>
      </c>
      <c r="B20" s="222"/>
      <c r="C20" s="68"/>
      <c r="D20" s="68"/>
      <c r="E20" s="68"/>
      <c r="F20" s="69">
        <v>11113.42</v>
      </c>
      <c r="G20" s="201" t="s">
        <v>4</v>
      </c>
      <c r="H20" s="69">
        <v>3045.7170000000001</v>
      </c>
      <c r="I20" s="69">
        <v>75.900999999999996</v>
      </c>
      <c r="J20" s="69">
        <v>24.099</v>
      </c>
      <c r="K20" s="69"/>
      <c r="L20" s="69">
        <v>11662.572</v>
      </c>
      <c r="M20" s="201" t="s">
        <v>4</v>
      </c>
      <c r="N20" s="69">
        <v>2975.433</v>
      </c>
      <c r="O20" s="69">
        <v>72.326999999999998</v>
      </c>
      <c r="P20" s="229">
        <v>27.672999999999998</v>
      </c>
    </row>
    <row r="21" spans="1:16" x14ac:dyDescent="0.2">
      <c r="A21" s="68" t="s">
        <v>255</v>
      </c>
      <c r="B21" s="222"/>
      <c r="C21" s="68"/>
      <c r="D21" s="68"/>
      <c r="E21" s="68"/>
      <c r="F21" s="69">
        <v>3630.5610000000001</v>
      </c>
      <c r="G21" s="201" t="s">
        <v>4</v>
      </c>
      <c r="H21" s="69">
        <v>2163.616</v>
      </c>
      <c r="I21" s="69">
        <v>99.400999999999996</v>
      </c>
      <c r="J21" s="69">
        <v>0.59899999999999998</v>
      </c>
      <c r="K21" s="69"/>
      <c r="L21" s="69">
        <v>3686.0320000000002</v>
      </c>
      <c r="M21" s="201" t="s">
        <v>4</v>
      </c>
      <c r="N21" s="69">
        <v>2162.8029999999999</v>
      </c>
      <c r="O21" s="69">
        <v>97.905000000000001</v>
      </c>
      <c r="P21" s="229">
        <v>2.0950000000000002</v>
      </c>
    </row>
    <row r="22" spans="1:16" ht="9.75" customHeight="1" x14ac:dyDescent="0.2">
      <c r="A22" s="68"/>
      <c r="B22" s="223"/>
      <c r="C22" s="68"/>
      <c r="D22" s="68"/>
      <c r="E22" s="68"/>
      <c r="F22" s="69"/>
      <c r="G22" s="201"/>
      <c r="H22" s="69"/>
      <c r="I22" s="69"/>
      <c r="J22" s="69"/>
      <c r="K22" s="69"/>
      <c r="L22" s="69"/>
      <c r="M22" s="201"/>
      <c r="N22" s="69"/>
      <c r="O22" s="69"/>
      <c r="P22" s="229"/>
    </row>
    <row r="23" spans="1:16" x14ac:dyDescent="0.2">
      <c r="A23" s="68" t="s">
        <v>256</v>
      </c>
      <c r="B23" s="226"/>
      <c r="C23" s="68"/>
      <c r="D23" s="68"/>
      <c r="E23" s="68"/>
      <c r="F23" s="69">
        <v>9477.2379999999994</v>
      </c>
      <c r="G23" s="201" t="s">
        <v>4</v>
      </c>
      <c r="H23" s="69">
        <v>4357.8729999999996</v>
      </c>
      <c r="I23" s="69">
        <v>74.286000000000001</v>
      </c>
      <c r="J23" s="69">
        <v>25.713999999999999</v>
      </c>
      <c r="K23" s="69"/>
      <c r="L23" s="69">
        <v>9860.7559999999994</v>
      </c>
      <c r="M23" s="201" t="s">
        <v>4</v>
      </c>
      <c r="N23" s="69">
        <v>4420.433</v>
      </c>
      <c r="O23" s="69">
        <v>71.397000000000006</v>
      </c>
      <c r="P23" s="229">
        <v>28.603000000000002</v>
      </c>
    </row>
    <row r="24" spans="1:16" x14ac:dyDescent="0.2">
      <c r="A24" s="68" t="s">
        <v>257</v>
      </c>
      <c r="B24" s="223"/>
      <c r="C24" s="68"/>
      <c r="D24" s="68"/>
      <c r="E24" s="68"/>
      <c r="F24" s="69">
        <v>51070.419000000002</v>
      </c>
      <c r="G24" s="201" t="s">
        <v>4</v>
      </c>
      <c r="H24" s="69">
        <v>8148.0259999999998</v>
      </c>
      <c r="I24" s="69">
        <v>75.757999999999996</v>
      </c>
      <c r="J24" s="69">
        <v>24.242000000000001</v>
      </c>
      <c r="K24" s="69"/>
      <c r="L24" s="69">
        <v>48876.218999999997</v>
      </c>
      <c r="M24" s="201" t="s">
        <v>4</v>
      </c>
      <c r="N24" s="69">
        <v>8058.6239999999998</v>
      </c>
      <c r="O24" s="69">
        <v>79.159000000000006</v>
      </c>
      <c r="P24" s="229">
        <v>20.841000000000001</v>
      </c>
    </row>
    <row r="25" spans="1:16" x14ac:dyDescent="0.2">
      <c r="A25" s="68" t="s">
        <v>258</v>
      </c>
      <c r="B25" s="223"/>
      <c r="C25" s="68"/>
      <c r="D25" s="68"/>
      <c r="E25" s="68"/>
      <c r="F25" s="69">
        <v>17081.291000000001</v>
      </c>
      <c r="G25" s="201" t="s">
        <v>4</v>
      </c>
      <c r="H25" s="69">
        <v>5019.0249999999996</v>
      </c>
      <c r="I25" s="69">
        <v>70.584999999999994</v>
      </c>
      <c r="J25" s="69">
        <v>29.414999999999999</v>
      </c>
      <c r="K25" s="69"/>
      <c r="L25" s="69">
        <v>19844.346000000001</v>
      </c>
      <c r="M25" s="201" t="s">
        <v>4</v>
      </c>
      <c r="N25" s="69">
        <v>5013.7790000000005</v>
      </c>
      <c r="O25" s="69">
        <v>60.756999999999998</v>
      </c>
      <c r="P25" s="229">
        <v>39.243000000000002</v>
      </c>
    </row>
    <row r="26" spans="1:16" x14ac:dyDescent="0.2">
      <c r="A26" s="68" t="s">
        <v>259</v>
      </c>
      <c r="B26" s="223"/>
      <c r="C26" s="68"/>
      <c r="D26" s="68"/>
      <c r="E26" s="68"/>
      <c r="F26" s="69">
        <v>70286.444000000003</v>
      </c>
      <c r="G26" s="201" t="s">
        <v>4</v>
      </c>
      <c r="H26" s="69">
        <v>9192.5439999999999</v>
      </c>
      <c r="I26" s="69">
        <v>78.73</v>
      </c>
      <c r="J26" s="69">
        <v>21.27</v>
      </c>
      <c r="K26" s="69"/>
      <c r="L26" s="69">
        <v>69777.258000000002</v>
      </c>
      <c r="M26" s="201" t="s">
        <v>4</v>
      </c>
      <c r="N26" s="69">
        <v>9164.4830000000002</v>
      </c>
      <c r="O26" s="69">
        <v>79.304000000000002</v>
      </c>
      <c r="P26" s="229">
        <v>20.696000000000002</v>
      </c>
    </row>
    <row r="27" spans="1:16" ht="9.75" customHeight="1" x14ac:dyDescent="0.2">
      <c r="A27" s="68"/>
      <c r="B27" s="223"/>
      <c r="C27" s="68"/>
      <c r="D27" s="68"/>
      <c r="E27" s="68"/>
      <c r="F27" s="69"/>
      <c r="G27" s="201"/>
      <c r="H27" s="69"/>
      <c r="I27" s="69"/>
      <c r="J27" s="69"/>
      <c r="K27" s="69"/>
      <c r="L27" s="69"/>
      <c r="M27" s="201"/>
      <c r="N27" s="69"/>
      <c r="O27" s="69"/>
      <c r="P27" s="229"/>
    </row>
    <row r="28" spans="1:16" x14ac:dyDescent="0.2">
      <c r="A28" s="68" t="s">
        <v>260</v>
      </c>
      <c r="B28" s="223"/>
      <c r="C28" s="68"/>
      <c r="D28" s="68"/>
      <c r="E28" s="68"/>
      <c r="F28" s="69">
        <v>20777.597000000002</v>
      </c>
      <c r="G28" s="201" t="s">
        <v>4</v>
      </c>
      <c r="H28" s="69">
        <v>5258.1120000000001</v>
      </c>
      <c r="I28" s="69">
        <v>84.807000000000002</v>
      </c>
      <c r="J28" s="69">
        <v>15.193</v>
      </c>
      <c r="K28" s="69"/>
      <c r="L28" s="69">
        <v>22151.791000000001</v>
      </c>
      <c r="M28" s="201" t="s">
        <v>4</v>
      </c>
      <c r="N28" s="69">
        <v>5378.7830000000004</v>
      </c>
      <c r="O28" s="69">
        <v>79.546000000000006</v>
      </c>
      <c r="P28" s="229">
        <v>20.454000000000001</v>
      </c>
    </row>
    <row r="29" spans="1:16" x14ac:dyDescent="0.2">
      <c r="A29" s="68" t="s">
        <v>261</v>
      </c>
      <c r="B29" s="223"/>
      <c r="C29" s="68"/>
      <c r="D29" s="68"/>
      <c r="E29" s="68"/>
      <c r="F29" s="69">
        <v>16083.127</v>
      </c>
      <c r="G29" s="201" t="s">
        <v>4</v>
      </c>
      <c r="H29" s="69">
        <v>3653.5859999999998</v>
      </c>
      <c r="I29" s="69">
        <v>55.332999999999998</v>
      </c>
      <c r="J29" s="69">
        <v>44.667000000000002</v>
      </c>
      <c r="K29" s="69"/>
      <c r="L29" s="69">
        <v>15717.457</v>
      </c>
      <c r="M29" s="201" t="s">
        <v>4</v>
      </c>
      <c r="N29" s="69">
        <v>3274.027</v>
      </c>
      <c r="O29" s="69">
        <v>56.62</v>
      </c>
      <c r="P29" s="229">
        <v>43.38</v>
      </c>
    </row>
    <row r="30" spans="1:16" x14ac:dyDescent="0.2">
      <c r="A30" s="68" t="s">
        <v>262</v>
      </c>
      <c r="B30" s="223"/>
      <c r="C30" s="68"/>
      <c r="D30" s="68"/>
      <c r="E30" s="68"/>
      <c r="F30" s="69">
        <v>13131.553</v>
      </c>
      <c r="G30" s="201" t="s">
        <v>4</v>
      </c>
      <c r="H30" s="69">
        <v>4160.1580000000004</v>
      </c>
      <c r="I30" s="69">
        <v>56.561999999999998</v>
      </c>
      <c r="J30" s="69">
        <v>43.438000000000002</v>
      </c>
      <c r="K30" s="69"/>
      <c r="L30" s="69">
        <v>11981.182000000001</v>
      </c>
      <c r="M30" s="201" t="s">
        <v>4</v>
      </c>
      <c r="N30" s="69">
        <v>3930.8690000000001</v>
      </c>
      <c r="O30" s="69">
        <v>61.993000000000002</v>
      </c>
      <c r="P30" s="229">
        <v>38.006999999999998</v>
      </c>
    </row>
    <row r="31" spans="1:16" x14ac:dyDescent="0.2">
      <c r="A31" s="68" t="s">
        <v>263</v>
      </c>
      <c r="B31" s="223"/>
      <c r="C31" s="68"/>
      <c r="D31" s="68"/>
      <c r="E31" s="68"/>
      <c r="F31" s="69">
        <v>16695.784</v>
      </c>
      <c r="G31" s="201" t="s">
        <v>4</v>
      </c>
      <c r="H31" s="69">
        <v>3846.1379999999999</v>
      </c>
      <c r="I31" s="69">
        <v>61.156999999999996</v>
      </c>
      <c r="J31" s="69">
        <v>38.843000000000004</v>
      </c>
      <c r="K31" s="69"/>
      <c r="L31" s="69">
        <v>14960.21</v>
      </c>
      <c r="M31" s="201" t="s">
        <v>4</v>
      </c>
      <c r="N31" s="69">
        <v>3502.8670000000002</v>
      </c>
      <c r="O31" s="69">
        <v>68.251999999999995</v>
      </c>
      <c r="P31" s="229">
        <v>31.748000000000001</v>
      </c>
    </row>
    <row r="32" spans="1:16" x14ac:dyDescent="0.2">
      <c r="A32" s="68" t="s">
        <v>264</v>
      </c>
      <c r="B32" s="223"/>
      <c r="C32" s="68"/>
      <c r="D32" s="68"/>
      <c r="E32" s="68"/>
      <c r="F32" s="69">
        <v>13517.421</v>
      </c>
      <c r="G32" s="201" t="s">
        <v>4</v>
      </c>
      <c r="H32" s="69">
        <v>3563.6819999999998</v>
      </c>
      <c r="I32" s="69">
        <v>72.27</v>
      </c>
      <c r="J32" s="69">
        <v>27.73</v>
      </c>
      <c r="K32" s="69"/>
      <c r="L32" s="69">
        <v>15027.922</v>
      </c>
      <c r="M32" s="201" t="s">
        <v>4</v>
      </c>
      <c r="N32" s="69">
        <v>3760.9229999999998</v>
      </c>
      <c r="O32" s="69">
        <v>65.006</v>
      </c>
      <c r="P32" s="229">
        <v>34.994</v>
      </c>
    </row>
    <row r="33" spans="1:16" ht="9.75" customHeight="1" x14ac:dyDescent="0.2">
      <c r="A33" s="66"/>
      <c r="B33" s="224"/>
      <c r="C33" s="66"/>
      <c r="D33" s="66"/>
      <c r="E33" s="66"/>
      <c r="F33" s="69"/>
      <c r="G33" s="201"/>
      <c r="H33" s="69"/>
      <c r="I33" s="69"/>
      <c r="J33" s="69"/>
      <c r="K33" s="69"/>
      <c r="L33" s="69"/>
      <c r="M33" s="201"/>
      <c r="N33" s="69"/>
      <c r="O33" s="69"/>
      <c r="P33" s="229"/>
    </row>
    <row r="34" spans="1:16" x14ac:dyDescent="0.2">
      <c r="A34" s="68" t="s">
        <v>265</v>
      </c>
      <c r="B34" s="223"/>
      <c r="C34" s="68"/>
      <c r="D34" s="68"/>
      <c r="E34" s="68"/>
      <c r="F34" s="69">
        <v>14840.56</v>
      </c>
      <c r="G34" s="201" t="s">
        <v>4</v>
      </c>
      <c r="H34" s="69">
        <v>6188.6440000000002</v>
      </c>
      <c r="I34" s="69">
        <v>82.903999999999996</v>
      </c>
      <c r="J34" s="69">
        <v>17.096</v>
      </c>
      <c r="K34" s="69"/>
      <c r="L34" s="69">
        <v>16017.813</v>
      </c>
      <c r="M34" s="201" t="s">
        <v>4</v>
      </c>
      <c r="N34" s="69">
        <v>6191.48</v>
      </c>
      <c r="O34" s="69">
        <v>76.811000000000007</v>
      </c>
      <c r="P34" s="229">
        <v>23.189</v>
      </c>
    </row>
    <row r="35" spans="1:16" x14ac:dyDescent="0.2">
      <c r="A35" s="68" t="s">
        <v>266</v>
      </c>
      <c r="B35" s="223"/>
      <c r="C35" s="68"/>
      <c r="D35" s="68"/>
      <c r="E35" s="68"/>
      <c r="F35" s="69">
        <v>11297.458000000001</v>
      </c>
      <c r="G35" s="201" t="s">
        <v>4</v>
      </c>
      <c r="H35" s="69">
        <v>3871.7310000000002</v>
      </c>
      <c r="I35" s="69">
        <v>80.218999999999994</v>
      </c>
      <c r="J35" s="69">
        <v>19.780999999999999</v>
      </c>
      <c r="K35" s="69"/>
      <c r="L35" s="69">
        <v>9905.3529999999992</v>
      </c>
      <c r="M35" s="201" t="s">
        <v>4</v>
      </c>
      <c r="N35" s="69">
        <v>3637.933</v>
      </c>
      <c r="O35" s="69">
        <v>91.492999999999995</v>
      </c>
      <c r="P35" s="229">
        <v>8.5069999999999997</v>
      </c>
    </row>
    <row r="36" spans="1:16" x14ac:dyDescent="0.2">
      <c r="A36" s="68" t="s">
        <v>267</v>
      </c>
      <c r="B36" s="223"/>
      <c r="C36" s="68"/>
      <c r="D36" s="68"/>
      <c r="E36" s="68"/>
      <c r="F36" s="69">
        <v>19374.091</v>
      </c>
      <c r="G36" s="201" t="s">
        <v>4</v>
      </c>
      <c r="H36" s="69">
        <v>5740.8119999999999</v>
      </c>
      <c r="I36" s="69">
        <v>85.784999999999997</v>
      </c>
      <c r="J36" s="69">
        <v>14.215</v>
      </c>
      <c r="K36" s="69"/>
      <c r="L36" s="69">
        <v>19561.065999999999</v>
      </c>
      <c r="M36" s="201" t="s">
        <v>4</v>
      </c>
      <c r="N36" s="69">
        <v>5697.8140000000003</v>
      </c>
      <c r="O36" s="69">
        <v>84.965000000000003</v>
      </c>
      <c r="P36" s="229">
        <v>15.035</v>
      </c>
    </row>
    <row r="37" spans="1:16" x14ac:dyDescent="0.2">
      <c r="A37" s="68" t="s">
        <v>268</v>
      </c>
      <c r="B37" s="223"/>
      <c r="C37" s="68"/>
      <c r="D37" s="68"/>
      <c r="E37" s="68"/>
      <c r="F37" s="69">
        <v>17665.691999999999</v>
      </c>
      <c r="G37" s="201" t="s">
        <v>4</v>
      </c>
      <c r="H37" s="69">
        <v>4793.2669999999998</v>
      </c>
      <c r="I37" s="69">
        <v>88.858999999999995</v>
      </c>
      <c r="J37" s="69">
        <v>11.141</v>
      </c>
      <c r="K37" s="69"/>
      <c r="L37" s="69">
        <v>17771.927</v>
      </c>
      <c r="M37" s="201" t="s">
        <v>4</v>
      </c>
      <c r="N37" s="69">
        <v>4788.42</v>
      </c>
      <c r="O37" s="69">
        <v>88.328000000000003</v>
      </c>
      <c r="P37" s="229">
        <v>11.672000000000001</v>
      </c>
    </row>
    <row r="38" spans="1:16" ht="9.75" customHeight="1" x14ac:dyDescent="0.2">
      <c r="A38" s="68"/>
      <c r="B38" s="223"/>
      <c r="C38" s="68"/>
      <c r="D38" s="68"/>
      <c r="E38" s="68"/>
      <c r="F38" s="69"/>
      <c r="G38" s="201"/>
      <c r="H38" s="69"/>
      <c r="I38" s="69"/>
      <c r="J38" s="69"/>
      <c r="K38" s="69"/>
      <c r="L38" s="69"/>
      <c r="M38" s="201"/>
      <c r="N38" s="69"/>
      <c r="O38" s="69"/>
      <c r="P38" s="229"/>
    </row>
    <row r="39" spans="1:16" x14ac:dyDescent="0.2">
      <c r="A39" s="66" t="s">
        <v>245</v>
      </c>
      <c r="B39" s="223"/>
      <c r="C39" s="68"/>
      <c r="D39" s="68"/>
      <c r="E39" s="68"/>
      <c r="F39" s="69"/>
      <c r="G39" s="201"/>
      <c r="H39" s="69"/>
      <c r="I39" s="69"/>
      <c r="J39" s="69"/>
      <c r="K39" s="69"/>
      <c r="L39" s="69"/>
      <c r="M39" s="201"/>
      <c r="N39" s="69"/>
      <c r="O39" s="69"/>
      <c r="P39" s="229"/>
    </row>
    <row r="40" spans="1:16" x14ac:dyDescent="0.2">
      <c r="A40" s="66" t="s">
        <v>22</v>
      </c>
      <c r="B40" s="223"/>
      <c r="C40" s="68"/>
      <c r="D40" s="68"/>
      <c r="E40" s="68"/>
      <c r="F40" s="67">
        <v>105620.75199999999</v>
      </c>
      <c r="G40" s="272" t="s">
        <v>4</v>
      </c>
      <c r="H40" s="67">
        <v>10865.316999999999</v>
      </c>
      <c r="I40" s="67">
        <v>79.424999999999997</v>
      </c>
      <c r="J40" s="67">
        <v>20.574999999999999</v>
      </c>
      <c r="K40" s="67"/>
      <c r="L40" s="67">
        <v>103893.34</v>
      </c>
      <c r="M40" s="272" t="s">
        <v>4</v>
      </c>
      <c r="N40" s="67">
        <v>10565.237999999999</v>
      </c>
      <c r="O40" s="67">
        <v>78.367999999999995</v>
      </c>
      <c r="P40" s="228">
        <v>21.632000000000001</v>
      </c>
    </row>
    <row r="41" spans="1:16" ht="7.5" customHeight="1" x14ac:dyDescent="0.2">
      <c r="A41" s="66"/>
      <c r="B41" s="223"/>
      <c r="C41" s="68"/>
      <c r="D41" s="68"/>
      <c r="E41" s="68"/>
      <c r="F41" s="69"/>
      <c r="G41" s="201"/>
      <c r="H41" s="69"/>
      <c r="I41" s="69"/>
      <c r="J41" s="69"/>
      <c r="K41" s="69"/>
      <c r="L41" s="69"/>
      <c r="M41" s="201"/>
      <c r="N41" s="69"/>
      <c r="O41" s="69"/>
      <c r="P41" s="229"/>
    </row>
    <row r="42" spans="1:16" ht="11.4" x14ac:dyDescent="0.2">
      <c r="A42" s="68" t="s">
        <v>247</v>
      </c>
      <c r="B42" s="223"/>
      <c r="C42" s="68"/>
      <c r="D42" s="68"/>
      <c r="E42" s="68"/>
      <c r="F42" s="69">
        <v>52881.985000000001</v>
      </c>
      <c r="G42" s="201" t="s">
        <v>4</v>
      </c>
      <c r="H42" s="69">
        <v>7457.558</v>
      </c>
      <c r="I42" s="69">
        <v>78.894999999999996</v>
      </c>
      <c r="J42" s="69">
        <v>21.105</v>
      </c>
      <c r="K42" s="69"/>
      <c r="L42" s="69">
        <v>53448.292000000001</v>
      </c>
      <c r="M42" s="201" t="s">
        <v>4</v>
      </c>
      <c r="N42" s="69">
        <v>7307.5140000000001</v>
      </c>
      <c r="O42" s="69">
        <v>78.058999999999997</v>
      </c>
      <c r="P42" s="229">
        <v>21.940999999999999</v>
      </c>
    </row>
    <row r="43" spans="1:16" ht="11.4" x14ac:dyDescent="0.2">
      <c r="A43" s="68" t="s">
        <v>248</v>
      </c>
      <c r="B43" s="223"/>
      <c r="C43" s="68"/>
      <c r="D43" s="68"/>
      <c r="E43" s="68"/>
      <c r="F43" s="69">
        <v>20218.874</v>
      </c>
      <c r="G43" s="201" t="s">
        <v>4</v>
      </c>
      <c r="H43" s="69">
        <v>5738.2190000000001</v>
      </c>
      <c r="I43" s="69">
        <v>84.515000000000001</v>
      </c>
      <c r="J43" s="69">
        <v>15.484999999999999</v>
      </c>
      <c r="K43" s="69"/>
      <c r="L43" s="69">
        <v>19415.330000000002</v>
      </c>
      <c r="M43" s="201" t="s">
        <v>4</v>
      </c>
      <c r="N43" s="69">
        <v>5513.65</v>
      </c>
      <c r="O43" s="69">
        <v>84.921000000000006</v>
      </c>
      <c r="P43" s="230">
        <v>15.079000000000001</v>
      </c>
    </row>
    <row r="44" spans="1:16" ht="11.4" x14ac:dyDescent="0.2">
      <c r="A44" s="68" t="s">
        <v>246</v>
      </c>
      <c r="B44" s="225"/>
      <c r="F44" s="69">
        <v>32519.893</v>
      </c>
      <c r="G44" s="201" t="s">
        <v>4</v>
      </c>
      <c r="H44" s="69">
        <v>5609.6779999999999</v>
      </c>
      <c r="I44" s="69">
        <v>77.122</v>
      </c>
      <c r="J44" s="69">
        <v>22.878</v>
      </c>
      <c r="K44" s="69"/>
      <c r="L44" s="69">
        <v>31029.718000000001</v>
      </c>
      <c r="M44" s="201" t="s">
        <v>4</v>
      </c>
      <c r="N44" s="69">
        <v>5418.9449999999997</v>
      </c>
      <c r="O44" s="69">
        <v>74.799000000000007</v>
      </c>
      <c r="P44" s="230">
        <v>25.201000000000001</v>
      </c>
    </row>
    <row r="45" spans="1:16" ht="12" customHeight="1" thickBot="1" x14ac:dyDescent="0.25">
      <c r="A45" s="202"/>
      <c r="B45" s="202"/>
      <c r="C45" s="202"/>
      <c r="D45" s="202"/>
      <c r="E45" s="202"/>
      <c r="F45" s="203"/>
      <c r="G45" s="70"/>
      <c r="H45" s="71"/>
      <c r="I45" s="70"/>
      <c r="J45" s="71"/>
      <c r="K45" s="71"/>
      <c r="L45" s="203"/>
      <c r="M45" s="70"/>
      <c r="N45" s="71"/>
      <c r="O45" s="70"/>
      <c r="P45" s="71"/>
    </row>
    <row r="46" spans="1:16" ht="12.75" customHeight="1" thickTop="1" x14ac:dyDescent="0.2">
      <c r="A46" s="231" t="s">
        <v>435</v>
      </c>
    </row>
  </sheetData>
  <mergeCells count="4">
    <mergeCell ref="I7:J7"/>
    <mergeCell ref="F6:J6"/>
    <mergeCell ref="L6:P6"/>
    <mergeCell ref="O7:P7"/>
  </mergeCells>
  <phoneticPr fontId="19" type="noConversion"/>
  <pageMargins left="0.75" right="0.75" top="1" bottom="1" header="0.5" footer="0.5"/>
  <pageSetup paperSize="9" scale="88"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6"/>
  <dimension ref="A1:AB39"/>
  <sheetViews>
    <sheetView zoomScaleNormal="100" workbookViewId="0"/>
  </sheetViews>
  <sheetFormatPr defaultColWidth="9.21875" defaultRowHeight="13.2" x14ac:dyDescent="0.25"/>
  <cols>
    <col min="1" max="1" width="2.5546875" style="1" customWidth="1"/>
    <col min="2" max="2" width="13.77734375" style="1" customWidth="1"/>
    <col min="3" max="5" width="13.77734375" style="1" hidden="1" customWidth="1"/>
    <col min="6" max="26" width="5.44140625" style="1" customWidth="1"/>
    <col min="27" max="27" width="7.77734375" style="1" bestFit="1" customWidth="1"/>
    <col min="28" max="28" width="4.77734375" style="1" customWidth="1"/>
    <col min="29" max="16384" width="9.21875" style="1"/>
  </cols>
  <sheetData>
    <row r="1" spans="1:28" ht="6.75" customHeight="1" x14ac:dyDescent="0.25"/>
    <row r="2" spans="1:28" ht="13.8" x14ac:dyDescent="0.25">
      <c r="A2" s="24" t="s">
        <v>558</v>
      </c>
      <c r="B2" s="24"/>
      <c r="C2" s="24"/>
      <c r="D2" s="24"/>
      <c r="E2" s="24"/>
    </row>
    <row r="3" spans="1:28" ht="13.8" hidden="1" x14ac:dyDescent="0.25">
      <c r="A3" s="77"/>
      <c r="B3" s="24"/>
      <c r="C3" s="24"/>
      <c r="D3" s="24"/>
      <c r="E3" s="24"/>
    </row>
    <row r="4" spans="1:28" ht="14.4" thickBot="1" x14ac:dyDescent="0.3">
      <c r="A4" s="148" t="s">
        <v>559</v>
      </c>
      <c r="B4" s="24"/>
      <c r="C4" s="24"/>
      <c r="D4" s="24"/>
      <c r="E4" s="24"/>
      <c r="AA4" s="35"/>
    </row>
    <row r="5" spans="1:28" ht="14.4" hidden="1" thickBot="1" x14ac:dyDescent="0.3">
      <c r="A5" s="24"/>
      <c r="B5" s="24"/>
      <c r="C5" s="24"/>
      <c r="D5" s="24"/>
      <c r="E5" s="24"/>
      <c r="AA5" s="35"/>
    </row>
    <row r="6" spans="1:28" x14ac:dyDescent="0.25">
      <c r="A6" s="195" t="s">
        <v>52</v>
      </c>
      <c r="B6" s="195"/>
      <c r="C6" s="195"/>
      <c r="D6" s="195"/>
      <c r="E6" s="195"/>
      <c r="F6" s="440" t="s">
        <v>53</v>
      </c>
      <c r="G6" s="449"/>
      <c r="H6" s="449"/>
      <c r="I6" s="449"/>
      <c r="J6" s="449"/>
      <c r="K6" s="449"/>
      <c r="L6" s="449"/>
      <c r="M6" s="449"/>
      <c r="N6" s="449"/>
      <c r="O6" s="449"/>
      <c r="P6" s="449"/>
      <c r="Q6" s="449"/>
      <c r="R6" s="449"/>
      <c r="S6" s="449"/>
      <c r="T6" s="449"/>
      <c r="U6" s="449"/>
      <c r="V6" s="449"/>
      <c r="W6" s="449"/>
      <c r="X6" s="449"/>
      <c r="Y6" s="449"/>
      <c r="Z6" s="449"/>
      <c r="AA6" s="78"/>
      <c r="AB6" s="450" t="s">
        <v>118</v>
      </c>
    </row>
    <row r="7" spans="1:28" ht="36.75" customHeight="1" thickBot="1" x14ac:dyDescent="0.3">
      <c r="A7" s="35"/>
      <c r="B7" s="82"/>
      <c r="C7" s="82"/>
      <c r="D7" s="82"/>
      <c r="E7" s="82"/>
      <c r="F7" s="80">
        <v>1</v>
      </c>
      <c r="G7" s="80">
        <v>3</v>
      </c>
      <c r="H7" s="80">
        <v>4</v>
      </c>
      <c r="I7" s="80">
        <v>5</v>
      </c>
      <c r="J7" s="80">
        <v>6</v>
      </c>
      <c r="K7" s="80">
        <v>7</v>
      </c>
      <c r="L7" s="80">
        <v>8</v>
      </c>
      <c r="M7" s="80">
        <v>9</v>
      </c>
      <c r="N7" s="80">
        <v>10</v>
      </c>
      <c r="O7" s="80">
        <v>12</v>
      </c>
      <c r="P7" s="80">
        <v>13</v>
      </c>
      <c r="Q7" s="80">
        <v>14</v>
      </c>
      <c r="R7" s="80">
        <v>17</v>
      </c>
      <c r="S7" s="80">
        <v>18</v>
      </c>
      <c r="T7" s="80">
        <v>19</v>
      </c>
      <c r="U7" s="80">
        <v>20</v>
      </c>
      <c r="V7" s="80">
        <v>21</v>
      </c>
      <c r="W7" s="80">
        <v>22</v>
      </c>
      <c r="X7" s="80">
        <v>23</v>
      </c>
      <c r="Y7" s="80">
        <v>24</v>
      </c>
      <c r="Z7" s="80">
        <v>25</v>
      </c>
      <c r="AA7" s="208" t="s">
        <v>22</v>
      </c>
      <c r="AB7" s="451"/>
    </row>
    <row r="8" spans="1:28" ht="11.25" customHeight="1" x14ac:dyDescent="0.25">
      <c r="A8" s="97"/>
      <c r="B8" s="97"/>
      <c r="C8" s="97"/>
      <c r="D8" s="97"/>
      <c r="E8" s="97"/>
      <c r="F8" s="98"/>
      <c r="G8" s="98"/>
      <c r="H8" s="98"/>
      <c r="I8" s="98"/>
      <c r="J8" s="98"/>
      <c r="K8" s="98"/>
      <c r="L8" s="98"/>
      <c r="M8" s="98"/>
      <c r="N8" s="98"/>
      <c r="O8" s="98"/>
      <c r="P8" s="98"/>
      <c r="Q8" s="98"/>
      <c r="R8" s="98"/>
      <c r="S8" s="98"/>
      <c r="T8" s="98"/>
      <c r="U8" s="98"/>
      <c r="V8" s="98"/>
      <c r="W8" s="98"/>
      <c r="X8" s="98"/>
      <c r="Y8" s="98"/>
      <c r="Z8" s="98"/>
      <c r="AA8" s="183"/>
      <c r="AB8" s="98"/>
    </row>
    <row r="9" spans="1:28" ht="11.25" hidden="1" customHeight="1" x14ac:dyDescent="0.25">
      <c r="A9" s="97"/>
      <c r="B9" s="97"/>
      <c r="C9" s="97"/>
      <c r="D9" s="97"/>
      <c r="E9" s="97"/>
      <c r="F9" s="98"/>
      <c r="G9" s="98"/>
      <c r="H9" s="98"/>
      <c r="I9" s="98"/>
      <c r="J9" s="98"/>
      <c r="K9" s="98"/>
      <c r="L9" s="98"/>
      <c r="M9" s="98"/>
      <c r="N9" s="98"/>
      <c r="O9" s="98"/>
      <c r="P9" s="98"/>
      <c r="Q9" s="98"/>
      <c r="R9" s="98"/>
      <c r="S9" s="98"/>
      <c r="T9" s="98"/>
      <c r="U9" s="98"/>
      <c r="V9" s="98"/>
      <c r="W9" s="98"/>
      <c r="X9" s="98"/>
      <c r="Y9" s="98"/>
      <c r="Z9" s="98"/>
      <c r="AA9" s="183"/>
      <c r="AB9" s="98"/>
    </row>
    <row r="10" spans="1:28" ht="11.25" hidden="1" customHeight="1" x14ac:dyDescent="0.25">
      <c r="A10" s="97"/>
      <c r="B10" s="97"/>
      <c r="C10" s="97"/>
      <c r="D10" s="97"/>
      <c r="E10" s="97"/>
      <c r="F10" s="98"/>
      <c r="G10" s="98"/>
      <c r="H10" s="98"/>
      <c r="I10" s="98"/>
      <c r="J10" s="98"/>
      <c r="K10" s="98"/>
      <c r="L10" s="98"/>
      <c r="M10" s="98"/>
      <c r="N10" s="98"/>
      <c r="O10" s="98"/>
      <c r="P10" s="98"/>
      <c r="Q10" s="98"/>
      <c r="R10" s="98"/>
      <c r="S10" s="98"/>
      <c r="T10" s="98"/>
      <c r="U10" s="98"/>
      <c r="V10" s="98"/>
      <c r="W10" s="98"/>
      <c r="X10" s="98"/>
      <c r="Y10" s="98"/>
      <c r="Z10" s="98"/>
      <c r="AA10" s="183"/>
      <c r="AB10" s="98"/>
    </row>
    <row r="11" spans="1:28" ht="11.25" customHeight="1" x14ac:dyDescent="0.25">
      <c r="A11" s="204">
        <v>1</v>
      </c>
      <c r="B11" s="97" t="s">
        <v>116</v>
      </c>
      <c r="C11" s="97"/>
      <c r="D11" s="97"/>
      <c r="E11" s="97"/>
      <c r="F11" s="205">
        <v>41721.050000000003</v>
      </c>
      <c r="G11" s="14">
        <v>1853.825</v>
      </c>
      <c r="H11" s="14">
        <v>1432.855</v>
      </c>
      <c r="I11" s="14">
        <v>1603.8820000000001</v>
      </c>
      <c r="J11" s="14">
        <v>1140.0250000000001</v>
      </c>
      <c r="K11" s="14">
        <v>86.698999999999998</v>
      </c>
      <c r="L11" s="14">
        <v>135.773</v>
      </c>
      <c r="M11" s="14">
        <v>31.443999999999999</v>
      </c>
      <c r="N11" s="14">
        <v>47.618000000000002</v>
      </c>
      <c r="O11" s="14">
        <v>933.71600000000001</v>
      </c>
      <c r="P11" s="14">
        <v>21.891999999999999</v>
      </c>
      <c r="Q11" s="14">
        <v>669.46</v>
      </c>
      <c r="R11" s="14">
        <v>224.71299999999999</v>
      </c>
      <c r="S11" s="14">
        <v>833.60199999999998</v>
      </c>
      <c r="T11" s="14">
        <v>258.83499999999998</v>
      </c>
      <c r="U11" s="14">
        <v>643.63099999999997</v>
      </c>
      <c r="V11" s="14">
        <v>435.488</v>
      </c>
      <c r="W11" s="14">
        <v>196.429</v>
      </c>
      <c r="X11" s="14">
        <v>93.355000000000004</v>
      </c>
      <c r="Y11" s="14">
        <v>356.73</v>
      </c>
      <c r="Z11" s="14">
        <v>160.964</v>
      </c>
      <c r="AA11" s="11">
        <v>52881.985000000001</v>
      </c>
      <c r="AB11" s="206">
        <v>78.894999999999996</v>
      </c>
    </row>
    <row r="12" spans="1:28" ht="11.25" customHeight="1" x14ac:dyDescent="0.25">
      <c r="A12" s="204">
        <v>3</v>
      </c>
      <c r="B12" s="97" t="s">
        <v>32</v>
      </c>
      <c r="C12" s="97"/>
      <c r="D12" s="97"/>
      <c r="E12" s="97"/>
      <c r="F12" s="14">
        <v>1499.32</v>
      </c>
      <c r="G12" s="205">
        <v>5262.67</v>
      </c>
      <c r="H12" s="14">
        <v>81.700999999999993</v>
      </c>
      <c r="I12" s="14">
        <v>124.68300000000001</v>
      </c>
      <c r="J12" s="14">
        <v>111.539</v>
      </c>
      <c r="K12" s="14" t="s">
        <v>278</v>
      </c>
      <c r="L12" s="14">
        <v>8.1310000000000002</v>
      </c>
      <c r="M12" s="14" t="s">
        <v>278</v>
      </c>
      <c r="N12" s="14" t="s">
        <v>278</v>
      </c>
      <c r="O12" s="14">
        <v>70.207999999999998</v>
      </c>
      <c r="P12" s="14" t="s">
        <v>278</v>
      </c>
      <c r="Q12" s="14">
        <v>114.968</v>
      </c>
      <c r="R12" s="14">
        <v>106.63500000000001</v>
      </c>
      <c r="S12" s="14">
        <v>195.29900000000001</v>
      </c>
      <c r="T12" s="14">
        <v>801.09500000000003</v>
      </c>
      <c r="U12" s="14">
        <v>176.23400000000001</v>
      </c>
      <c r="V12" s="14">
        <v>567.37900000000002</v>
      </c>
      <c r="W12" s="14">
        <v>112.839</v>
      </c>
      <c r="X12" s="14">
        <v>5.718</v>
      </c>
      <c r="Y12" s="14">
        <v>8.5909999999999993</v>
      </c>
      <c r="Z12" s="14">
        <v>45.180999999999997</v>
      </c>
      <c r="AA12" s="11">
        <v>9292.1910000000007</v>
      </c>
      <c r="AB12" s="206">
        <v>56.634999999999998</v>
      </c>
    </row>
    <row r="13" spans="1:28" ht="11.25" customHeight="1" x14ac:dyDescent="0.25">
      <c r="A13" s="204">
        <v>4</v>
      </c>
      <c r="B13" s="97" t="s">
        <v>33</v>
      </c>
      <c r="C13" s="97"/>
      <c r="D13" s="97"/>
      <c r="E13" s="97"/>
      <c r="F13" s="14">
        <v>1547.355</v>
      </c>
      <c r="G13" s="14">
        <v>87.858000000000004</v>
      </c>
      <c r="H13" s="205">
        <v>7141.9030000000002</v>
      </c>
      <c r="I13" s="14">
        <v>1577.425</v>
      </c>
      <c r="J13" s="14">
        <v>195.16200000000001</v>
      </c>
      <c r="K13" s="14">
        <v>20.459</v>
      </c>
      <c r="L13" s="14">
        <v>78.92</v>
      </c>
      <c r="M13" s="14" t="s">
        <v>278</v>
      </c>
      <c r="N13" s="14" t="s">
        <v>278</v>
      </c>
      <c r="O13" s="14">
        <v>57.006</v>
      </c>
      <c r="P13" s="14" t="s">
        <v>278</v>
      </c>
      <c r="Q13" s="14">
        <v>432.86900000000003</v>
      </c>
      <c r="R13" s="14">
        <v>16.146999999999998</v>
      </c>
      <c r="S13" s="14">
        <v>500.548</v>
      </c>
      <c r="T13" s="14">
        <v>255.82400000000001</v>
      </c>
      <c r="U13" s="14">
        <v>186.238</v>
      </c>
      <c r="V13" s="14">
        <v>82.325999999999993</v>
      </c>
      <c r="W13" s="14">
        <v>83.620999999999995</v>
      </c>
      <c r="X13" s="14">
        <v>4.0339999999999998</v>
      </c>
      <c r="Y13" s="14">
        <v>22.824000000000002</v>
      </c>
      <c r="Z13" s="14">
        <v>39.835999999999999</v>
      </c>
      <c r="AA13" s="11">
        <v>12330.356</v>
      </c>
      <c r="AB13" s="206">
        <v>57.920999999999999</v>
      </c>
    </row>
    <row r="14" spans="1:28" ht="11.25" customHeight="1" x14ac:dyDescent="0.25">
      <c r="A14" s="204">
        <v>5</v>
      </c>
      <c r="B14" s="97" t="s">
        <v>34</v>
      </c>
      <c r="C14" s="97"/>
      <c r="D14" s="97"/>
      <c r="E14" s="97"/>
      <c r="F14" s="14">
        <v>1251.48</v>
      </c>
      <c r="G14" s="14">
        <v>80.679000000000002</v>
      </c>
      <c r="H14" s="14">
        <v>1191.0150000000001</v>
      </c>
      <c r="I14" s="205">
        <v>15938.222</v>
      </c>
      <c r="J14" s="14">
        <v>978.47199999999998</v>
      </c>
      <c r="K14" s="14">
        <v>130.75700000000001</v>
      </c>
      <c r="L14" s="14">
        <v>375.76600000000002</v>
      </c>
      <c r="M14" s="14" t="s">
        <v>278</v>
      </c>
      <c r="N14" s="14">
        <v>69.378</v>
      </c>
      <c r="O14" s="14">
        <v>437.54700000000003</v>
      </c>
      <c r="P14" s="14">
        <v>177.15</v>
      </c>
      <c r="Q14" s="14">
        <v>527.96500000000003</v>
      </c>
      <c r="R14" s="14">
        <v>269.86099999999999</v>
      </c>
      <c r="S14" s="14">
        <v>964.48599999999999</v>
      </c>
      <c r="T14" s="14">
        <v>228.1</v>
      </c>
      <c r="U14" s="14">
        <v>304.45299999999997</v>
      </c>
      <c r="V14" s="14">
        <v>220.49700000000001</v>
      </c>
      <c r="W14" s="14">
        <v>116.96299999999999</v>
      </c>
      <c r="X14" s="14">
        <v>54.953000000000003</v>
      </c>
      <c r="Y14" s="14">
        <v>103.477</v>
      </c>
      <c r="Z14" s="14">
        <v>41.085999999999999</v>
      </c>
      <c r="AA14" s="11">
        <v>23462.308000000001</v>
      </c>
      <c r="AB14" s="206">
        <v>67.930999999999997</v>
      </c>
    </row>
    <row r="15" spans="1:28" ht="11.25" customHeight="1" x14ac:dyDescent="0.25">
      <c r="A15" s="204">
        <v>6</v>
      </c>
      <c r="B15" s="97" t="s">
        <v>35</v>
      </c>
      <c r="C15" s="97"/>
      <c r="D15" s="97"/>
      <c r="E15" s="97"/>
      <c r="F15" s="14">
        <v>1262.3710000000001</v>
      </c>
      <c r="G15" s="14">
        <v>124.80500000000001</v>
      </c>
      <c r="H15" s="14">
        <v>182.465</v>
      </c>
      <c r="I15" s="14">
        <v>1387.36</v>
      </c>
      <c r="J15" s="205">
        <v>17467.78</v>
      </c>
      <c r="K15" s="14">
        <v>1467.8050000000001</v>
      </c>
      <c r="L15" s="14">
        <v>1019.319</v>
      </c>
      <c r="M15" s="14">
        <v>17.021999999999998</v>
      </c>
      <c r="N15" s="14">
        <v>172.90299999999999</v>
      </c>
      <c r="O15" s="14">
        <v>1084.0039999999999</v>
      </c>
      <c r="P15" s="14">
        <v>1173.077</v>
      </c>
      <c r="Q15" s="14">
        <v>3447.6550000000002</v>
      </c>
      <c r="R15" s="14">
        <v>161.143</v>
      </c>
      <c r="S15" s="14">
        <v>297.72699999999998</v>
      </c>
      <c r="T15" s="14">
        <v>175.91800000000001</v>
      </c>
      <c r="U15" s="14">
        <v>104.961</v>
      </c>
      <c r="V15" s="14">
        <v>96.581999999999994</v>
      </c>
      <c r="W15" s="14">
        <v>25.896999999999998</v>
      </c>
      <c r="X15" s="14">
        <v>18.858000000000001</v>
      </c>
      <c r="Y15" s="14">
        <v>24.131</v>
      </c>
      <c r="Z15" s="14">
        <v>4.3890000000000002</v>
      </c>
      <c r="AA15" s="11">
        <v>29716.170999999998</v>
      </c>
      <c r="AB15" s="206">
        <v>58.781999999999996</v>
      </c>
    </row>
    <row r="16" spans="1:28" ht="9.75" customHeight="1" x14ac:dyDescent="0.25">
      <c r="A16" s="204"/>
      <c r="B16" s="97"/>
      <c r="C16" s="97"/>
      <c r="D16" s="97"/>
      <c r="E16" s="97"/>
      <c r="AA16" s="77"/>
      <c r="AB16" s="206"/>
    </row>
    <row r="17" spans="1:28" ht="11.25" customHeight="1" x14ac:dyDescent="0.25">
      <c r="A17" s="204">
        <v>7</v>
      </c>
      <c r="B17" s="97" t="s">
        <v>36</v>
      </c>
      <c r="C17" s="97"/>
      <c r="D17" s="97"/>
      <c r="E17" s="97"/>
      <c r="F17" s="14">
        <v>59.93</v>
      </c>
      <c r="G17" s="14" t="s">
        <v>278</v>
      </c>
      <c r="H17" s="14" t="s">
        <v>278</v>
      </c>
      <c r="I17" s="14">
        <v>65.516000000000005</v>
      </c>
      <c r="J17" s="14">
        <v>902.447</v>
      </c>
      <c r="K17" s="205">
        <v>5262.8130000000001</v>
      </c>
      <c r="L17" s="14">
        <v>272.83600000000001</v>
      </c>
      <c r="M17" s="14" t="s">
        <v>278</v>
      </c>
      <c r="N17" s="14">
        <v>228.19399999999999</v>
      </c>
      <c r="O17" s="14">
        <v>854.30399999999997</v>
      </c>
      <c r="P17" s="14">
        <v>304.08699999999999</v>
      </c>
      <c r="Q17" s="14">
        <v>300.49400000000003</v>
      </c>
      <c r="R17" s="14">
        <v>52.046999999999997</v>
      </c>
      <c r="S17" s="14">
        <v>104.89100000000001</v>
      </c>
      <c r="T17" s="14">
        <v>33.927999999999997</v>
      </c>
      <c r="U17" s="14">
        <v>5.3879999999999999</v>
      </c>
      <c r="V17" s="14">
        <v>5.4080000000000004</v>
      </c>
      <c r="W17" s="14" t="s">
        <v>278</v>
      </c>
      <c r="X17" s="14" t="s">
        <v>278</v>
      </c>
      <c r="Y17" s="14" t="s">
        <v>278</v>
      </c>
      <c r="Z17" s="14" t="s">
        <v>278</v>
      </c>
      <c r="AA17" s="11">
        <v>8452.2819999999992</v>
      </c>
      <c r="AB17" s="206">
        <v>62.265000000000001</v>
      </c>
    </row>
    <row r="18" spans="1:28" ht="11.25" customHeight="1" x14ac:dyDescent="0.25">
      <c r="A18" s="204">
        <v>8</v>
      </c>
      <c r="B18" s="97" t="s">
        <v>37</v>
      </c>
      <c r="C18" s="97"/>
      <c r="D18" s="97"/>
      <c r="E18" s="97"/>
      <c r="F18" s="14">
        <v>177.88499999999999</v>
      </c>
      <c r="G18" s="14">
        <v>37.529000000000003</v>
      </c>
      <c r="H18" s="14" t="s">
        <v>278</v>
      </c>
      <c r="I18" s="14">
        <v>119.926</v>
      </c>
      <c r="J18" s="14">
        <v>266.51900000000001</v>
      </c>
      <c r="K18" s="14">
        <v>400.101</v>
      </c>
      <c r="L18" s="205">
        <v>8435.2000000000007</v>
      </c>
      <c r="M18" s="14" t="s">
        <v>278</v>
      </c>
      <c r="N18" s="14">
        <v>410.60300000000001</v>
      </c>
      <c r="O18" s="14">
        <v>365.19200000000001</v>
      </c>
      <c r="P18" s="14">
        <v>295.94200000000001</v>
      </c>
      <c r="Q18" s="14">
        <v>232.21700000000001</v>
      </c>
      <c r="R18" s="14" t="s">
        <v>278</v>
      </c>
      <c r="S18" s="14">
        <v>194.941</v>
      </c>
      <c r="T18" s="14">
        <v>158.774</v>
      </c>
      <c r="U18" s="14" t="s">
        <v>278</v>
      </c>
      <c r="V18" s="14" t="s">
        <v>278</v>
      </c>
      <c r="W18" s="14" t="s">
        <v>278</v>
      </c>
      <c r="X18" s="14" t="s">
        <v>278</v>
      </c>
      <c r="Y18" s="14" t="s">
        <v>278</v>
      </c>
      <c r="Z18" s="14">
        <v>18.591999999999999</v>
      </c>
      <c r="AA18" s="11">
        <v>11113.42</v>
      </c>
      <c r="AB18" s="206">
        <v>75.900999999999996</v>
      </c>
    </row>
    <row r="19" spans="1:28" ht="11.25" customHeight="1" x14ac:dyDescent="0.25">
      <c r="A19" s="204">
        <v>9</v>
      </c>
      <c r="B19" s="97" t="s">
        <v>38</v>
      </c>
      <c r="C19" s="97"/>
      <c r="D19" s="97"/>
      <c r="E19" s="97"/>
      <c r="F19" s="14">
        <v>21.741</v>
      </c>
      <c r="G19" s="14" t="s">
        <v>278</v>
      </c>
      <c r="H19" s="14" t="s">
        <v>278</v>
      </c>
      <c r="I19" s="14" t="s">
        <v>278</v>
      </c>
      <c r="J19" s="14" t="s">
        <v>278</v>
      </c>
      <c r="K19" s="14" t="s">
        <v>278</v>
      </c>
      <c r="L19" s="14" t="s">
        <v>278</v>
      </c>
      <c r="M19" s="205">
        <v>3608.82</v>
      </c>
      <c r="N19" s="14" t="s">
        <v>278</v>
      </c>
      <c r="O19" s="14" t="s">
        <v>278</v>
      </c>
      <c r="P19" s="14" t="s">
        <v>278</v>
      </c>
      <c r="Q19" s="14" t="s">
        <v>278</v>
      </c>
      <c r="R19" s="14" t="s">
        <v>278</v>
      </c>
      <c r="S19" s="14" t="s">
        <v>278</v>
      </c>
      <c r="T19" s="14" t="s">
        <v>278</v>
      </c>
      <c r="U19" s="14" t="s">
        <v>278</v>
      </c>
      <c r="V19" s="14" t="s">
        <v>278</v>
      </c>
      <c r="W19" s="14" t="s">
        <v>278</v>
      </c>
      <c r="X19" s="14" t="s">
        <v>278</v>
      </c>
      <c r="Y19" s="14" t="s">
        <v>278</v>
      </c>
      <c r="Z19" s="14" t="s">
        <v>278</v>
      </c>
      <c r="AA19" s="11">
        <v>3630.5610000000001</v>
      </c>
      <c r="AB19" s="206">
        <v>99.400999999999996</v>
      </c>
    </row>
    <row r="20" spans="1:28" ht="11.25" customHeight="1" x14ac:dyDescent="0.25">
      <c r="A20" s="204">
        <v>10</v>
      </c>
      <c r="B20" s="97" t="s">
        <v>39</v>
      </c>
      <c r="C20" s="97"/>
      <c r="D20" s="97"/>
      <c r="E20" s="97"/>
      <c r="F20" s="14">
        <v>49.658000000000001</v>
      </c>
      <c r="G20" s="14" t="s">
        <v>278</v>
      </c>
      <c r="H20" s="14" t="s">
        <v>278</v>
      </c>
      <c r="I20" s="14">
        <v>56.622</v>
      </c>
      <c r="J20" s="14">
        <v>152.09399999999999</v>
      </c>
      <c r="K20" s="14">
        <v>552.25300000000004</v>
      </c>
      <c r="L20" s="14">
        <v>138.25800000000001</v>
      </c>
      <c r="M20" s="14" t="s">
        <v>278</v>
      </c>
      <c r="N20" s="205">
        <v>7040.28</v>
      </c>
      <c r="O20" s="14">
        <v>988.697</v>
      </c>
      <c r="P20" s="14">
        <v>83.087000000000003</v>
      </c>
      <c r="Q20" s="14">
        <v>365.25900000000001</v>
      </c>
      <c r="R20" s="14" t="s">
        <v>278</v>
      </c>
      <c r="S20" s="14">
        <v>35.380000000000003</v>
      </c>
      <c r="T20" s="14" t="s">
        <v>278</v>
      </c>
      <c r="U20" s="14" t="s">
        <v>278</v>
      </c>
      <c r="V20" s="14">
        <v>15.651</v>
      </c>
      <c r="W20" s="14" t="s">
        <v>278</v>
      </c>
      <c r="X20" s="14" t="s">
        <v>278</v>
      </c>
      <c r="Y20" s="14" t="s">
        <v>278</v>
      </c>
      <c r="Z20" s="14" t="s">
        <v>278</v>
      </c>
      <c r="AA20" s="11">
        <v>9477.2379999999994</v>
      </c>
      <c r="AB20" s="206">
        <v>74.286000000000001</v>
      </c>
    </row>
    <row r="21" spans="1:28" ht="11.25" customHeight="1" x14ac:dyDescent="0.25">
      <c r="A21" s="204">
        <v>12</v>
      </c>
      <c r="B21" s="97" t="s">
        <v>40</v>
      </c>
      <c r="C21" s="97"/>
      <c r="D21" s="97"/>
      <c r="E21" s="97"/>
      <c r="F21" s="14">
        <v>1330.768</v>
      </c>
      <c r="G21" s="14">
        <v>93.653000000000006</v>
      </c>
      <c r="H21" s="14">
        <v>182.22300000000001</v>
      </c>
      <c r="I21" s="14">
        <v>385.887</v>
      </c>
      <c r="J21" s="14">
        <v>1437.0170000000001</v>
      </c>
      <c r="K21" s="14">
        <v>587.46900000000005</v>
      </c>
      <c r="L21" s="14">
        <v>603.23</v>
      </c>
      <c r="M21" s="14" t="s">
        <v>278</v>
      </c>
      <c r="N21" s="14">
        <v>1564.807</v>
      </c>
      <c r="O21" s="205">
        <v>38690.080000000002</v>
      </c>
      <c r="P21" s="14">
        <v>1452.615</v>
      </c>
      <c r="Q21" s="14">
        <v>2606.64</v>
      </c>
      <c r="R21" s="14">
        <v>328.89499999999998</v>
      </c>
      <c r="S21" s="14">
        <v>496.09300000000002</v>
      </c>
      <c r="T21" s="14">
        <v>803.62400000000002</v>
      </c>
      <c r="U21" s="14">
        <v>242.322</v>
      </c>
      <c r="V21" s="14">
        <v>51.267000000000003</v>
      </c>
      <c r="W21" s="14">
        <v>104.636</v>
      </c>
      <c r="X21" s="14" t="s">
        <v>278</v>
      </c>
      <c r="Y21" s="14">
        <v>8.5489999999999995</v>
      </c>
      <c r="Z21" s="14">
        <v>100.64400000000001</v>
      </c>
      <c r="AA21" s="11">
        <v>51070.419000000002</v>
      </c>
      <c r="AB21" s="206">
        <v>75.757999999999996</v>
      </c>
    </row>
    <row r="22" spans="1:28" ht="9.75" customHeight="1" x14ac:dyDescent="0.25">
      <c r="A22" s="204"/>
      <c r="B22" s="97"/>
      <c r="C22" s="97"/>
      <c r="D22" s="97"/>
      <c r="E22" s="97"/>
      <c r="AA22" s="77"/>
      <c r="AB22" s="206"/>
    </row>
    <row r="23" spans="1:28" ht="11.25" customHeight="1" x14ac:dyDescent="0.25">
      <c r="A23" s="204">
        <v>13</v>
      </c>
      <c r="B23" s="97" t="s">
        <v>41</v>
      </c>
      <c r="C23" s="97"/>
      <c r="D23" s="97"/>
      <c r="E23" s="97"/>
      <c r="F23" s="14">
        <v>152.36600000000001</v>
      </c>
      <c r="G23" s="14">
        <v>17.809000000000001</v>
      </c>
      <c r="H23" s="14">
        <v>62.012999999999998</v>
      </c>
      <c r="I23" s="14">
        <v>68.335999999999999</v>
      </c>
      <c r="J23" s="14">
        <v>350.48599999999999</v>
      </c>
      <c r="K23" s="14">
        <v>267.89499999999998</v>
      </c>
      <c r="L23" s="14">
        <v>241.57499999999999</v>
      </c>
      <c r="M23" s="14" t="s">
        <v>278</v>
      </c>
      <c r="N23" s="14">
        <v>179.75299999999999</v>
      </c>
      <c r="O23" s="14">
        <v>1689.356</v>
      </c>
      <c r="P23" s="205">
        <v>12056.852999999999</v>
      </c>
      <c r="Q23" s="14">
        <v>1819.932</v>
      </c>
      <c r="R23" s="14">
        <v>19.704000000000001</v>
      </c>
      <c r="S23" s="14">
        <v>2.3759999999999999</v>
      </c>
      <c r="T23" s="14">
        <v>44.012999999999998</v>
      </c>
      <c r="U23" s="14">
        <v>71.328000000000003</v>
      </c>
      <c r="V23" s="14">
        <v>25.507999999999999</v>
      </c>
      <c r="W23" s="14">
        <v>11.989000000000001</v>
      </c>
      <c r="X23" s="14" t="s">
        <v>278</v>
      </c>
      <c r="Y23" s="14" t="s">
        <v>278</v>
      </c>
      <c r="Z23" s="14" t="s">
        <v>278</v>
      </c>
      <c r="AA23" s="11">
        <v>17081.291000000001</v>
      </c>
      <c r="AB23" s="206">
        <v>70.584999999999994</v>
      </c>
    </row>
    <row r="24" spans="1:28" ht="11.25" customHeight="1" x14ac:dyDescent="0.25">
      <c r="A24" s="204">
        <v>14</v>
      </c>
      <c r="B24" s="97" t="s">
        <v>42</v>
      </c>
      <c r="C24" s="97"/>
      <c r="D24" s="97"/>
      <c r="E24" s="97"/>
      <c r="F24" s="14">
        <v>907.49199999999996</v>
      </c>
      <c r="G24" s="14">
        <v>122.31699999999999</v>
      </c>
      <c r="H24" s="14">
        <v>458.48700000000002</v>
      </c>
      <c r="I24" s="14">
        <v>482.65499999999997</v>
      </c>
      <c r="J24" s="14">
        <v>2997.3420000000001</v>
      </c>
      <c r="K24" s="14">
        <v>179.56200000000001</v>
      </c>
      <c r="L24" s="14">
        <v>97.555999999999997</v>
      </c>
      <c r="M24" s="14">
        <v>10.212999999999999</v>
      </c>
      <c r="N24" s="14">
        <v>139.39500000000001</v>
      </c>
      <c r="O24" s="14">
        <v>2327.3200000000002</v>
      </c>
      <c r="P24" s="14">
        <v>3851.127</v>
      </c>
      <c r="Q24" s="205">
        <v>55336.226999999999</v>
      </c>
      <c r="R24" s="14">
        <v>1363.7049999999999</v>
      </c>
      <c r="S24" s="14">
        <v>864.22699999999998</v>
      </c>
      <c r="T24" s="14">
        <v>329.6</v>
      </c>
      <c r="U24" s="14">
        <v>488.08600000000001</v>
      </c>
      <c r="V24" s="14">
        <v>199.982</v>
      </c>
      <c r="W24" s="14">
        <v>58.009</v>
      </c>
      <c r="X24" s="14" t="s">
        <v>278</v>
      </c>
      <c r="Y24" s="14">
        <v>42.98</v>
      </c>
      <c r="Z24" s="14">
        <v>30.161000000000001</v>
      </c>
      <c r="AA24" s="11">
        <v>70286.444000000003</v>
      </c>
      <c r="AB24" s="206">
        <v>78.73</v>
      </c>
    </row>
    <row r="25" spans="1:28" ht="11.25" customHeight="1" x14ac:dyDescent="0.25">
      <c r="A25" s="204">
        <v>17</v>
      </c>
      <c r="B25" s="97" t="s">
        <v>43</v>
      </c>
      <c r="C25" s="97"/>
      <c r="D25" s="97"/>
      <c r="E25" s="97"/>
      <c r="F25" s="14">
        <v>237.47300000000001</v>
      </c>
      <c r="G25" s="14">
        <v>80.356999999999999</v>
      </c>
      <c r="H25" s="14">
        <v>55.235999999999997</v>
      </c>
      <c r="I25" s="14">
        <v>111.146</v>
      </c>
      <c r="J25" s="14">
        <v>42.442</v>
      </c>
      <c r="K25" s="14">
        <v>27.141999999999999</v>
      </c>
      <c r="L25" s="14">
        <v>61.395000000000003</v>
      </c>
      <c r="M25" s="14" t="s">
        <v>278</v>
      </c>
      <c r="N25" s="14" t="s">
        <v>278</v>
      </c>
      <c r="O25" s="14">
        <v>11.551</v>
      </c>
      <c r="P25" s="14">
        <v>165.12700000000001</v>
      </c>
      <c r="Q25" s="14">
        <v>1193.184</v>
      </c>
      <c r="R25" s="205">
        <v>17620.774000000001</v>
      </c>
      <c r="S25" s="14">
        <v>647.61599999999999</v>
      </c>
      <c r="T25" s="14">
        <v>26.678000000000001</v>
      </c>
      <c r="U25" s="14">
        <v>448.315</v>
      </c>
      <c r="V25" s="14">
        <v>1.9670000000000001</v>
      </c>
      <c r="W25" s="14">
        <v>31.448</v>
      </c>
      <c r="X25" s="14" t="s">
        <v>278</v>
      </c>
      <c r="Y25" s="14">
        <v>6.9820000000000002</v>
      </c>
      <c r="Z25" s="14">
        <v>8.7650000000000006</v>
      </c>
      <c r="AA25" s="11">
        <v>20777.597000000002</v>
      </c>
      <c r="AB25" s="206">
        <v>84.807000000000002</v>
      </c>
    </row>
    <row r="26" spans="1:28" ht="11.25" customHeight="1" x14ac:dyDescent="0.25">
      <c r="A26" s="204">
        <v>18</v>
      </c>
      <c r="B26" s="97" t="s">
        <v>44</v>
      </c>
      <c r="C26" s="97"/>
      <c r="D26" s="97"/>
      <c r="E26" s="97"/>
      <c r="F26" s="14">
        <v>929.39</v>
      </c>
      <c r="G26" s="14">
        <v>183.01499999999999</v>
      </c>
      <c r="H26" s="14">
        <v>315.70299999999997</v>
      </c>
      <c r="I26" s="14">
        <v>802.18899999999996</v>
      </c>
      <c r="J26" s="14">
        <v>383.577</v>
      </c>
      <c r="K26" s="14">
        <v>50.808</v>
      </c>
      <c r="L26" s="14">
        <v>112.059</v>
      </c>
      <c r="M26" s="14">
        <v>2.1779999999999999</v>
      </c>
      <c r="N26" s="14" t="s">
        <v>278</v>
      </c>
      <c r="O26" s="14">
        <v>436.24900000000002</v>
      </c>
      <c r="P26" s="14">
        <v>41.302999999999997</v>
      </c>
      <c r="Q26" s="14">
        <v>1408.9870000000001</v>
      </c>
      <c r="R26" s="14">
        <v>1217.6959999999999</v>
      </c>
      <c r="S26" s="205">
        <v>8899.2849999999999</v>
      </c>
      <c r="T26" s="14">
        <v>282.44099999999997</v>
      </c>
      <c r="U26" s="14">
        <v>724.69500000000005</v>
      </c>
      <c r="V26" s="14">
        <v>39.290999999999997</v>
      </c>
      <c r="W26" s="14">
        <v>36.515999999999998</v>
      </c>
      <c r="X26" s="14">
        <v>27.972000000000001</v>
      </c>
      <c r="Y26" s="14">
        <v>95.433000000000007</v>
      </c>
      <c r="Z26" s="14">
        <v>94.34</v>
      </c>
      <c r="AA26" s="11">
        <v>16083.127</v>
      </c>
      <c r="AB26" s="206">
        <v>55.332999999999998</v>
      </c>
    </row>
    <row r="27" spans="1:28" ht="11.25" customHeight="1" x14ac:dyDescent="0.25">
      <c r="A27" s="204">
        <v>19</v>
      </c>
      <c r="B27" s="97" t="s">
        <v>45</v>
      </c>
      <c r="C27" s="97"/>
      <c r="D27" s="97"/>
      <c r="E27" s="97"/>
      <c r="F27" s="14">
        <v>737.39200000000005</v>
      </c>
      <c r="G27" s="14">
        <v>543.28200000000004</v>
      </c>
      <c r="H27" s="14">
        <v>1283.5809999999999</v>
      </c>
      <c r="I27" s="14">
        <v>134.81399999999999</v>
      </c>
      <c r="J27" s="14">
        <v>162.06299999999999</v>
      </c>
      <c r="K27" s="14">
        <v>91.965000000000003</v>
      </c>
      <c r="L27" s="14">
        <v>26.870999999999999</v>
      </c>
      <c r="M27" s="14">
        <v>16.355</v>
      </c>
      <c r="N27" s="14" t="s">
        <v>278</v>
      </c>
      <c r="O27" s="14">
        <v>580.12</v>
      </c>
      <c r="P27" s="14">
        <v>49.875999999999998</v>
      </c>
      <c r="Q27" s="14">
        <v>345.41500000000002</v>
      </c>
      <c r="R27" s="14">
        <v>141.107</v>
      </c>
      <c r="S27" s="14">
        <v>827.42499999999995</v>
      </c>
      <c r="T27" s="205">
        <v>7427.5069999999996</v>
      </c>
      <c r="U27" s="14">
        <v>218.71899999999999</v>
      </c>
      <c r="V27" s="14">
        <v>404.66500000000002</v>
      </c>
      <c r="W27" s="14">
        <v>17.190999999999999</v>
      </c>
      <c r="X27" s="14" t="s">
        <v>278</v>
      </c>
      <c r="Y27" s="14">
        <v>52.817999999999998</v>
      </c>
      <c r="Z27" s="14">
        <v>70.391000000000005</v>
      </c>
      <c r="AA27" s="11">
        <v>13131.553</v>
      </c>
      <c r="AB27" s="206">
        <v>56.561999999999998</v>
      </c>
    </row>
    <row r="28" spans="1:28" ht="9.75" customHeight="1" x14ac:dyDescent="0.25">
      <c r="A28" s="204"/>
      <c r="B28" s="97"/>
      <c r="C28" s="97"/>
      <c r="D28" s="97"/>
      <c r="E28" s="97"/>
      <c r="AA28" s="77"/>
      <c r="AB28" s="206"/>
    </row>
    <row r="29" spans="1:28" ht="11.25" customHeight="1" x14ac:dyDescent="0.25">
      <c r="A29" s="204">
        <v>20</v>
      </c>
      <c r="B29" s="97" t="s">
        <v>46</v>
      </c>
      <c r="C29" s="97"/>
      <c r="D29" s="97"/>
      <c r="E29" s="97"/>
      <c r="F29" s="14">
        <v>568.29300000000001</v>
      </c>
      <c r="G29" s="14">
        <v>306.08999999999997</v>
      </c>
      <c r="H29" s="14">
        <v>268.685</v>
      </c>
      <c r="I29" s="14">
        <v>247.417</v>
      </c>
      <c r="J29" s="14">
        <v>125.34099999999999</v>
      </c>
      <c r="K29" s="14">
        <v>23.667000000000002</v>
      </c>
      <c r="L29" s="14">
        <v>24.969000000000001</v>
      </c>
      <c r="M29" s="14" t="s">
        <v>278</v>
      </c>
      <c r="N29" s="14" t="s">
        <v>278</v>
      </c>
      <c r="O29" s="14">
        <v>140.97200000000001</v>
      </c>
      <c r="P29" s="14">
        <v>121.626</v>
      </c>
      <c r="Q29" s="14">
        <v>516.15899999999999</v>
      </c>
      <c r="R29" s="14">
        <v>396.79500000000002</v>
      </c>
      <c r="S29" s="14">
        <v>455.75900000000001</v>
      </c>
      <c r="T29" s="14">
        <v>752.98</v>
      </c>
      <c r="U29" s="205">
        <v>10210.677</v>
      </c>
      <c r="V29" s="14">
        <v>2440.9250000000002</v>
      </c>
      <c r="W29" s="14">
        <v>24.032</v>
      </c>
      <c r="X29" s="14">
        <v>44.829000000000001</v>
      </c>
      <c r="Y29" s="14">
        <v>19.021999999999998</v>
      </c>
      <c r="Z29" s="14">
        <v>7.5439999999999996</v>
      </c>
      <c r="AA29" s="11">
        <v>16695.784</v>
      </c>
      <c r="AB29" s="206">
        <v>61.156999999999996</v>
      </c>
    </row>
    <row r="30" spans="1:28" ht="11.25" customHeight="1" x14ac:dyDescent="0.25">
      <c r="A30" s="204">
        <v>21</v>
      </c>
      <c r="B30" s="97" t="s">
        <v>47</v>
      </c>
      <c r="C30" s="97"/>
      <c r="D30" s="97"/>
      <c r="E30" s="97"/>
      <c r="F30" s="14">
        <v>532.04499999999996</v>
      </c>
      <c r="G30" s="14">
        <v>659.64099999999996</v>
      </c>
      <c r="H30" s="14">
        <v>107.479</v>
      </c>
      <c r="I30" s="14">
        <v>78.037999999999997</v>
      </c>
      <c r="J30" s="14">
        <v>49.98</v>
      </c>
      <c r="K30" s="14">
        <v>14.311</v>
      </c>
      <c r="L30" s="14" t="s">
        <v>278</v>
      </c>
      <c r="M30" s="14" t="s">
        <v>278</v>
      </c>
      <c r="N30" s="14">
        <v>7.8250000000000002</v>
      </c>
      <c r="O30" s="14">
        <v>40.551000000000002</v>
      </c>
      <c r="P30" s="14">
        <v>50.582999999999998</v>
      </c>
      <c r="Q30" s="14">
        <v>180.316</v>
      </c>
      <c r="R30" s="14">
        <v>142.83099999999999</v>
      </c>
      <c r="S30" s="14">
        <v>68.808999999999997</v>
      </c>
      <c r="T30" s="14">
        <v>79.486000000000004</v>
      </c>
      <c r="U30" s="14">
        <v>1073.3050000000001</v>
      </c>
      <c r="V30" s="205">
        <v>9769.0560000000005</v>
      </c>
      <c r="W30" s="14">
        <v>416.42500000000001</v>
      </c>
      <c r="X30" s="14">
        <v>102.098</v>
      </c>
      <c r="Y30" s="14" t="s">
        <v>278</v>
      </c>
      <c r="Z30" s="14">
        <v>144.642</v>
      </c>
      <c r="AA30" s="11">
        <v>13517.421</v>
      </c>
      <c r="AB30" s="206">
        <v>72.27</v>
      </c>
    </row>
    <row r="31" spans="1:28" ht="11.25" customHeight="1" x14ac:dyDescent="0.25">
      <c r="A31" s="204">
        <v>22</v>
      </c>
      <c r="B31" s="97" t="s">
        <v>48</v>
      </c>
      <c r="C31" s="97"/>
      <c r="D31" s="97"/>
      <c r="E31" s="97"/>
      <c r="F31" s="14">
        <v>214.666</v>
      </c>
      <c r="G31" s="14">
        <v>67.346000000000004</v>
      </c>
      <c r="H31" s="14" t="s">
        <v>278</v>
      </c>
      <c r="I31" s="14">
        <v>106.53</v>
      </c>
      <c r="J31" s="14">
        <v>15.476000000000001</v>
      </c>
      <c r="K31" s="14">
        <v>13.493</v>
      </c>
      <c r="L31" s="14">
        <v>7.6470000000000002</v>
      </c>
      <c r="M31" s="14" t="s">
        <v>278</v>
      </c>
      <c r="N31" s="14" t="s">
        <v>278</v>
      </c>
      <c r="O31" s="14">
        <v>139.64599999999999</v>
      </c>
      <c r="P31" s="14" t="s">
        <v>278</v>
      </c>
      <c r="Q31" s="14">
        <v>130.97399999999999</v>
      </c>
      <c r="R31" s="14">
        <v>37.731000000000002</v>
      </c>
      <c r="S31" s="14">
        <v>70.709000000000003</v>
      </c>
      <c r="T31" s="14">
        <v>107.029</v>
      </c>
      <c r="U31" s="14">
        <v>15.066000000000001</v>
      </c>
      <c r="V31" s="14">
        <v>290.24700000000001</v>
      </c>
      <c r="W31" s="205">
        <v>12303.377</v>
      </c>
      <c r="X31" s="14">
        <v>375.80500000000001</v>
      </c>
      <c r="Y31" s="14">
        <v>743.09500000000003</v>
      </c>
      <c r="Z31" s="14">
        <v>201.72200000000001</v>
      </c>
      <c r="AA31" s="11">
        <v>14840.56</v>
      </c>
      <c r="AB31" s="206">
        <v>82.903999999999996</v>
      </c>
    </row>
    <row r="32" spans="1:28" ht="11.25" customHeight="1" x14ac:dyDescent="0.25">
      <c r="A32" s="204">
        <v>23</v>
      </c>
      <c r="B32" s="97" t="s">
        <v>49</v>
      </c>
      <c r="C32" s="97"/>
      <c r="D32" s="97"/>
      <c r="E32" s="97"/>
      <c r="F32" s="14">
        <v>52.295999999999999</v>
      </c>
      <c r="G32" s="14">
        <v>53.890999999999998</v>
      </c>
      <c r="H32" s="14" t="s">
        <v>278</v>
      </c>
      <c r="I32" s="14">
        <v>41.125999999999998</v>
      </c>
      <c r="J32" s="14" t="s">
        <v>278</v>
      </c>
      <c r="K32" s="14" t="s">
        <v>278</v>
      </c>
      <c r="L32" s="14" t="s">
        <v>278</v>
      </c>
      <c r="M32" s="14" t="s">
        <v>278</v>
      </c>
      <c r="N32" s="14" t="s">
        <v>278</v>
      </c>
      <c r="O32" s="14">
        <v>16.683</v>
      </c>
      <c r="P32" s="14" t="s">
        <v>278</v>
      </c>
      <c r="Q32" s="14">
        <v>45.779000000000003</v>
      </c>
      <c r="R32" s="14">
        <v>27.292999999999999</v>
      </c>
      <c r="S32" s="14">
        <v>68.257999999999996</v>
      </c>
      <c r="T32" s="14">
        <v>65.855000000000004</v>
      </c>
      <c r="U32" s="14">
        <v>46.792000000000002</v>
      </c>
      <c r="V32" s="14">
        <v>177.465</v>
      </c>
      <c r="W32" s="14">
        <v>1258.6489999999999</v>
      </c>
      <c r="X32" s="205">
        <v>9062.6589999999997</v>
      </c>
      <c r="Y32" s="14">
        <v>380.71100000000001</v>
      </c>
      <c r="Z32" s="14" t="s">
        <v>278</v>
      </c>
      <c r="AA32" s="11">
        <v>11297.458000000001</v>
      </c>
      <c r="AB32" s="206">
        <v>80.218999999999994</v>
      </c>
    </row>
    <row r="33" spans="1:28" ht="11.25" customHeight="1" x14ac:dyDescent="0.25">
      <c r="A33" s="204">
        <v>24</v>
      </c>
      <c r="B33" s="97" t="s">
        <v>50</v>
      </c>
      <c r="C33" s="97"/>
      <c r="D33" s="97"/>
      <c r="E33" s="97"/>
      <c r="F33" s="14">
        <v>103.319</v>
      </c>
      <c r="G33" s="14">
        <v>38.494</v>
      </c>
      <c r="H33" s="14">
        <v>141.76599999999999</v>
      </c>
      <c r="I33" s="14">
        <v>13.545</v>
      </c>
      <c r="J33" s="14" t="s">
        <v>278</v>
      </c>
      <c r="K33" s="14" t="s">
        <v>278</v>
      </c>
      <c r="L33" s="14">
        <v>23.068000000000001</v>
      </c>
      <c r="M33" s="14" t="s">
        <v>278</v>
      </c>
      <c r="N33" s="14" t="s">
        <v>278</v>
      </c>
      <c r="O33" s="14">
        <v>13.018000000000001</v>
      </c>
      <c r="P33" s="14" t="s">
        <v>278</v>
      </c>
      <c r="Q33" s="14">
        <v>45.212000000000003</v>
      </c>
      <c r="R33" s="14">
        <v>24.713999999999999</v>
      </c>
      <c r="S33" s="14">
        <v>85.233000000000004</v>
      </c>
      <c r="T33" s="14">
        <v>49.966999999999999</v>
      </c>
      <c r="U33" s="14" t="s">
        <v>278</v>
      </c>
      <c r="V33" s="14">
        <v>52.851999999999997</v>
      </c>
      <c r="W33" s="14">
        <v>985.95899999999995</v>
      </c>
      <c r="X33" s="14">
        <v>70.849999999999994</v>
      </c>
      <c r="Y33" s="205">
        <v>16620.044000000002</v>
      </c>
      <c r="Z33" s="14">
        <v>1106.05</v>
      </c>
      <c r="AA33" s="11">
        <v>19374.091</v>
      </c>
      <c r="AB33" s="206">
        <v>85.784999999999997</v>
      </c>
    </row>
    <row r="34" spans="1:28" ht="11.25" customHeight="1" x14ac:dyDescent="0.25">
      <c r="A34" s="204">
        <v>25</v>
      </c>
      <c r="B34" s="97" t="s">
        <v>51</v>
      </c>
      <c r="C34" s="97"/>
      <c r="D34" s="97"/>
      <c r="E34" s="97"/>
      <c r="F34" s="14">
        <v>92.001999999999995</v>
      </c>
      <c r="G34" s="14">
        <v>47.204000000000001</v>
      </c>
      <c r="H34" s="14">
        <v>12.446</v>
      </c>
      <c r="I34" s="14" t="s">
        <v>278</v>
      </c>
      <c r="J34" s="14">
        <v>17.556999999999999</v>
      </c>
      <c r="K34" s="14">
        <v>31.893000000000001</v>
      </c>
      <c r="L34" s="14" t="s">
        <v>278</v>
      </c>
      <c r="M34" s="14" t="s">
        <v>278</v>
      </c>
      <c r="N34" s="14" t="s">
        <v>278</v>
      </c>
      <c r="O34" s="14" t="s">
        <v>278</v>
      </c>
      <c r="P34" s="14" t="s">
        <v>278</v>
      </c>
      <c r="Q34" s="14">
        <v>57.546999999999997</v>
      </c>
      <c r="R34" s="14" t="s">
        <v>278</v>
      </c>
      <c r="S34" s="14">
        <v>104.792</v>
      </c>
      <c r="T34" s="14">
        <v>99.528999999999996</v>
      </c>
      <c r="U34" s="14" t="s">
        <v>278</v>
      </c>
      <c r="V34" s="14">
        <v>151.36600000000001</v>
      </c>
      <c r="W34" s="14">
        <v>233.834</v>
      </c>
      <c r="X34" s="14">
        <v>44.222000000000001</v>
      </c>
      <c r="Y34" s="14">
        <v>1075.681</v>
      </c>
      <c r="Z34" s="205">
        <v>15697.619000000001</v>
      </c>
      <c r="AA34" s="11">
        <v>17665.691999999999</v>
      </c>
      <c r="AB34" s="206">
        <v>88.858999999999995</v>
      </c>
    </row>
    <row r="35" spans="1:28" ht="9.75" customHeight="1" x14ac:dyDescent="0.25">
      <c r="A35" s="204"/>
      <c r="B35" s="97"/>
      <c r="C35" s="97"/>
      <c r="D35" s="97"/>
      <c r="E35" s="97"/>
      <c r="F35" s="14"/>
      <c r="G35" s="14"/>
      <c r="H35" s="14"/>
      <c r="I35" s="14"/>
      <c r="J35" s="14"/>
      <c r="K35" s="14"/>
      <c r="L35" s="14"/>
      <c r="M35" s="14"/>
      <c r="N35" s="14"/>
      <c r="O35" s="14"/>
      <c r="P35" s="14"/>
      <c r="Q35" s="14"/>
      <c r="R35" s="14"/>
      <c r="S35" s="14"/>
      <c r="T35" s="14"/>
      <c r="U35" s="14"/>
      <c r="V35" s="14"/>
      <c r="W35" s="14"/>
      <c r="X35" s="14"/>
      <c r="Y35" s="14"/>
      <c r="Z35" s="14"/>
      <c r="AA35" s="11"/>
      <c r="AB35" s="206"/>
    </row>
    <row r="36" spans="1:28" ht="11.25" customHeight="1" x14ac:dyDescent="0.25">
      <c r="A36" s="99" t="s">
        <v>22</v>
      </c>
      <c r="B36" s="99"/>
      <c r="C36" s="99"/>
      <c r="D36" s="99"/>
      <c r="E36" s="99"/>
      <c r="F36" s="11">
        <v>53448.292000000001</v>
      </c>
      <c r="G36" s="11">
        <v>9660.4650000000001</v>
      </c>
      <c r="H36" s="11">
        <v>12917.558000000001</v>
      </c>
      <c r="I36" s="11">
        <v>23345.317999999999</v>
      </c>
      <c r="J36" s="11">
        <v>26795.317999999999</v>
      </c>
      <c r="K36" s="11">
        <v>9209.0910000000003</v>
      </c>
      <c r="L36" s="11">
        <v>11662.572</v>
      </c>
      <c r="M36" s="11">
        <v>3686.0320000000002</v>
      </c>
      <c r="N36" s="11">
        <v>9860.7559999999994</v>
      </c>
      <c r="O36" s="11">
        <v>48876.218999999997</v>
      </c>
      <c r="P36" s="11">
        <v>19844.346000000001</v>
      </c>
      <c r="Q36" s="11">
        <v>69777.258000000002</v>
      </c>
      <c r="R36" s="11">
        <v>22151.791000000001</v>
      </c>
      <c r="S36" s="11">
        <v>15717.457</v>
      </c>
      <c r="T36" s="11">
        <v>11981.182000000001</v>
      </c>
      <c r="U36" s="11">
        <v>14960.21</v>
      </c>
      <c r="V36" s="11">
        <v>15027.922</v>
      </c>
      <c r="W36" s="11">
        <v>16017.813</v>
      </c>
      <c r="X36" s="11">
        <v>9905.3529999999992</v>
      </c>
      <c r="Y36" s="11">
        <v>19561.065999999999</v>
      </c>
      <c r="Z36" s="11">
        <v>17771.927</v>
      </c>
      <c r="AA36" s="207">
        <v>442177.94900000002</v>
      </c>
      <c r="AB36" s="206"/>
    </row>
    <row r="37" spans="1:28" ht="11.25" customHeight="1" x14ac:dyDescent="0.25">
      <c r="A37" s="97" t="s">
        <v>194</v>
      </c>
      <c r="B37" s="97"/>
      <c r="C37" s="97"/>
      <c r="D37" s="97"/>
      <c r="E37" s="97"/>
      <c r="F37" s="206">
        <v>78.058999999999997</v>
      </c>
      <c r="G37" s="206">
        <v>54.475999999999999</v>
      </c>
      <c r="H37" s="206">
        <v>55.287999999999997</v>
      </c>
      <c r="I37" s="206">
        <v>68.272000000000006</v>
      </c>
      <c r="J37" s="206">
        <v>65.19</v>
      </c>
      <c r="K37" s="206">
        <v>57.148000000000003</v>
      </c>
      <c r="L37" s="206">
        <v>72.326999999999998</v>
      </c>
      <c r="M37" s="206">
        <v>97.905000000000001</v>
      </c>
      <c r="N37" s="206">
        <v>71.397000000000006</v>
      </c>
      <c r="O37" s="206">
        <v>79.159000000000006</v>
      </c>
      <c r="P37" s="206">
        <v>60.756999999999998</v>
      </c>
      <c r="Q37" s="206">
        <v>79.304000000000002</v>
      </c>
      <c r="R37" s="206">
        <v>79.546000000000006</v>
      </c>
      <c r="S37" s="206">
        <v>56.62</v>
      </c>
      <c r="T37" s="206">
        <v>61.993000000000002</v>
      </c>
      <c r="U37" s="206">
        <v>68.251999999999995</v>
      </c>
      <c r="V37" s="206">
        <v>65.006</v>
      </c>
      <c r="W37" s="206">
        <v>76.811000000000007</v>
      </c>
      <c r="X37" s="206">
        <v>91.492999999999995</v>
      </c>
      <c r="Y37" s="206">
        <v>84.965000000000003</v>
      </c>
      <c r="Z37" s="206">
        <v>88.328000000000003</v>
      </c>
      <c r="AA37" s="183" t="s">
        <v>278</v>
      </c>
      <c r="AB37" s="206">
        <v>73.629000000000005</v>
      </c>
    </row>
    <row r="38" spans="1:28" ht="12" customHeight="1" thickBot="1" x14ac:dyDescent="0.3">
      <c r="A38" s="87"/>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row>
    <row r="39" spans="1:28" ht="12.75" customHeight="1" x14ac:dyDescent="0.25">
      <c r="A39" s="231" t="s">
        <v>274</v>
      </c>
    </row>
  </sheetData>
  <sheetProtection formatCells="0" formatColumns="0" formatRows="0"/>
  <mergeCells count="2">
    <mergeCell ref="F6:Z6"/>
    <mergeCell ref="AB6:AB7"/>
  </mergeCells>
  <phoneticPr fontId="14" type="noConversion"/>
  <pageMargins left="0.75" right="0.75" top="1" bottom="1" header="0.5" footer="0.5"/>
  <pageSetup paperSize="9" scale="91"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5"/>
  <dimension ref="A1:AB39"/>
  <sheetViews>
    <sheetView zoomScaleNormal="100" workbookViewId="0"/>
  </sheetViews>
  <sheetFormatPr defaultColWidth="9.21875" defaultRowHeight="13.2" x14ac:dyDescent="0.25"/>
  <cols>
    <col min="1" max="1" width="2.5546875" style="1" customWidth="1"/>
    <col min="2" max="2" width="13.77734375" style="1" customWidth="1"/>
    <col min="3" max="5" width="13.77734375" style="1" hidden="1" customWidth="1"/>
    <col min="6" max="26" width="5.44140625" style="1" customWidth="1"/>
    <col min="27" max="27" width="6.5546875" style="1" bestFit="1" customWidth="1"/>
    <col min="28" max="28" width="4.77734375" style="1" customWidth="1"/>
    <col min="29" max="16384" width="9.21875" style="1"/>
  </cols>
  <sheetData>
    <row r="1" spans="1:28" ht="6.75" customHeight="1" x14ac:dyDescent="0.25"/>
    <row r="2" spans="1:28" ht="13.8" x14ac:dyDescent="0.25">
      <c r="A2" s="24" t="s">
        <v>560</v>
      </c>
      <c r="B2" s="24"/>
      <c r="C2" s="24"/>
      <c r="D2" s="24"/>
      <c r="E2" s="24"/>
    </row>
    <row r="3" spans="1:28" ht="13.8" hidden="1" x14ac:dyDescent="0.25">
      <c r="A3" s="77"/>
      <c r="B3" s="24"/>
      <c r="C3" s="24"/>
      <c r="D3" s="24"/>
      <c r="E3" s="24"/>
    </row>
    <row r="4" spans="1:28" ht="14.4" thickBot="1" x14ac:dyDescent="0.3">
      <c r="A4" s="148" t="s">
        <v>561</v>
      </c>
      <c r="B4" s="24"/>
      <c r="C4" s="24"/>
      <c r="D4" s="24"/>
      <c r="E4" s="24"/>
      <c r="AA4" s="35"/>
    </row>
    <row r="5" spans="1:28" ht="14.4" hidden="1" thickBot="1" x14ac:dyDescent="0.3">
      <c r="A5" s="24"/>
      <c r="B5" s="24"/>
      <c r="C5" s="24"/>
      <c r="D5" s="24"/>
      <c r="E5" s="24"/>
      <c r="AA5" s="35"/>
    </row>
    <row r="6" spans="1:28" ht="12.75" customHeight="1" x14ac:dyDescent="0.25">
      <c r="A6" s="452" t="s">
        <v>52</v>
      </c>
      <c r="B6" s="452"/>
      <c r="C6" s="122"/>
      <c r="D6" s="122"/>
      <c r="E6" s="122"/>
      <c r="F6" s="440" t="s">
        <v>53</v>
      </c>
      <c r="G6" s="440"/>
      <c r="H6" s="440"/>
      <c r="I6" s="440"/>
      <c r="J6" s="440"/>
      <c r="K6" s="440"/>
      <c r="L6" s="440"/>
      <c r="M6" s="440"/>
      <c r="N6" s="440"/>
      <c r="O6" s="440"/>
      <c r="P6" s="440"/>
      <c r="Q6" s="440"/>
      <c r="R6" s="440"/>
      <c r="S6" s="440"/>
      <c r="T6" s="440"/>
      <c r="U6" s="440"/>
      <c r="V6" s="440"/>
      <c r="W6" s="440"/>
      <c r="X6" s="440"/>
      <c r="Y6" s="440"/>
      <c r="Z6" s="440"/>
      <c r="AA6" s="78"/>
      <c r="AB6" s="450" t="s">
        <v>118</v>
      </c>
    </row>
    <row r="7" spans="1:28" ht="36.75" customHeight="1" thickBot="1" x14ac:dyDescent="0.3">
      <c r="A7" s="35"/>
      <c r="B7" s="82"/>
      <c r="C7" s="82"/>
      <c r="D7" s="82"/>
      <c r="E7" s="82"/>
      <c r="F7" s="80">
        <v>1</v>
      </c>
      <c r="G7" s="80">
        <v>3</v>
      </c>
      <c r="H7" s="80">
        <v>4</v>
      </c>
      <c r="I7" s="80">
        <v>5</v>
      </c>
      <c r="J7" s="80">
        <v>6</v>
      </c>
      <c r="K7" s="80">
        <v>7</v>
      </c>
      <c r="L7" s="80">
        <v>8</v>
      </c>
      <c r="M7" s="80">
        <v>9</v>
      </c>
      <c r="N7" s="80">
        <v>10</v>
      </c>
      <c r="O7" s="80">
        <v>12</v>
      </c>
      <c r="P7" s="80">
        <v>13</v>
      </c>
      <c r="Q7" s="80">
        <v>14</v>
      </c>
      <c r="R7" s="80">
        <v>17</v>
      </c>
      <c r="S7" s="80">
        <v>18</v>
      </c>
      <c r="T7" s="80">
        <v>19</v>
      </c>
      <c r="U7" s="80">
        <v>20</v>
      </c>
      <c r="V7" s="80">
        <v>21</v>
      </c>
      <c r="W7" s="80">
        <v>22</v>
      </c>
      <c r="X7" s="80">
        <v>23</v>
      </c>
      <c r="Y7" s="80">
        <v>24</v>
      </c>
      <c r="Z7" s="80">
        <v>25</v>
      </c>
      <c r="AA7" s="81" t="s">
        <v>22</v>
      </c>
      <c r="AB7" s="451"/>
    </row>
    <row r="8" spans="1:28" ht="11.25" customHeight="1" x14ac:dyDescent="0.25">
      <c r="A8" s="49"/>
      <c r="B8" s="49"/>
      <c r="C8" s="49"/>
      <c r="D8" s="49"/>
      <c r="E8" s="49"/>
      <c r="F8" s="48"/>
      <c r="G8" s="48"/>
      <c r="H8" s="48"/>
      <c r="I8" s="48"/>
      <c r="J8" s="48"/>
      <c r="K8" s="48"/>
      <c r="L8" s="48"/>
      <c r="M8" s="48"/>
      <c r="N8" s="48"/>
      <c r="O8" s="48"/>
      <c r="P8" s="48"/>
      <c r="Q8" s="48"/>
      <c r="R8" s="48"/>
      <c r="S8" s="48"/>
      <c r="T8" s="48"/>
      <c r="U8" s="48"/>
      <c r="V8" s="48"/>
      <c r="W8" s="48"/>
      <c r="X8" s="48"/>
      <c r="Y8" s="48"/>
      <c r="Z8" s="48"/>
      <c r="AA8" s="6"/>
      <c r="AB8" s="48"/>
    </row>
    <row r="9" spans="1:28" ht="11.25" hidden="1" customHeight="1" x14ac:dyDescent="0.25">
      <c r="A9" s="49"/>
      <c r="B9" s="49"/>
      <c r="C9" s="49"/>
      <c r="D9" s="49"/>
      <c r="E9" s="49"/>
      <c r="F9" s="48"/>
      <c r="G9" s="48"/>
      <c r="H9" s="48"/>
      <c r="I9" s="48"/>
      <c r="J9" s="48"/>
      <c r="K9" s="48"/>
      <c r="L9" s="48"/>
      <c r="M9" s="48"/>
      <c r="N9" s="48"/>
      <c r="O9" s="48"/>
      <c r="P9" s="48"/>
      <c r="Q9" s="48"/>
      <c r="R9" s="48"/>
      <c r="S9" s="48"/>
      <c r="T9" s="48"/>
      <c r="U9" s="48"/>
      <c r="V9" s="48"/>
      <c r="W9" s="48"/>
      <c r="X9" s="48"/>
      <c r="Y9" s="48"/>
      <c r="Z9" s="48"/>
      <c r="AA9" s="6"/>
      <c r="AB9" s="48"/>
    </row>
    <row r="10" spans="1:28" ht="11.25" hidden="1" customHeight="1" x14ac:dyDescent="0.25">
      <c r="A10" s="49"/>
      <c r="B10" s="49"/>
      <c r="C10" s="49"/>
      <c r="D10" s="49"/>
      <c r="E10" s="49"/>
      <c r="F10" s="48"/>
      <c r="G10" s="48"/>
      <c r="H10" s="48"/>
      <c r="I10" s="48"/>
      <c r="J10" s="48"/>
      <c r="K10" s="48"/>
      <c r="L10" s="48"/>
      <c r="M10" s="48"/>
      <c r="N10" s="48"/>
      <c r="O10" s="48"/>
      <c r="P10" s="48"/>
      <c r="Q10" s="48"/>
      <c r="R10" s="48"/>
      <c r="S10" s="48"/>
      <c r="T10" s="48"/>
      <c r="U10" s="48"/>
      <c r="V10" s="48"/>
      <c r="W10" s="48"/>
      <c r="X10" s="48"/>
      <c r="Y10" s="48"/>
      <c r="Z10" s="48"/>
      <c r="AA10" s="6"/>
      <c r="AB10" s="48"/>
    </row>
    <row r="11" spans="1:28" ht="11.25" customHeight="1" x14ac:dyDescent="0.25">
      <c r="A11" s="83">
        <v>1</v>
      </c>
      <c r="B11" s="49" t="s">
        <v>116</v>
      </c>
      <c r="C11" s="49"/>
      <c r="D11" s="49"/>
      <c r="E11" s="49"/>
      <c r="F11" s="161">
        <v>1507.595</v>
      </c>
      <c r="G11" s="27">
        <v>153.613</v>
      </c>
      <c r="H11" s="27">
        <v>129.83000000000001</v>
      </c>
      <c r="I11" s="27">
        <v>305.048</v>
      </c>
      <c r="J11" s="27">
        <v>395.262</v>
      </c>
      <c r="K11" s="27">
        <v>34.406999999999996</v>
      </c>
      <c r="L11" s="27">
        <v>41.353000000000002</v>
      </c>
      <c r="M11" s="27">
        <v>1.64</v>
      </c>
      <c r="N11" s="27">
        <v>21.670999999999999</v>
      </c>
      <c r="O11" s="27">
        <v>456.78300000000002</v>
      </c>
      <c r="P11" s="27">
        <v>9.8520000000000003</v>
      </c>
      <c r="Q11" s="27">
        <v>280.03699999999998</v>
      </c>
      <c r="R11" s="27">
        <v>60.45</v>
      </c>
      <c r="S11" s="27">
        <v>162.827</v>
      </c>
      <c r="T11" s="27">
        <v>25.78</v>
      </c>
      <c r="U11" s="27">
        <v>147.58799999999999</v>
      </c>
      <c r="V11" s="27">
        <v>74.709999999999994</v>
      </c>
      <c r="W11" s="27">
        <v>79.2</v>
      </c>
      <c r="X11" s="27">
        <v>58.395000000000003</v>
      </c>
      <c r="Y11" s="27">
        <v>161.34</v>
      </c>
      <c r="Z11" s="27">
        <v>147.142</v>
      </c>
      <c r="AA11" s="28">
        <v>4254.5230000000001</v>
      </c>
      <c r="AB11" s="76">
        <v>35.435000000000002</v>
      </c>
    </row>
    <row r="12" spans="1:28" ht="11.25" customHeight="1" x14ac:dyDescent="0.25">
      <c r="A12" s="83">
        <v>3</v>
      </c>
      <c r="B12" s="49" t="s">
        <v>32</v>
      </c>
      <c r="C12" s="49"/>
      <c r="D12" s="49"/>
      <c r="E12" s="49"/>
      <c r="F12" s="27">
        <v>140.14500000000001</v>
      </c>
      <c r="G12" s="161">
        <v>238.91800000000001</v>
      </c>
      <c r="H12" s="27">
        <v>12.878</v>
      </c>
      <c r="I12" s="27">
        <v>31.065999999999999</v>
      </c>
      <c r="J12" s="27">
        <v>36.869999999999997</v>
      </c>
      <c r="K12" s="27" t="s">
        <v>278</v>
      </c>
      <c r="L12" s="27">
        <v>2.8460000000000001</v>
      </c>
      <c r="M12" s="27" t="s">
        <v>278</v>
      </c>
      <c r="N12" s="27" t="s">
        <v>278</v>
      </c>
      <c r="O12" s="27">
        <v>35.348999999999997</v>
      </c>
      <c r="P12" s="27" t="s">
        <v>278</v>
      </c>
      <c r="Q12" s="27">
        <v>46.792999999999999</v>
      </c>
      <c r="R12" s="27">
        <v>28.187999999999999</v>
      </c>
      <c r="S12" s="27">
        <v>36.362000000000002</v>
      </c>
      <c r="T12" s="27">
        <v>68.256</v>
      </c>
      <c r="U12" s="27">
        <v>30.149000000000001</v>
      </c>
      <c r="V12" s="27">
        <v>50.936</v>
      </c>
      <c r="W12" s="27">
        <v>42.947000000000003</v>
      </c>
      <c r="X12" s="27">
        <v>2.6819999999999999</v>
      </c>
      <c r="Y12" s="27">
        <v>4.5110000000000001</v>
      </c>
      <c r="Z12" s="27">
        <v>40.978999999999999</v>
      </c>
      <c r="AA12" s="28">
        <v>849.87599999999998</v>
      </c>
      <c r="AB12" s="76">
        <v>28.111999999999998</v>
      </c>
    </row>
    <row r="13" spans="1:28" ht="11.25" customHeight="1" x14ac:dyDescent="0.25">
      <c r="A13" s="83">
        <v>4</v>
      </c>
      <c r="B13" s="49" t="s">
        <v>33</v>
      </c>
      <c r="C13" s="49"/>
      <c r="D13" s="49"/>
      <c r="E13" s="49"/>
      <c r="F13" s="27">
        <v>189.733</v>
      </c>
      <c r="G13" s="27">
        <v>11.891</v>
      </c>
      <c r="H13" s="161">
        <v>225.178</v>
      </c>
      <c r="I13" s="27">
        <v>188.61699999999999</v>
      </c>
      <c r="J13" s="27">
        <v>43.69</v>
      </c>
      <c r="K13" s="27">
        <v>5.6260000000000003</v>
      </c>
      <c r="L13" s="27">
        <v>24.372</v>
      </c>
      <c r="M13" s="27" t="s">
        <v>278</v>
      </c>
      <c r="N13" s="27" t="s">
        <v>278</v>
      </c>
      <c r="O13" s="27">
        <v>30.798999999999999</v>
      </c>
      <c r="P13" s="27" t="s">
        <v>278</v>
      </c>
      <c r="Q13" s="27">
        <v>113.084</v>
      </c>
      <c r="R13" s="27">
        <v>2.948</v>
      </c>
      <c r="S13" s="27">
        <v>49.415999999999997</v>
      </c>
      <c r="T13" s="27">
        <v>30.675999999999998</v>
      </c>
      <c r="U13" s="27">
        <v>32.926000000000002</v>
      </c>
      <c r="V13" s="27">
        <v>21.875</v>
      </c>
      <c r="W13" s="27">
        <v>36.432000000000002</v>
      </c>
      <c r="X13" s="27">
        <v>2.4159999999999999</v>
      </c>
      <c r="Y13" s="27">
        <v>17.102</v>
      </c>
      <c r="Z13" s="27">
        <v>36.491999999999997</v>
      </c>
      <c r="AA13" s="28">
        <v>1063.2719999999999</v>
      </c>
      <c r="AB13" s="76">
        <v>21.178000000000001</v>
      </c>
    </row>
    <row r="14" spans="1:28" ht="11.25" customHeight="1" x14ac:dyDescent="0.25">
      <c r="A14" s="83">
        <v>5</v>
      </c>
      <c r="B14" s="49" t="s">
        <v>34</v>
      </c>
      <c r="C14" s="49"/>
      <c r="D14" s="49"/>
      <c r="E14" s="49"/>
      <c r="F14" s="27">
        <v>250.09200000000001</v>
      </c>
      <c r="G14" s="27">
        <v>21.619</v>
      </c>
      <c r="H14" s="27">
        <v>107.789</v>
      </c>
      <c r="I14" s="161">
        <v>681.21900000000005</v>
      </c>
      <c r="J14" s="27">
        <v>160.25399999999999</v>
      </c>
      <c r="K14" s="27">
        <v>26.745999999999999</v>
      </c>
      <c r="L14" s="27">
        <v>51.26</v>
      </c>
      <c r="M14" s="27" t="s">
        <v>278</v>
      </c>
      <c r="N14" s="27">
        <v>22.297999999999998</v>
      </c>
      <c r="O14" s="27">
        <v>167.756</v>
      </c>
      <c r="P14" s="27">
        <v>57.305</v>
      </c>
      <c r="Q14" s="27">
        <v>147.84</v>
      </c>
      <c r="R14" s="27">
        <v>65.257000000000005</v>
      </c>
      <c r="S14" s="27">
        <v>93.766000000000005</v>
      </c>
      <c r="T14" s="27">
        <v>38.377000000000002</v>
      </c>
      <c r="U14" s="27">
        <v>83.287999999999997</v>
      </c>
      <c r="V14" s="27">
        <v>76.277000000000001</v>
      </c>
      <c r="W14" s="27">
        <v>47.747999999999998</v>
      </c>
      <c r="X14" s="27">
        <v>48.304000000000002</v>
      </c>
      <c r="Y14" s="27">
        <v>82.260999999999996</v>
      </c>
      <c r="Z14" s="27">
        <v>45.875999999999998</v>
      </c>
      <c r="AA14" s="28">
        <v>2275.3310000000001</v>
      </c>
      <c r="AB14" s="76">
        <v>29.939</v>
      </c>
    </row>
    <row r="15" spans="1:28" ht="11.25" customHeight="1" x14ac:dyDescent="0.25">
      <c r="A15" s="83">
        <v>6</v>
      </c>
      <c r="B15" s="49" t="s">
        <v>35</v>
      </c>
      <c r="C15" s="49"/>
      <c r="D15" s="49"/>
      <c r="E15" s="49"/>
      <c r="F15" s="27">
        <v>433.93799999999999</v>
      </c>
      <c r="G15" s="27">
        <v>41.978999999999999</v>
      </c>
      <c r="H15" s="27">
        <v>47.427999999999997</v>
      </c>
      <c r="I15" s="27">
        <v>206.13399999999999</v>
      </c>
      <c r="J15" s="161">
        <v>795.85199999999998</v>
      </c>
      <c r="K15" s="27">
        <v>114.39400000000001</v>
      </c>
      <c r="L15" s="27">
        <v>140.16200000000001</v>
      </c>
      <c r="M15" s="27">
        <v>4.04</v>
      </c>
      <c r="N15" s="27">
        <v>35.304000000000002</v>
      </c>
      <c r="O15" s="27">
        <v>235.404</v>
      </c>
      <c r="P15" s="27">
        <v>172.51300000000001</v>
      </c>
      <c r="Q15" s="27">
        <v>406.79500000000002</v>
      </c>
      <c r="R15" s="27">
        <v>46.167000000000002</v>
      </c>
      <c r="S15" s="27">
        <v>69.453000000000003</v>
      </c>
      <c r="T15" s="27">
        <v>56.581000000000003</v>
      </c>
      <c r="U15" s="27">
        <v>48.546999999999997</v>
      </c>
      <c r="V15" s="27">
        <v>32.585999999999999</v>
      </c>
      <c r="W15" s="27">
        <v>20.021999999999998</v>
      </c>
      <c r="X15" s="27">
        <v>14.445</v>
      </c>
      <c r="Y15" s="27">
        <v>24.013999999999999</v>
      </c>
      <c r="Z15" s="27">
        <v>5.1790000000000003</v>
      </c>
      <c r="AA15" s="28">
        <v>2950.9369999999999</v>
      </c>
      <c r="AB15" s="76">
        <v>26.969000000000001</v>
      </c>
    </row>
    <row r="16" spans="1:28" ht="9.75" customHeight="1" x14ac:dyDescent="0.25">
      <c r="A16" s="83"/>
      <c r="B16" s="49"/>
      <c r="C16" s="49"/>
      <c r="D16" s="49"/>
      <c r="E16" s="49"/>
      <c r="AB16" s="76"/>
    </row>
    <row r="17" spans="1:28" ht="11.25" customHeight="1" x14ac:dyDescent="0.25">
      <c r="A17" s="83">
        <v>7</v>
      </c>
      <c r="B17" s="49" t="s">
        <v>36</v>
      </c>
      <c r="C17" s="49"/>
      <c r="D17" s="49"/>
      <c r="E17" s="49"/>
      <c r="F17" s="27">
        <v>22.015999999999998</v>
      </c>
      <c r="G17" s="27" t="s">
        <v>278</v>
      </c>
      <c r="H17" s="27" t="s">
        <v>278</v>
      </c>
      <c r="I17" s="27">
        <v>11.914</v>
      </c>
      <c r="J17" s="27">
        <v>91.799000000000007</v>
      </c>
      <c r="K17" s="161">
        <v>176.642</v>
      </c>
      <c r="L17" s="27">
        <v>34.031999999999996</v>
      </c>
      <c r="M17" s="27" t="s">
        <v>278</v>
      </c>
      <c r="N17" s="27">
        <v>19.481000000000002</v>
      </c>
      <c r="O17" s="27">
        <v>120.655</v>
      </c>
      <c r="P17" s="27">
        <v>52.334000000000003</v>
      </c>
      <c r="Q17" s="27">
        <v>70.986000000000004</v>
      </c>
      <c r="R17" s="27">
        <v>22.957000000000001</v>
      </c>
      <c r="S17" s="27">
        <v>30.245000000000001</v>
      </c>
      <c r="T17" s="27">
        <v>14.589</v>
      </c>
      <c r="U17" s="27">
        <v>4.6980000000000004</v>
      </c>
      <c r="V17" s="27">
        <v>2.9750000000000001</v>
      </c>
      <c r="W17" s="27" t="s">
        <v>278</v>
      </c>
      <c r="X17" s="27" t="s">
        <v>278</v>
      </c>
      <c r="Y17" s="27" t="s">
        <v>278</v>
      </c>
      <c r="Z17" s="27" t="s">
        <v>278</v>
      </c>
      <c r="AA17" s="28">
        <v>675.32399999999996</v>
      </c>
      <c r="AB17" s="76">
        <v>26.157</v>
      </c>
    </row>
    <row r="18" spans="1:28" ht="11.25" customHeight="1" x14ac:dyDescent="0.25">
      <c r="A18" s="83">
        <v>8</v>
      </c>
      <c r="B18" s="49" t="s">
        <v>37</v>
      </c>
      <c r="C18" s="49"/>
      <c r="D18" s="49"/>
      <c r="E18" s="49"/>
      <c r="F18" s="27">
        <v>67.144000000000005</v>
      </c>
      <c r="G18" s="27">
        <v>13.135</v>
      </c>
      <c r="H18" s="27" t="s">
        <v>278</v>
      </c>
      <c r="I18" s="27">
        <v>14.646000000000001</v>
      </c>
      <c r="J18" s="27">
        <v>37.253</v>
      </c>
      <c r="K18" s="27">
        <v>52.841999999999999</v>
      </c>
      <c r="L18" s="161">
        <v>571.36199999999997</v>
      </c>
      <c r="M18" s="27" t="s">
        <v>278</v>
      </c>
      <c r="N18" s="27">
        <v>49.445999999999998</v>
      </c>
      <c r="O18" s="27">
        <v>101.264</v>
      </c>
      <c r="P18" s="27">
        <v>68.155000000000001</v>
      </c>
      <c r="Q18" s="27">
        <v>60.823</v>
      </c>
      <c r="R18" s="27" t="s">
        <v>278</v>
      </c>
      <c r="S18" s="27">
        <v>54.034999999999997</v>
      </c>
      <c r="T18" s="27">
        <v>57.097999999999999</v>
      </c>
      <c r="U18" s="27" t="s">
        <v>278</v>
      </c>
      <c r="V18" s="27" t="s">
        <v>278</v>
      </c>
      <c r="W18" s="27" t="s">
        <v>278</v>
      </c>
      <c r="X18" s="27" t="s">
        <v>278</v>
      </c>
      <c r="Y18" s="27" t="s">
        <v>278</v>
      </c>
      <c r="Z18" s="27">
        <v>22.31</v>
      </c>
      <c r="AA18" s="28">
        <v>1169.5139999999999</v>
      </c>
      <c r="AB18" s="76">
        <v>48.854999999999997</v>
      </c>
    </row>
    <row r="19" spans="1:28" ht="11.25" customHeight="1" x14ac:dyDescent="0.25">
      <c r="A19" s="83">
        <v>9</v>
      </c>
      <c r="B19" s="49" t="s">
        <v>38</v>
      </c>
      <c r="C19" s="49"/>
      <c r="D19" s="49"/>
      <c r="E19" s="49"/>
      <c r="F19" s="27">
        <v>1.6419999999999999</v>
      </c>
      <c r="G19" s="27" t="s">
        <v>278</v>
      </c>
      <c r="H19" s="27" t="s">
        <v>278</v>
      </c>
      <c r="I19" s="27" t="s">
        <v>278</v>
      </c>
      <c r="J19" s="27" t="s">
        <v>278</v>
      </c>
      <c r="K19" s="27" t="s">
        <v>278</v>
      </c>
      <c r="L19" s="27" t="s">
        <v>278</v>
      </c>
      <c r="M19" s="161">
        <v>96.61</v>
      </c>
      <c r="N19" s="27" t="s">
        <v>278</v>
      </c>
      <c r="O19" s="27" t="s">
        <v>278</v>
      </c>
      <c r="P19" s="27" t="s">
        <v>278</v>
      </c>
      <c r="Q19" s="27" t="s">
        <v>278</v>
      </c>
      <c r="R19" s="27" t="s">
        <v>278</v>
      </c>
      <c r="S19" s="27" t="s">
        <v>278</v>
      </c>
      <c r="T19" s="27" t="s">
        <v>278</v>
      </c>
      <c r="U19" s="27" t="s">
        <v>278</v>
      </c>
      <c r="V19" s="27" t="s">
        <v>278</v>
      </c>
      <c r="W19" s="27" t="s">
        <v>278</v>
      </c>
      <c r="X19" s="27" t="s">
        <v>278</v>
      </c>
      <c r="Y19" s="27" t="s">
        <v>278</v>
      </c>
      <c r="Z19" s="27" t="s">
        <v>278</v>
      </c>
      <c r="AA19" s="28">
        <v>98.251999999999995</v>
      </c>
      <c r="AB19" s="76">
        <v>98.328999999999994</v>
      </c>
    </row>
    <row r="20" spans="1:28" ht="11.25" customHeight="1" x14ac:dyDescent="0.25">
      <c r="A20" s="83">
        <v>10</v>
      </c>
      <c r="B20" s="49" t="s">
        <v>39</v>
      </c>
      <c r="C20" s="49"/>
      <c r="D20" s="49"/>
      <c r="E20" s="49"/>
      <c r="F20" s="27">
        <v>24.448</v>
      </c>
      <c r="G20" s="27" t="s">
        <v>278</v>
      </c>
      <c r="H20" s="27" t="s">
        <v>278</v>
      </c>
      <c r="I20" s="27">
        <v>17.210999999999999</v>
      </c>
      <c r="J20" s="27">
        <v>35.936999999999998</v>
      </c>
      <c r="K20" s="27">
        <v>58.064999999999998</v>
      </c>
      <c r="L20" s="27">
        <v>14.358000000000001</v>
      </c>
      <c r="M20" s="27" t="s">
        <v>278</v>
      </c>
      <c r="N20" s="161">
        <v>205.31200000000001</v>
      </c>
      <c r="O20" s="27">
        <v>85.082999999999998</v>
      </c>
      <c r="P20" s="27">
        <v>12.228</v>
      </c>
      <c r="Q20" s="27">
        <v>108.161</v>
      </c>
      <c r="R20" s="27" t="s">
        <v>278</v>
      </c>
      <c r="S20" s="27">
        <v>14.045999999999999</v>
      </c>
      <c r="T20" s="27" t="s">
        <v>278</v>
      </c>
      <c r="U20" s="27" t="s">
        <v>278</v>
      </c>
      <c r="V20" s="27">
        <v>11.581</v>
      </c>
      <c r="W20" s="27" t="s">
        <v>278</v>
      </c>
      <c r="X20" s="27" t="s">
        <v>278</v>
      </c>
      <c r="Y20" s="27" t="s">
        <v>278</v>
      </c>
      <c r="Z20" s="27" t="s">
        <v>278</v>
      </c>
      <c r="AA20" s="28">
        <v>586.42999999999995</v>
      </c>
      <c r="AB20" s="76">
        <v>35.011000000000003</v>
      </c>
    </row>
    <row r="21" spans="1:28" ht="11.25" customHeight="1" x14ac:dyDescent="0.25">
      <c r="A21" s="83">
        <v>12</v>
      </c>
      <c r="B21" s="49" t="s">
        <v>40</v>
      </c>
      <c r="C21" s="49"/>
      <c r="D21" s="49"/>
      <c r="E21" s="49"/>
      <c r="F21" s="27">
        <v>634.83699999999999</v>
      </c>
      <c r="G21" s="27">
        <v>46.723999999999997</v>
      </c>
      <c r="H21" s="27">
        <v>88.742999999999995</v>
      </c>
      <c r="I21" s="27">
        <v>147.18700000000001</v>
      </c>
      <c r="J21" s="27">
        <v>326.68599999999998</v>
      </c>
      <c r="K21" s="27">
        <v>82.415000000000006</v>
      </c>
      <c r="L21" s="27">
        <v>162.34399999999999</v>
      </c>
      <c r="M21" s="27" t="s">
        <v>278</v>
      </c>
      <c r="N21" s="27">
        <v>195.83500000000001</v>
      </c>
      <c r="O21" s="161">
        <v>1961.3620000000001</v>
      </c>
      <c r="P21" s="27">
        <v>192.946</v>
      </c>
      <c r="Q21" s="27">
        <v>641.62</v>
      </c>
      <c r="R21" s="27">
        <v>135.703</v>
      </c>
      <c r="S21" s="27">
        <v>241.42</v>
      </c>
      <c r="T21" s="27">
        <v>437.98899999999998</v>
      </c>
      <c r="U21" s="27">
        <v>151.214</v>
      </c>
      <c r="V21" s="27">
        <v>34.186999999999998</v>
      </c>
      <c r="W21" s="27">
        <v>105.849</v>
      </c>
      <c r="X21" s="27" t="s">
        <v>278</v>
      </c>
      <c r="Y21" s="27">
        <v>10.045</v>
      </c>
      <c r="Z21" s="27">
        <v>146.898</v>
      </c>
      <c r="AA21" s="28">
        <v>5744.0020000000004</v>
      </c>
      <c r="AB21" s="76">
        <v>34.146000000000001</v>
      </c>
    </row>
    <row r="22" spans="1:28" ht="9.75" customHeight="1" x14ac:dyDescent="0.25">
      <c r="A22" s="83"/>
      <c r="B22" s="49"/>
      <c r="C22" s="49"/>
      <c r="D22" s="49"/>
      <c r="E22" s="49"/>
      <c r="AB22" s="76"/>
    </row>
    <row r="23" spans="1:28" ht="11.25" customHeight="1" x14ac:dyDescent="0.25">
      <c r="A23" s="83">
        <v>13</v>
      </c>
      <c r="B23" s="49" t="s">
        <v>41</v>
      </c>
      <c r="C23" s="49"/>
      <c r="D23" s="49"/>
      <c r="E23" s="49"/>
      <c r="F23" s="27">
        <v>78.027000000000001</v>
      </c>
      <c r="G23" s="27">
        <v>9.6039999999999992</v>
      </c>
      <c r="H23" s="27">
        <v>29.533000000000001</v>
      </c>
      <c r="I23" s="27">
        <v>21.449000000000002</v>
      </c>
      <c r="J23" s="27">
        <v>51.603000000000002</v>
      </c>
      <c r="K23" s="27">
        <v>31.256</v>
      </c>
      <c r="L23" s="27">
        <v>54.619</v>
      </c>
      <c r="M23" s="27" t="s">
        <v>278</v>
      </c>
      <c r="N23" s="27">
        <v>35.497999999999998</v>
      </c>
      <c r="O23" s="27">
        <v>227.595</v>
      </c>
      <c r="P23" s="161">
        <v>484.767</v>
      </c>
      <c r="Q23" s="27">
        <v>141.25700000000001</v>
      </c>
      <c r="R23" s="27">
        <v>7.6550000000000002</v>
      </c>
      <c r="S23" s="27">
        <v>0.93600000000000005</v>
      </c>
      <c r="T23" s="27">
        <v>21.178000000000001</v>
      </c>
      <c r="U23" s="27">
        <v>38.323999999999998</v>
      </c>
      <c r="V23" s="27">
        <v>16.693999999999999</v>
      </c>
      <c r="W23" s="27">
        <v>12.397</v>
      </c>
      <c r="X23" s="27" t="s">
        <v>278</v>
      </c>
      <c r="Y23" s="27" t="s">
        <v>278</v>
      </c>
      <c r="Z23" s="27" t="s">
        <v>278</v>
      </c>
      <c r="AA23" s="28">
        <v>1262.3920000000001</v>
      </c>
      <c r="AB23" s="76">
        <v>38.401000000000003</v>
      </c>
    </row>
    <row r="24" spans="1:28" ht="11.25" customHeight="1" x14ac:dyDescent="0.25">
      <c r="A24" s="83">
        <v>14</v>
      </c>
      <c r="B24" s="49" t="s">
        <v>42</v>
      </c>
      <c r="C24" s="49"/>
      <c r="D24" s="49"/>
      <c r="E24" s="49"/>
      <c r="F24" s="27">
        <v>362.65199999999999</v>
      </c>
      <c r="G24" s="27">
        <v>50.869</v>
      </c>
      <c r="H24" s="27">
        <v>121.715</v>
      </c>
      <c r="I24" s="27">
        <v>143.77000000000001</v>
      </c>
      <c r="J24" s="27">
        <v>404.50299999999999</v>
      </c>
      <c r="K24" s="27">
        <v>34.750999999999998</v>
      </c>
      <c r="L24" s="27">
        <v>31.675999999999998</v>
      </c>
      <c r="M24" s="27">
        <v>2.528</v>
      </c>
      <c r="N24" s="27">
        <v>33.883000000000003</v>
      </c>
      <c r="O24" s="27">
        <v>591.87300000000005</v>
      </c>
      <c r="P24" s="27">
        <v>319.42899999999997</v>
      </c>
      <c r="Q24" s="161">
        <v>2706.3049999999998</v>
      </c>
      <c r="R24" s="27">
        <v>249.49100000000001</v>
      </c>
      <c r="S24" s="27">
        <v>195.71199999999999</v>
      </c>
      <c r="T24" s="27">
        <v>94.936000000000007</v>
      </c>
      <c r="U24" s="27">
        <v>192.37299999999999</v>
      </c>
      <c r="V24" s="27">
        <v>109.184</v>
      </c>
      <c r="W24" s="27">
        <v>38.860999999999997</v>
      </c>
      <c r="X24" s="27" t="s">
        <v>278</v>
      </c>
      <c r="Y24" s="27">
        <v>41.518999999999998</v>
      </c>
      <c r="Z24" s="27">
        <v>36.268999999999998</v>
      </c>
      <c r="AA24" s="28">
        <v>5762.299</v>
      </c>
      <c r="AB24" s="76">
        <v>46.966000000000001</v>
      </c>
    </row>
    <row r="25" spans="1:28" ht="11.25" customHeight="1" x14ac:dyDescent="0.25">
      <c r="A25" s="83">
        <v>17</v>
      </c>
      <c r="B25" s="49" t="s">
        <v>43</v>
      </c>
      <c r="C25" s="49"/>
      <c r="D25" s="49"/>
      <c r="E25" s="49"/>
      <c r="F25" s="27">
        <v>79.489999999999995</v>
      </c>
      <c r="G25" s="27">
        <v>10.587</v>
      </c>
      <c r="H25" s="27">
        <v>11.432</v>
      </c>
      <c r="I25" s="27">
        <v>26.978000000000002</v>
      </c>
      <c r="J25" s="27">
        <v>10.898999999999999</v>
      </c>
      <c r="K25" s="27">
        <v>11.943</v>
      </c>
      <c r="L25" s="27">
        <v>18.417999999999999</v>
      </c>
      <c r="M25" s="27" t="s">
        <v>278</v>
      </c>
      <c r="N25" s="27" t="s">
        <v>278</v>
      </c>
      <c r="O25" s="27">
        <v>5.7930000000000001</v>
      </c>
      <c r="P25" s="27">
        <v>50.868000000000002</v>
      </c>
      <c r="Q25" s="27">
        <v>200.62</v>
      </c>
      <c r="R25" s="161">
        <v>812.91899999999998</v>
      </c>
      <c r="S25" s="27">
        <v>59.061999999999998</v>
      </c>
      <c r="T25" s="27">
        <v>4.4960000000000004</v>
      </c>
      <c r="U25" s="27">
        <v>63.932000000000002</v>
      </c>
      <c r="V25" s="27">
        <v>0.56999999999999995</v>
      </c>
      <c r="W25" s="27">
        <v>15.914999999999999</v>
      </c>
      <c r="X25" s="27" t="s">
        <v>278</v>
      </c>
      <c r="Y25" s="27">
        <v>7.0720000000000001</v>
      </c>
      <c r="Z25" s="27">
        <v>9.0719999999999992</v>
      </c>
      <c r="AA25" s="28">
        <v>1400.066</v>
      </c>
      <c r="AB25" s="76">
        <v>58.063000000000002</v>
      </c>
    </row>
    <row r="26" spans="1:28" ht="11.25" customHeight="1" x14ac:dyDescent="0.25">
      <c r="A26" s="83">
        <v>18</v>
      </c>
      <c r="B26" s="49" t="s">
        <v>44</v>
      </c>
      <c r="C26" s="49"/>
      <c r="D26" s="49"/>
      <c r="E26" s="49"/>
      <c r="F26" s="27">
        <v>174.40100000000001</v>
      </c>
      <c r="G26" s="27">
        <v>36.503999999999998</v>
      </c>
      <c r="H26" s="27">
        <v>38.555</v>
      </c>
      <c r="I26" s="27">
        <v>110.303</v>
      </c>
      <c r="J26" s="27">
        <v>80.048000000000002</v>
      </c>
      <c r="K26" s="27">
        <v>11.153</v>
      </c>
      <c r="L26" s="27">
        <v>36.052</v>
      </c>
      <c r="M26" s="27">
        <v>0.51400000000000001</v>
      </c>
      <c r="N26" s="27" t="s">
        <v>278</v>
      </c>
      <c r="O26" s="27">
        <v>209.785</v>
      </c>
      <c r="P26" s="27">
        <v>15.089</v>
      </c>
      <c r="Q26" s="27">
        <v>286.27800000000002</v>
      </c>
      <c r="R26" s="27">
        <v>57.155999999999999</v>
      </c>
      <c r="S26" s="161">
        <v>393.68599999999998</v>
      </c>
      <c r="T26" s="27">
        <v>32.375999999999998</v>
      </c>
      <c r="U26" s="27">
        <v>114.80800000000001</v>
      </c>
      <c r="V26" s="27">
        <v>10.821999999999999</v>
      </c>
      <c r="W26" s="27">
        <v>15.608000000000001</v>
      </c>
      <c r="X26" s="27">
        <v>19.637</v>
      </c>
      <c r="Y26" s="27">
        <v>73.965000000000003</v>
      </c>
      <c r="Z26" s="27">
        <v>96.177999999999997</v>
      </c>
      <c r="AA26" s="28">
        <v>1812.9190000000001</v>
      </c>
      <c r="AB26" s="76">
        <v>21.716000000000001</v>
      </c>
    </row>
    <row r="27" spans="1:28" ht="11.25" customHeight="1" x14ac:dyDescent="0.25">
      <c r="A27" s="83">
        <v>19</v>
      </c>
      <c r="B27" s="49" t="s">
        <v>45</v>
      </c>
      <c r="C27" s="49"/>
      <c r="D27" s="49"/>
      <c r="E27" s="49"/>
      <c r="F27" s="27">
        <v>93.144999999999996</v>
      </c>
      <c r="G27" s="27">
        <v>41.036000000000001</v>
      </c>
      <c r="H27" s="27">
        <v>125.374</v>
      </c>
      <c r="I27" s="27">
        <v>21.023</v>
      </c>
      <c r="J27" s="27">
        <v>55.701000000000001</v>
      </c>
      <c r="K27" s="27">
        <v>36.807000000000002</v>
      </c>
      <c r="L27" s="27">
        <v>9.6940000000000008</v>
      </c>
      <c r="M27" s="27">
        <v>2.8780000000000001</v>
      </c>
      <c r="N27" s="27" t="s">
        <v>278</v>
      </c>
      <c r="O27" s="27">
        <v>316.041</v>
      </c>
      <c r="P27" s="27">
        <v>23.408999999999999</v>
      </c>
      <c r="Q27" s="27">
        <v>120.538</v>
      </c>
      <c r="R27" s="27">
        <v>29.637</v>
      </c>
      <c r="S27" s="27">
        <v>102.986</v>
      </c>
      <c r="T27" s="161">
        <v>143.31100000000001</v>
      </c>
      <c r="U27" s="27">
        <v>33.951000000000001</v>
      </c>
      <c r="V27" s="27">
        <v>76.995000000000005</v>
      </c>
      <c r="W27" s="27">
        <v>6.0910000000000002</v>
      </c>
      <c r="X27" s="27" t="s">
        <v>278</v>
      </c>
      <c r="Y27" s="27">
        <v>38.113</v>
      </c>
      <c r="Z27" s="27">
        <v>64.832999999999998</v>
      </c>
      <c r="AA27" s="28">
        <v>1341.5619999999999</v>
      </c>
      <c r="AB27" s="76">
        <v>10.682</v>
      </c>
    </row>
    <row r="28" spans="1:28" ht="9.75" customHeight="1" x14ac:dyDescent="0.25">
      <c r="A28" s="83"/>
      <c r="B28" s="49"/>
      <c r="C28" s="49"/>
      <c r="D28" s="49"/>
      <c r="E28" s="49"/>
      <c r="AB28" s="76"/>
    </row>
    <row r="29" spans="1:28" ht="11.25" customHeight="1" x14ac:dyDescent="0.25">
      <c r="A29" s="83">
        <v>20</v>
      </c>
      <c r="B29" s="49" t="s">
        <v>46</v>
      </c>
      <c r="C29" s="49"/>
      <c r="D29" s="49"/>
      <c r="E29" s="49"/>
      <c r="F29" s="27">
        <v>118.18300000000001</v>
      </c>
      <c r="G29" s="27">
        <v>49.662999999999997</v>
      </c>
      <c r="H29" s="27">
        <v>39.017000000000003</v>
      </c>
      <c r="I29" s="27">
        <v>74.075000000000003</v>
      </c>
      <c r="J29" s="27">
        <v>55.991999999999997</v>
      </c>
      <c r="K29" s="27">
        <v>11.321999999999999</v>
      </c>
      <c r="L29" s="27">
        <v>11.802</v>
      </c>
      <c r="M29" s="27" t="s">
        <v>278</v>
      </c>
      <c r="N29" s="27" t="s">
        <v>278</v>
      </c>
      <c r="O29" s="27">
        <v>86.137</v>
      </c>
      <c r="P29" s="27">
        <v>69.405000000000001</v>
      </c>
      <c r="Q29" s="27">
        <v>211.47900000000001</v>
      </c>
      <c r="R29" s="27">
        <v>62.301000000000002</v>
      </c>
      <c r="S29" s="27">
        <v>77.094999999999999</v>
      </c>
      <c r="T29" s="27">
        <v>72.700999999999993</v>
      </c>
      <c r="U29" s="161">
        <v>545.02200000000005</v>
      </c>
      <c r="V29" s="27">
        <v>308.91199999999998</v>
      </c>
      <c r="W29" s="27">
        <v>9.1080000000000005</v>
      </c>
      <c r="X29" s="27">
        <v>15.903</v>
      </c>
      <c r="Y29" s="27">
        <v>9.7769999999999992</v>
      </c>
      <c r="Z29" s="27">
        <v>8.4640000000000004</v>
      </c>
      <c r="AA29" s="28">
        <v>1836.3579999999999</v>
      </c>
      <c r="AB29" s="76">
        <v>29.678999999999998</v>
      </c>
    </row>
    <row r="30" spans="1:28" ht="11.25" customHeight="1" x14ac:dyDescent="0.25">
      <c r="A30" s="83">
        <v>21</v>
      </c>
      <c r="B30" s="49" t="s">
        <v>47</v>
      </c>
      <c r="C30" s="49"/>
      <c r="D30" s="49"/>
      <c r="E30" s="49"/>
      <c r="F30" s="27">
        <v>107.783</v>
      </c>
      <c r="G30" s="27">
        <v>75.248999999999995</v>
      </c>
      <c r="H30" s="27">
        <v>25.838999999999999</v>
      </c>
      <c r="I30" s="27">
        <v>27.693999999999999</v>
      </c>
      <c r="J30" s="27">
        <v>17.393000000000001</v>
      </c>
      <c r="K30" s="27">
        <v>8.4149999999999991</v>
      </c>
      <c r="L30" s="27" t="s">
        <v>278</v>
      </c>
      <c r="M30" s="27" t="s">
        <v>278</v>
      </c>
      <c r="N30" s="27">
        <v>5.7910000000000004</v>
      </c>
      <c r="O30" s="27">
        <v>30.658999999999999</v>
      </c>
      <c r="P30" s="27">
        <v>31.195</v>
      </c>
      <c r="Q30" s="27">
        <v>85.981999999999999</v>
      </c>
      <c r="R30" s="27">
        <v>47.585999999999999</v>
      </c>
      <c r="S30" s="27">
        <v>17.669</v>
      </c>
      <c r="T30" s="27">
        <v>19.238</v>
      </c>
      <c r="U30" s="27">
        <v>121.684</v>
      </c>
      <c r="V30" s="161">
        <v>399.38299999999998</v>
      </c>
      <c r="W30" s="27">
        <v>65.573999999999998</v>
      </c>
      <c r="X30" s="27">
        <v>23.850999999999999</v>
      </c>
      <c r="Y30" s="27" t="s">
        <v>278</v>
      </c>
      <c r="Z30" s="27">
        <v>98.238</v>
      </c>
      <c r="AA30" s="28">
        <v>1209.2239999999999</v>
      </c>
      <c r="AB30" s="76">
        <v>33.027999999999999</v>
      </c>
    </row>
    <row r="31" spans="1:28" ht="11.25" customHeight="1" x14ac:dyDescent="0.25">
      <c r="A31" s="83">
        <v>22</v>
      </c>
      <c r="B31" s="49" t="s">
        <v>48</v>
      </c>
      <c r="C31" s="49"/>
      <c r="D31" s="49"/>
      <c r="E31" s="49"/>
      <c r="F31" s="27">
        <v>87.39</v>
      </c>
      <c r="G31" s="27">
        <v>28.158999999999999</v>
      </c>
      <c r="H31" s="27" t="s">
        <v>278</v>
      </c>
      <c r="I31" s="27">
        <v>41.874000000000002</v>
      </c>
      <c r="J31" s="27">
        <v>10.967000000000001</v>
      </c>
      <c r="K31" s="27">
        <v>10.186999999999999</v>
      </c>
      <c r="L31" s="27">
        <v>7.5090000000000003</v>
      </c>
      <c r="M31" s="27" t="s">
        <v>278</v>
      </c>
      <c r="N31" s="27" t="s">
        <v>278</v>
      </c>
      <c r="O31" s="27">
        <v>140.27199999999999</v>
      </c>
      <c r="P31" s="27" t="s">
        <v>278</v>
      </c>
      <c r="Q31" s="27">
        <v>108.95099999999999</v>
      </c>
      <c r="R31" s="27">
        <v>24.375</v>
      </c>
      <c r="S31" s="27">
        <v>35.042000000000002</v>
      </c>
      <c r="T31" s="27">
        <v>37.246000000000002</v>
      </c>
      <c r="U31" s="27">
        <v>4.5650000000000004</v>
      </c>
      <c r="V31" s="27">
        <v>63.521999999999998</v>
      </c>
      <c r="W31" s="161">
        <v>557.899</v>
      </c>
      <c r="X31" s="27">
        <v>51.017000000000003</v>
      </c>
      <c r="Y31" s="27">
        <v>127.871</v>
      </c>
      <c r="Z31" s="27">
        <v>97.432000000000002</v>
      </c>
      <c r="AA31" s="28">
        <v>1434.279</v>
      </c>
      <c r="AB31" s="76">
        <v>38.898000000000003</v>
      </c>
    </row>
    <row r="32" spans="1:28" ht="11.25" customHeight="1" x14ac:dyDescent="0.25">
      <c r="A32" s="83">
        <v>23</v>
      </c>
      <c r="B32" s="49" t="s">
        <v>49</v>
      </c>
      <c r="C32" s="49"/>
      <c r="D32" s="49"/>
      <c r="E32" s="49"/>
      <c r="F32" s="27">
        <v>28.315999999999999</v>
      </c>
      <c r="G32" s="27">
        <v>23.751999999999999</v>
      </c>
      <c r="H32" s="27" t="s">
        <v>278</v>
      </c>
      <c r="I32" s="27">
        <v>35.85</v>
      </c>
      <c r="J32" s="27" t="s">
        <v>278</v>
      </c>
      <c r="K32" s="27" t="s">
        <v>278</v>
      </c>
      <c r="L32" s="27" t="s">
        <v>278</v>
      </c>
      <c r="M32" s="27" t="s">
        <v>278</v>
      </c>
      <c r="N32" s="27" t="s">
        <v>278</v>
      </c>
      <c r="O32" s="27">
        <v>14.680999999999999</v>
      </c>
      <c r="P32" s="27" t="s">
        <v>278</v>
      </c>
      <c r="Q32" s="27">
        <v>29.710999999999999</v>
      </c>
      <c r="R32" s="27">
        <v>16.248000000000001</v>
      </c>
      <c r="S32" s="27">
        <v>41.643000000000001</v>
      </c>
      <c r="T32" s="27">
        <v>35.383000000000003</v>
      </c>
      <c r="U32" s="27">
        <v>19.681999999999999</v>
      </c>
      <c r="V32" s="27">
        <v>54.326999999999998</v>
      </c>
      <c r="W32" s="27">
        <v>221.923</v>
      </c>
      <c r="X32" s="161">
        <v>448.73500000000001</v>
      </c>
      <c r="Y32" s="27">
        <v>82.918999999999997</v>
      </c>
      <c r="Z32" s="27" t="s">
        <v>278</v>
      </c>
      <c r="AA32" s="28">
        <v>1053.171</v>
      </c>
      <c r="AB32" s="76">
        <v>42.607999999999997</v>
      </c>
    </row>
    <row r="33" spans="1:28" ht="11.25" customHeight="1" x14ac:dyDescent="0.25">
      <c r="A33" s="83">
        <v>24</v>
      </c>
      <c r="B33" s="49" t="s">
        <v>50</v>
      </c>
      <c r="C33" s="49"/>
      <c r="D33" s="49"/>
      <c r="E33" s="49"/>
      <c r="F33" s="27">
        <v>52.405999999999999</v>
      </c>
      <c r="G33" s="27">
        <v>18.001999999999999</v>
      </c>
      <c r="H33" s="27">
        <v>66.869</v>
      </c>
      <c r="I33" s="27">
        <v>11.377000000000001</v>
      </c>
      <c r="J33" s="27" t="s">
        <v>278</v>
      </c>
      <c r="K33" s="27" t="s">
        <v>278</v>
      </c>
      <c r="L33" s="27">
        <v>26.436</v>
      </c>
      <c r="M33" s="27" t="s">
        <v>278</v>
      </c>
      <c r="N33" s="27" t="s">
        <v>278</v>
      </c>
      <c r="O33" s="27">
        <v>16.428999999999998</v>
      </c>
      <c r="P33" s="27" t="s">
        <v>278</v>
      </c>
      <c r="Q33" s="27">
        <v>44.177</v>
      </c>
      <c r="R33" s="27">
        <v>10.169</v>
      </c>
      <c r="S33" s="27">
        <v>66.058000000000007</v>
      </c>
      <c r="T33" s="27">
        <v>30.867000000000001</v>
      </c>
      <c r="U33" s="27" t="s">
        <v>278</v>
      </c>
      <c r="V33" s="27">
        <v>28.155000000000001</v>
      </c>
      <c r="W33" s="27">
        <v>146.40199999999999</v>
      </c>
      <c r="X33" s="27">
        <v>23.332000000000001</v>
      </c>
      <c r="Y33" s="161">
        <v>680.702</v>
      </c>
      <c r="Z33" s="27">
        <v>186.48699999999999</v>
      </c>
      <c r="AA33" s="28">
        <v>1407.867</v>
      </c>
      <c r="AB33" s="76">
        <v>48.35</v>
      </c>
    </row>
    <row r="34" spans="1:28" ht="11.25" customHeight="1" x14ac:dyDescent="0.25">
      <c r="A34" s="83">
        <v>25</v>
      </c>
      <c r="B34" s="49" t="s">
        <v>51</v>
      </c>
      <c r="C34" s="49"/>
      <c r="D34" s="49"/>
      <c r="E34" s="49"/>
      <c r="F34" s="27">
        <v>82.204999999999998</v>
      </c>
      <c r="G34" s="27">
        <v>42.814</v>
      </c>
      <c r="H34" s="27">
        <v>11.706</v>
      </c>
      <c r="I34" s="27" t="s">
        <v>278</v>
      </c>
      <c r="J34" s="27">
        <v>20.190999999999999</v>
      </c>
      <c r="K34" s="27">
        <v>41.014000000000003</v>
      </c>
      <c r="L34" s="27" t="s">
        <v>278</v>
      </c>
      <c r="M34" s="27" t="s">
        <v>278</v>
      </c>
      <c r="N34" s="27" t="s">
        <v>278</v>
      </c>
      <c r="O34" s="27" t="s">
        <v>278</v>
      </c>
      <c r="P34" s="27" t="s">
        <v>278</v>
      </c>
      <c r="Q34" s="27">
        <v>73.441999999999993</v>
      </c>
      <c r="R34" s="27" t="s">
        <v>278</v>
      </c>
      <c r="S34" s="27">
        <v>112.744</v>
      </c>
      <c r="T34" s="27">
        <v>90.424999999999997</v>
      </c>
      <c r="U34" s="27" t="s">
        <v>278</v>
      </c>
      <c r="V34" s="27">
        <v>99.331999999999994</v>
      </c>
      <c r="W34" s="27">
        <v>109.435</v>
      </c>
      <c r="X34" s="27">
        <v>20.791</v>
      </c>
      <c r="Y34" s="27">
        <v>184.40799999999999</v>
      </c>
      <c r="Z34" s="161">
        <v>1194.277</v>
      </c>
      <c r="AA34" s="28">
        <v>2082.7840000000001</v>
      </c>
      <c r="AB34" s="76">
        <v>57.34</v>
      </c>
    </row>
    <row r="35" spans="1:28" ht="9.75" customHeight="1" x14ac:dyDescent="0.25">
      <c r="A35" s="83"/>
      <c r="B35" s="49"/>
      <c r="C35" s="49"/>
      <c r="D35" s="49"/>
      <c r="E35" s="49"/>
      <c r="AB35" s="48"/>
    </row>
    <row r="36" spans="1:28" ht="11.25" customHeight="1" x14ac:dyDescent="0.25">
      <c r="A36" s="453" t="s">
        <v>22</v>
      </c>
      <c r="B36" s="453"/>
      <c r="C36" s="26"/>
      <c r="D36" s="26"/>
      <c r="E36" s="26"/>
      <c r="F36" s="28">
        <v>4535.5879999999997</v>
      </c>
      <c r="G36" s="28">
        <v>914.11699999999996</v>
      </c>
      <c r="H36" s="28">
        <v>1081.884</v>
      </c>
      <c r="I36" s="28">
        <v>2117.4369999999999</v>
      </c>
      <c r="J36" s="28">
        <v>2630.9009999999998</v>
      </c>
      <c r="K36" s="28">
        <v>747.98500000000001</v>
      </c>
      <c r="L36" s="28">
        <v>1238.297</v>
      </c>
      <c r="M36" s="28">
        <v>108.21</v>
      </c>
      <c r="N36" s="28">
        <v>624.51700000000005</v>
      </c>
      <c r="O36" s="28">
        <v>4833.72</v>
      </c>
      <c r="P36" s="28">
        <v>1559.4939999999999</v>
      </c>
      <c r="Q36" s="28">
        <v>5884.8770000000004</v>
      </c>
      <c r="R36" s="28">
        <v>1679.2070000000001</v>
      </c>
      <c r="S36" s="28">
        <v>1854.204</v>
      </c>
      <c r="T36" s="28">
        <v>1311.5029999999999</v>
      </c>
      <c r="U36" s="28">
        <v>1632.752</v>
      </c>
      <c r="V36" s="28">
        <v>1473.0229999999999</v>
      </c>
      <c r="W36" s="28">
        <v>1531.413</v>
      </c>
      <c r="X36" s="28">
        <v>729.50800000000004</v>
      </c>
      <c r="Y36" s="28">
        <v>1545.62</v>
      </c>
      <c r="Z36" s="28">
        <v>2236.1260000000002</v>
      </c>
      <c r="AA36" s="162">
        <v>40270.381999999998</v>
      </c>
      <c r="AB36" s="6"/>
    </row>
    <row r="37" spans="1:28" ht="11.25" customHeight="1" x14ac:dyDescent="0.25">
      <c r="A37" s="439" t="s">
        <v>194</v>
      </c>
      <c r="B37" s="439"/>
      <c r="C37" s="49"/>
      <c r="D37" s="49"/>
      <c r="E37" s="49"/>
      <c r="F37" s="88">
        <v>33.238999999999997</v>
      </c>
      <c r="G37" s="88">
        <v>26.135999999999999</v>
      </c>
      <c r="H37" s="88">
        <v>20.812999999999999</v>
      </c>
      <c r="I37" s="88">
        <v>32.171999999999997</v>
      </c>
      <c r="J37" s="88">
        <v>30.25</v>
      </c>
      <c r="K37" s="88">
        <v>23.616</v>
      </c>
      <c r="L37" s="88">
        <v>46.140999999999998</v>
      </c>
      <c r="M37" s="88">
        <v>89.28</v>
      </c>
      <c r="N37" s="88">
        <v>32.875</v>
      </c>
      <c r="O37" s="88">
        <v>40.576999999999998</v>
      </c>
      <c r="P37" s="88">
        <v>31.085000000000001</v>
      </c>
      <c r="Q37" s="76">
        <v>45.987000000000002</v>
      </c>
      <c r="R37" s="76">
        <v>48.411000000000001</v>
      </c>
      <c r="S37" s="76">
        <v>21.231999999999999</v>
      </c>
      <c r="T37" s="76">
        <v>10.927</v>
      </c>
      <c r="U37" s="76">
        <v>33.381</v>
      </c>
      <c r="V37" s="76">
        <v>27.113</v>
      </c>
      <c r="W37" s="76">
        <v>36.43</v>
      </c>
      <c r="X37" s="76">
        <v>61.512</v>
      </c>
      <c r="Y37" s="76">
        <v>44.040999999999997</v>
      </c>
      <c r="Z37" s="76">
        <v>53.408000000000001</v>
      </c>
      <c r="AA37" s="48" t="s">
        <v>278</v>
      </c>
      <c r="AB37" s="76">
        <v>36.819000000000003</v>
      </c>
    </row>
    <row r="38" spans="1:28" ht="12" customHeight="1" thickBot="1" x14ac:dyDescent="0.3">
      <c r="A38" s="87"/>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row>
    <row r="39" spans="1:28" ht="12.75" customHeight="1" x14ac:dyDescent="0.25">
      <c r="A39" s="231" t="s">
        <v>274</v>
      </c>
    </row>
  </sheetData>
  <sheetProtection formatCells="0" formatColumns="0" formatRows="0"/>
  <mergeCells count="5">
    <mergeCell ref="AB6:AB7"/>
    <mergeCell ref="F6:Z6"/>
    <mergeCell ref="A6:B6"/>
    <mergeCell ref="A37:B37"/>
    <mergeCell ref="A36:B36"/>
  </mergeCells>
  <phoneticPr fontId="6" type="noConversion"/>
  <pageMargins left="0.75" right="0.75" top="1" bottom="1" header="0.5" footer="0.5"/>
  <pageSetup paperSize="9" scale="93"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8"/>
  <dimension ref="A1:AG49"/>
  <sheetViews>
    <sheetView zoomScaleNormal="100" workbookViewId="0"/>
  </sheetViews>
  <sheetFormatPr defaultColWidth="9.21875" defaultRowHeight="13.2" x14ac:dyDescent="0.25"/>
  <cols>
    <col min="1" max="1" width="3.77734375" style="1" customWidth="1"/>
    <col min="2" max="2" width="63.5546875" style="1" customWidth="1"/>
    <col min="3" max="5" width="63.5546875" style="1" hidden="1" customWidth="1"/>
    <col min="6" max="6" width="6.5546875" style="1" customWidth="1"/>
    <col min="7" max="7" width="2.44140625" style="1" customWidth="1"/>
    <col min="8" max="8" width="1.77734375" style="1" bestFit="1" customWidth="1"/>
    <col min="9" max="9" width="11.77734375" style="1" customWidth="1"/>
    <col min="10" max="10" width="1.44140625" style="1" customWidth="1"/>
    <col min="11" max="11" width="4.21875" style="1" customWidth="1"/>
    <col min="12" max="14" width="5.44140625" style="1" bestFit="1" customWidth="1"/>
    <col min="15" max="15" width="6.77734375" style="1" customWidth="1"/>
    <col min="16" max="16" width="7.21875" style="1" customWidth="1"/>
    <col min="17" max="17" width="7" style="1" customWidth="1"/>
    <col min="18" max="18" width="5" style="1" customWidth="1"/>
    <col min="19" max="19" width="3.77734375" style="1" customWidth="1"/>
    <col min="20" max="20" width="4" style="1" bestFit="1" customWidth="1"/>
    <col min="21" max="21" width="64.44140625" style="1" bestFit="1" customWidth="1"/>
    <col min="22" max="22" width="6.5546875" style="1" bestFit="1" customWidth="1"/>
    <col min="23" max="23" width="1.77734375" style="1" bestFit="1" customWidth="1"/>
    <col min="24" max="24" width="5.77734375" style="1" bestFit="1" customWidth="1"/>
    <col min="25" max="25" width="1" style="1" bestFit="1" customWidth="1"/>
    <col min="26" max="26" width="3.5546875" style="1" bestFit="1" customWidth="1"/>
    <col min="27" max="29" width="5.21875" style="1" bestFit="1" customWidth="1"/>
    <col min="30" max="32" width="7" style="1" bestFit="1" customWidth="1"/>
    <col min="33" max="33" width="4.44140625" style="1" bestFit="1" customWidth="1"/>
    <col min="34" max="16384" width="9.21875" style="1"/>
  </cols>
  <sheetData>
    <row r="1" spans="1:33" ht="6.75" customHeight="1" x14ac:dyDescent="0.25"/>
    <row r="2" spans="1:33" ht="15" customHeight="1" x14ac:dyDescent="0.25">
      <c r="A2" s="24" t="s">
        <v>589</v>
      </c>
    </row>
    <row r="3" spans="1:33" hidden="1" x14ac:dyDescent="0.25">
      <c r="A3" s="77"/>
    </row>
    <row r="4" spans="1:33" ht="15" customHeight="1" thickBot="1" x14ac:dyDescent="0.3">
      <c r="A4" s="181" t="s">
        <v>590</v>
      </c>
      <c r="B4" s="35"/>
      <c r="C4" s="35"/>
      <c r="D4" s="35"/>
      <c r="E4" s="35"/>
      <c r="F4" s="35"/>
      <c r="G4" s="35"/>
      <c r="H4" s="35"/>
      <c r="I4" s="35"/>
      <c r="J4" s="35"/>
      <c r="K4" s="35"/>
      <c r="L4" s="35"/>
      <c r="M4" s="35"/>
      <c r="N4" s="35"/>
      <c r="O4" s="35"/>
      <c r="P4" s="35"/>
      <c r="Q4" s="35"/>
      <c r="R4" s="35"/>
    </row>
    <row r="5" spans="1:33" ht="14.4" hidden="1" thickBot="1" x14ac:dyDescent="0.3">
      <c r="A5" s="36"/>
      <c r="B5" s="35"/>
      <c r="C5" s="35"/>
      <c r="D5" s="35"/>
      <c r="E5" s="35"/>
      <c r="F5" s="35"/>
      <c r="G5" s="35"/>
      <c r="H5" s="35"/>
      <c r="I5" s="35"/>
      <c r="J5" s="35"/>
      <c r="K5" s="35"/>
      <c r="L5" s="35"/>
      <c r="M5" s="35"/>
      <c r="N5" s="35"/>
      <c r="O5" s="35"/>
      <c r="P5" s="35"/>
      <c r="Q5" s="35"/>
      <c r="R5" s="35"/>
    </row>
    <row r="6" spans="1:33" ht="15" customHeight="1" x14ac:dyDescent="0.25">
      <c r="A6" s="148"/>
    </row>
    <row r="7" spans="1:33" ht="15" customHeight="1" thickBot="1" x14ac:dyDescent="0.3">
      <c r="A7" s="181"/>
      <c r="B7" s="35"/>
      <c r="C7" s="35"/>
      <c r="D7" s="35"/>
      <c r="E7" s="35"/>
      <c r="F7" s="380">
        <v>2023</v>
      </c>
      <c r="G7" s="380"/>
      <c r="H7" s="35"/>
      <c r="I7" s="35"/>
      <c r="J7" s="35"/>
      <c r="K7" s="35"/>
      <c r="L7" s="35"/>
      <c r="M7" s="35"/>
      <c r="N7" s="35"/>
      <c r="O7" s="35"/>
      <c r="P7" s="35"/>
      <c r="Q7" s="35"/>
      <c r="R7" s="35"/>
      <c r="T7" s="181"/>
      <c r="U7" s="35"/>
      <c r="V7" s="380">
        <v>2022</v>
      </c>
      <c r="W7" s="35"/>
      <c r="X7" s="35"/>
      <c r="Y7" s="35"/>
      <c r="Z7" s="35"/>
      <c r="AA7" s="35"/>
      <c r="AB7" s="35"/>
      <c r="AC7" s="35"/>
      <c r="AD7" s="35"/>
      <c r="AE7" s="35"/>
      <c r="AF7" s="35"/>
      <c r="AG7" s="35"/>
    </row>
    <row r="8" spans="1:33" ht="34.5" customHeight="1" x14ac:dyDescent="0.25">
      <c r="A8" s="26" t="s">
        <v>54</v>
      </c>
      <c r="B8" s="26" t="s">
        <v>138</v>
      </c>
      <c r="C8" s="26"/>
      <c r="D8" s="26"/>
      <c r="E8" s="26"/>
      <c r="F8" s="456" t="s">
        <v>197</v>
      </c>
      <c r="G8" s="456"/>
      <c r="H8" s="456"/>
      <c r="I8" s="456"/>
      <c r="J8" s="48"/>
      <c r="K8" s="444" t="s">
        <v>63</v>
      </c>
      <c r="L8" s="454"/>
      <c r="M8" s="454"/>
      <c r="N8" s="454"/>
      <c r="O8" s="454"/>
      <c r="P8" s="454"/>
      <c r="Q8" s="454"/>
      <c r="R8" s="454"/>
      <c r="T8" s="26" t="s">
        <v>54</v>
      </c>
      <c r="U8" s="26" t="s">
        <v>138</v>
      </c>
      <c r="V8" s="456" t="s">
        <v>197</v>
      </c>
      <c r="W8" s="456"/>
      <c r="X8" s="456"/>
      <c r="Y8" s="48"/>
      <c r="Z8" s="444" t="s">
        <v>63</v>
      </c>
      <c r="AA8" s="454"/>
      <c r="AB8" s="454"/>
      <c r="AC8" s="454"/>
      <c r="AD8" s="454"/>
      <c r="AE8" s="454"/>
      <c r="AF8" s="454"/>
      <c r="AG8" s="454"/>
    </row>
    <row r="9" spans="1:33" ht="15.75" customHeight="1" thickBot="1" x14ac:dyDescent="0.3">
      <c r="A9" s="43"/>
      <c r="B9" s="43"/>
      <c r="C9" s="43"/>
      <c r="D9" s="43"/>
      <c r="E9" s="43"/>
      <c r="F9" s="21" t="s">
        <v>22</v>
      </c>
      <c r="G9" s="21"/>
      <c r="H9" s="455" t="s">
        <v>124</v>
      </c>
      <c r="I9" s="455"/>
      <c r="J9" s="84"/>
      <c r="K9" s="21" t="s">
        <v>55</v>
      </c>
      <c r="L9" s="21" t="s">
        <v>56</v>
      </c>
      <c r="M9" s="21" t="s">
        <v>57</v>
      </c>
      <c r="N9" s="21" t="s">
        <v>58</v>
      </c>
      <c r="O9" s="21" t="s">
        <v>59</v>
      </c>
      <c r="P9" s="21" t="s">
        <v>60</v>
      </c>
      <c r="Q9" s="21" t="s">
        <v>61</v>
      </c>
      <c r="R9" s="21" t="s">
        <v>62</v>
      </c>
      <c r="T9" s="43"/>
      <c r="U9" s="43"/>
      <c r="V9" s="21" t="s">
        <v>22</v>
      </c>
      <c r="W9" s="455" t="s">
        <v>124</v>
      </c>
      <c r="X9" s="455"/>
      <c r="Y9" s="84"/>
      <c r="Z9" s="21" t="s">
        <v>55</v>
      </c>
      <c r="AA9" s="21" t="s">
        <v>56</v>
      </c>
      <c r="AB9" s="21" t="s">
        <v>57</v>
      </c>
      <c r="AC9" s="21" t="s">
        <v>58</v>
      </c>
      <c r="AD9" s="21" t="s">
        <v>59</v>
      </c>
      <c r="AE9" s="21" t="s">
        <v>60</v>
      </c>
      <c r="AF9" s="21" t="s">
        <v>61</v>
      </c>
      <c r="AG9" s="21" t="s">
        <v>62</v>
      </c>
    </row>
    <row r="10" spans="1:33" ht="12" customHeight="1" x14ac:dyDescent="0.25">
      <c r="A10" s="49"/>
      <c r="B10" s="49"/>
      <c r="C10" s="49"/>
      <c r="D10" s="49"/>
      <c r="E10" s="49"/>
      <c r="F10" s="48"/>
      <c r="G10" s="48"/>
      <c r="H10" s="48"/>
      <c r="I10" s="48"/>
      <c r="J10" s="48"/>
      <c r="K10" s="48"/>
      <c r="L10" s="48"/>
      <c r="M10" s="48"/>
      <c r="N10" s="48"/>
      <c r="O10" s="48"/>
      <c r="P10" s="48"/>
      <c r="Q10" s="48"/>
      <c r="R10" s="48"/>
      <c r="T10" s="49"/>
      <c r="U10" s="49"/>
      <c r="V10" s="48"/>
      <c r="W10" s="48"/>
      <c r="X10" s="48"/>
      <c r="Y10" s="48"/>
      <c r="Z10" s="48"/>
      <c r="AA10" s="48"/>
      <c r="AB10" s="48"/>
      <c r="AC10" s="48"/>
      <c r="AD10" s="48"/>
      <c r="AE10" s="48"/>
      <c r="AF10" s="48"/>
      <c r="AG10" s="48"/>
    </row>
    <row r="11" spans="1:33" ht="12" hidden="1" customHeight="1" x14ac:dyDescent="0.25">
      <c r="A11" s="49"/>
      <c r="B11" s="49"/>
      <c r="C11" s="49"/>
      <c r="D11" s="49"/>
      <c r="E11" s="49"/>
      <c r="F11" s="48"/>
      <c r="G11" s="48"/>
      <c r="H11" s="48"/>
      <c r="I11" s="48"/>
      <c r="J11" s="48"/>
      <c r="K11" s="48"/>
      <c r="L11" s="48"/>
      <c r="M11" s="48"/>
      <c r="N11" s="48"/>
      <c r="O11" s="48"/>
      <c r="P11" s="48"/>
      <c r="Q11" s="48"/>
      <c r="R11" s="48"/>
      <c r="T11" s="49"/>
      <c r="U11" s="49"/>
      <c r="V11" s="48"/>
      <c r="W11" s="48"/>
      <c r="X11" s="48"/>
      <c r="Y11" s="48"/>
      <c r="Z11" s="48"/>
      <c r="AA11" s="48"/>
      <c r="AB11" s="48"/>
      <c r="AC11" s="48"/>
      <c r="AD11" s="48"/>
      <c r="AE11" s="48"/>
      <c r="AF11" s="48"/>
      <c r="AG11" s="48"/>
    </row>
    <row r="12" spans="1:33" ht="12" hidden="1" customHeight="1" x14ac:dyDescent="0.25">
      <c r="A12" s="49"/>
      <c r="B12" s="49"/>
      <c r="C12" s="49"/>
      <c r="D12" s="49"/>
      <c r="E12" s="49"/>
      <c r="F12" s="48"/>
      <c r="G12" s="48"/>
      <c r="H12" s="48"/>
      <c r="I12" s="48"/>
      <c r="J12" s="48"/>
      <c r="K12" s="48"/>
      <c r="L12" s="48"/>
      <c r="M12" s="48"/>
      <c r="N12" s="48"/>
      <c r="O12" s="48"/>
      <c r="P12" s="48"/>
      <c r="Q12" s="48"/>
      <c r="R12" s="48"/>
      <c r="T12" s="49"/>
      <c r="U12" s="49"/>
      <c r="V12" s="48"/>
      <c r="W12" s="48"/>
      <c r="X12" s="48"/>
      <c r="Y12" s="48"/>
      <c r="Z12" s="48"/>
      <c r="AA12" s="48"/>
      <c r="AB12" s="48"/>
      <c r="AC12" s="48"/>
      <c r="AD12" s="48"/>
      <c r="AE12" s="48"/>
      <c r="AF12" s="48"/>
      <c r="AG12" s="48"/>
    </row>
    <row r="13" spans="1:33" ht="12" customHeight="1" x14ac:dyDescent="0.25">
      <c r="A13" s="453" t="s">
        <v>22</v>
      </c>
      <c r="B13" s="453"/>
      <c r="C13" s="26"/>
      <c r="D13" s="26"/>
      <c r="E13" s="26"/>
      <c r="F13" s="28">
        <v>442177.94900000002</v>
      </c>
      <c r="G13" s="28"/>
      <c r="H13" s="40" t="s">
        <v>4</v>
      </c>
      <c r="I13" s="28">
        <v>23459.252</v>
      </c>
      <c r="J13" s="28" t="s">
        <v>279</v>
      </c>
      <c r="K13" s="89">
        <v>15.041</v>
      </c>
      <c r="L13" s="89">
        <v>20.446000000000002</v>
      </c>
      <c r="M13" s="89">
        <v>15.954000000000001</v>
      </c>
      <c r="N13" s="89">
        <v>15.819000000000001</v>
      </c>
      <c r="O13" s="89">
        <v>9.1739999999999995</v>
      </c>
      <c r="P13" s="89">
        <v>13.881</v>
      </c>
      <c r="Q13" s="89">
        <v>6.024</v>
      </c>
      <c r="R13" s="89">
        <v>3.661</v>
      </c>
      <c r="T13" s="453" t="s">
        <v>22</v>
      </c>
      <c r="U13" s="453"/>
      <c r="V13" s="28">
        <v>471564.826</v>
      </c>
      <c r="W13" s="29" t="s">
        <v>4</v>
      </c>
      <c r="X13" s="28">
        <v>23004.398000000001</v>
      </c>
      <c r="Y13" s="28" t="s">
        <v>279</v>
      </c>
      <c r="Z13" s="89">
        <v>14.061999999999999</v>
      </c>
      <c r="AA13" s="89">
        <v>21.904</v>
      </c>
      <c r="AB13" s="89">
        <v>15.750999999999999</v>
      </c>
      <c r="AC13" s="89">
        <v>16.518000000000001</v>
      </c>
      <c r="AD13" s="89">
        <v>8.86</v>
      </c>
      <c r="AE13" s="89">
        <v>12.731</v>
      </c>
      <c r="AF13" s="89">
        <v>5.8079999999999998</v>
      </c>
      <c r="AG13" s="89">
        <v>4.3659999999999997</v>
      </c>
    </row>
    <row r="14" spans="1:33" ht="12" customHeight="1" x14ac:dyDescent="0.25">
      <c r="A14" s="49"/>
      <c r="B14" s="49"/>
      <c r="C14" s="49"/>
      <c r="D14" s="49"/>
      <c r="E14" s="49"/>
      <c r="F14" s="48"/>
      <c r="G14" s="48"/>
      <c r="H14" s="40"/>
      <c r="I14" s="48"/>
      <c r="J14" s="48"/>
      <c r="K14" s="48"/>
      <c r="L14" s="48"/>
      <c r="M14" s="48"/>
      <c r="N14" s="48"/>
      <c r="O14" s="48"/>
      <c r="P14" s="48"/>
      <c r="Q14" s="48"/>
      <c r="R14" s="48"/>
      <c r="T14" s="49"/>
      <c r="U14" s="49"/>
      <c r="V14" s="48"/>
      <c r="W14" s="29"/>
      <c r="X14" s="48"/>
      <c r="Y14" s="48"/>
      <c r="Z14" s="48"/>
      <c r="AA14" s="48"/>
      <c r="AB14" s="48"/>
      <c r="AC14" s="48"/>
      <c r="AD14" s="48"/>
      <c r="AE14" s="48"/>
      <c r="AF14" s="48"/>
      <c r="AG14" s="48"/>
    </row>
    <row r="15" spans="1:33" s="83" customFormat="1" ht="11.25" customHeight="1" x14ac:dyDescent="0.2">
      <c r="A15" s="83">
        <v>1</v>
      </c>
      <c r="B15" s="83" t="s">
        <v>112</v>
      </c>
      <c r="F15" s="88">
        <v>65487.317000000003</v>
      </c>
      <c r="G15" s="88"/>
      <c r="H15" s="40" t="s">
        <v>4</v>
      </c>
      <c r="I15" s="88">
        <v>10089.387000000001</v>
      </c>
      <c r="J15" s="79" t="s">
        <v>279</v>
      </c>
      <c r="K15" s="46">
        <v>8.5779999999999994</v>
      </c>
      <c r="L15" s="46">
        <v>12.715</v>
      </c>
      <c r="M15" s="46">
        <v>16.434999999999999</v>
      </c>
      <c r="N15" s="46">
        <v>25.614999999999998</v>
      </c>
      <c r="O15" s="46">
        <v>16.664999999999999</v>
      </c>
      <c r="P15" s="46">
        <v>15.007</v>
      </c>
      <c r="Q15" s="46">
        <v>3.0910000000000002</v>
      </c>
      <c r="R15" s="46">
        <v>1.8939999999999999</v>
      </c>
      <c r="T15" s="83">
        <v>1</v>
      </c>
      <c r="U15" s="83" t="s">
        <v>112</v>
      </c>
      <c r="V15" s="88">
        <v>60054.67</v>
      </c>
      <c r="W15" s="29" t="s">
        <v>4</v>
      </c>
      <c r="X15" s="88">
        <v>9510.7260000000006</v>
      </c>
      <c r="Y15" s="79" t="s">
        <v>279</v>
      </c>
      <c r="Z15" s="46">
        <v>5.1790000000000003</v>
      </c>
      <c r="AA15" s="46">
        <v>8.516</v>
      </c>
      <c r="AB15" s="46">
        <v>12.961</v>
      </c>
      <c r="AC15" s="46">
        <v>33.853000000000002</v>
      </c>
      <c r="AD15" s="46">
        <v>20.3</v>
      </c>
      <c r="AE15" s="46">
        <v>14.509</v>
      </c>
      <c r="AF15" s="46">
        <v>3.16</v>
      </c>
      <c r="AG15" s="46">
        <v>1.5209999999999999</v>
      </c>
    </row>
    <row r="16" spans="1:33" ht="11.25" customHeight="1" x14ac:dyDescent="0.25">
      <c r="A16" s="49"/>
      <c r="B16" s="54" t="s">
        <v>95</v>
      </c>
      <c r="C16" s="54"/>
      <c r="D16" s="54"/>
      <c r="E16" s="54"/>
      <c r="F16" s="27">
        <v>44745.591</v>
      </c>
      <c r="G16" s="27"/>
      <c r="H16" s="40" t="s">
        <v>4</v>
      </c>
      <c r="I16" s="27">
        <v>8264.0220000000008</v>
      </c>
      <c r="J16" s="27" t="s">
        <v>279</v>
      </c>
      <c r="K16" s="46">
        <v>6.8760000000000003</v>
      </c>
      <c r="L16" s="46">
        <v>12.342000000000001</v>
      </c>
      <c r="M16" s="46">
        <v>18.148</v>
      </c>
      <c r="N16" s="46">
        <v>28.914000000000001</v>
      </c>
      <c r="O16" s="46">
        <v>18.190000000000001</v>
      </c>
      <c r="P16" s="46">
        <v>14.086</v>
      </c>
      <c r="Q16" s="46">
        <v>1.05</v>
      </c>
      <c r="R16" s="46">
        <v>0.39500000000000002</v>
      </c>
      <c r="T16" s="49"/>
      <c r="U16" s="54" t="s">
        <v>95</v>
      </c>
      <c r="V16" s="27">
        <v>44312.853000000003</v>
      </c>
      <c r="W16" s="29" t="s">
        <v>4</v>
      </c>
      <c r="X16" s="27">
        <v>8608.7119999999995</v>
      </c>
      <c r="Y16" s="27" t="s">
        <v>279</v>
      </c>
      <c r="Z16" s="46">
        <v>6.4779999999999998</v>
      </c>
      <c r="AA16" s="46">
        <v>6.4420000000000002</v>
      </c>
      <c r="AB16" s="46">
        <v>14.316000000000001</v>
      </c>
      <c r="AC16" s="46">
        <v>37.716999999999999</v>
      </c>
      <c r="AD16" s="46">
        <v>20.63</v>
      </c>
      <c r="AE16" s="46">
        <v>13.234</v>
      </c>
      <c r="AF16" s="46">
        <v>0.58399999999999996</v>
      </c>
      <c r="AG16" s="46">
        <v>0.59699999999999998</v>
      </c>
    </row>
    <row r="17" spans="1:33" ht="11.25" customHeight="1" x14ac:dyDescent="0.25">
      <c r="A17" s="83">
        <v>2</v>
      </c>
      <c r="B17" s="49" t="s">
        <v>96</v>
      </c>
      <c r="C17" s="49"/>
      <c r="D17" s="49"/>
      <c r="E17" s="49"/>
      <c r="F17" s="27">
        <v>759.33</v>
      </c>
      <c r="G17" s="27"/>
      <c r="H17" s="40" t="s">
        <v>4</v>
      </c>
      <c r="I17" s="27">
        <v>880.64499999999998</v>
      </c>
      <c r="J17" s="27" t="s">
        <v>279</v>
      </c>
      <c r="K17" s="46" t="s">
        <v>278</v>
      </c>
      <c r="L17" s="46">
        <v>2.6019999999999999</v>
      </c>
      <c r="M17" s="46" t="s">
        <v>278</v>
      </c>
      <c r="N17" s="46">
        <v>2.6019999999999999</v>
      </c>
      <c r="O17" s="46">
        <v>57.067999999999998</v>
      </c>
      <c r="P17" s="46">
        <v>12.698</v>
      </c>
      <c r="Q17" s="46">
        <v>21.346</v>
      </c>
      <c r="R17" s="46">
        <v>3.6850000000000001</v>
      </c>
      <c r="T17" s="83">
        <v>2</v>
      </c>
      <c r="U17" s="49" t="s">
        <v>96</v>
      </c>
      <c r="V17" s="27">
        <v>707.30100000000004</v>
      </c>
      <c r="W17" s="29" t="s">
        <v>4</v>
      </c>
      <c r="X17" s="27">
        <v>548.55700000000002</v>
      </c>
      <c r="Y17" s="27" t="s">
        <v>279</v>
      </c>
      <c r="Z17" s="46" t="s">
        <v>278</v>
      </c>
      <c r="AA17" s="46">
        <v>2.8010000000000002</v>
      </c>
      <c r="AB17" s="46">
        <v>24.210999999999999</v>
      </c>
      <c r="AC17" s="46">
        <v>19.228000000000002</v>
      </c>
      <c r="AD17" s="46">
        <v>11.965</v>
      </c>
      <c r="AE17" s="46">
        <v>28.847000000000001</v>
      </c>
      <c r="AF17" s="46">
        <v>7.6440000000000001</v>
      </c>
      <c r="AG17" s="46">
        <v>5.3049999999999997</v>
      </c>
    </row>
    <row r="18" spans="1:33" ht="11.25" customHeight="1" x14ac:dyDescent="0.25">
      <c r="A18" s="83">
        <v>3</v>
      </c>
      <c r="B18" s="49" t="s">
        <v>139</v>
      </c>
      <c r="C18" s="49"/>
      <c r="D18" s="49"/>
      <c r="E18" s="49"/>
      <c r="F18" s="27">
        <v>123754.133</v>
      </c>
      <c r="G18" s="384">
        <v>1</v>
      </c>
      <c r="H18" s="40" t="s">
        <v>4</v>
      </c>
      <c r="I18" s="27">
        <v>13584.714</v>
      </c>
      <c r="J18" s="27" t="s">
        <v>279</v>
      </c>
      <c r="K18" s="46">
        <v>20.85</v>
      </c>
      <c r="L18" s="46">
        <v>36.726999999999997</v>
      </c>
      <c r="M18" s="46">
        <v>24.917999999999999</v>
      </c>
      <c r="N18" s="46">
        <v>10.553000000000001</v>
      </c>
      <c r="O18" s="46">
        <v>2.6779999999999999</v>
      </c>
      <c r="P18" s="46">
        <v>3.673</v>
      </c>
      <c r="Q18" s="46">
        <v>0.47099999999999997</v>
      </c>
      <c r="R18" s="46">
        <v>0.13</v>
      </c>
      <c r="T18" s="83">
        <v>3</v>
      </c>
      <c r="U18" s="49" t="s">
        <v>139</v>
      </c>
      <c r="V18" s="27">
        <v>161536.25099999999</v>
      </c>
      <c r="W18" s="29" t="s">
        <v>4</v>
      </c>
      <c r="X18" s="27">
        <v>17577.169000000002</v>
      </c>
      <c r="Y18" s="27" t="s">
        <v>279</v>
      </c>
      <c r="Z18" s="46">
        <v>23.821999999999999</v>
      </c>
      <c r="AA18" s="46">
        <v>38.462000000000003</v>
      </c>
      <c r="AB18" s="46">
        <v>21.344999999999999</v>
      </c>
      <c r="AC18" s="46">
        <v>12.087</v>
      </c>
      <c r="AD18" s="46">
        <v>1.7989999999999999</v>
      </c>
      <c r="AE18" s="46">
        <v>2.1070000000000002</v>
      </c>
      <c r="AF18" s="46">
        <v>0.33900000000000002</v>
      </c>
      <c r="AG18" s="46">
        <v>3.9E-2</v>
      </c>
    </row>
    <row r="19" spans="1:33" ht="11.25" customHeight="1" x14ac:dyDescent="0.25">
      <c r="A19" s="83"/>
      <c r="B19" s="54" t="s">
        <v>97</v>
      </c>
      <c r="C19" s="54"/>
      <c r="D19" s="54"/>
      <c r="E19" s="54"/>
      <c r="F19" s="27">
        <v>115533.31</v>
      </c>
      <c r="G19" s="384">
        <v>1</v>
      </c>
      <c r="H19" s="40" t="s">
        <v>4</v>
      </c>
      <c r="I19" s="27">
        <v>13109.31</v>
      </c>
      <c r="J19" s="27" t="s">
        <v>279</v>
      </c>
      <c r="K19" s="46">
        <v>21.131</v>
      </c>
      <c r="L19" s="46">
        <v>39.115000000000002</v>
      </c>
      <c r="M19" s="46">
        <v>26.425999999999998</v>
      </c>
      <c r="N19" s="46">
        <v>10.119</v>
      </c>
      <c r="O19" s="46">
        <v>1.516</v>
      </c>
      <c r="P19" s="46">
        <v>1.1950000000000001</v>
      </c>
      <c r="Q19" s="46">
        <v>0.36799999999999999</v>
      </c>
      <c r="R19" s="46">
        <v>0.129</v>
      </c>
      <c r="T19" s="83"/>
      <c r="U19" s="54" t="s">
        <v>97</v>
      </c>
      <c r="V19" s="27">
        <v>153068.95600000001</v>
      </c>
      <c r="W19" s="29" t="s">
        <v>4</v>
      </c>
      <c r="X19" s="27">
        <v>17307.567999999999</v>
      </c>
      <c r="Y19" s="27" t="s">
        <v>279</v>
      </c>
      <c r="Z19" s="46">
        <v>25.065000000000001</v>
      </c>
      <c r="AA19" s="46">
        <v>40.277999999999999</v>
      </c>
      <c r="AB19" s="46">
        <v>21.765000000000001</v>
      </c>
      <c r="AC19" s="46">
        <v>9.2940000000000005</v>
      </c>
      <c r="AD19" s="46">
        <v>1.5529999999999999</v>
      </c>
      <c r="AE19" s="46">
        <v>1.7090000000000001</v>
      </c>
      <c r="AF19" s="46">
        <v>0.308</v>
      </c>
      <c r="AG19" s="46">
        <v>2.8000000000000001E-2</v>
      </c>
    </row>
    <row r="20" spans="1:33" ht="11.25" customHeight="1" x14ac:dyDescent="0.25">
      <c r="A20" s="83">
        <v>4</v>
      </c>
      <c r="B20" s="49" t="s">
        <v>98</v>
      </c>
      <c r="C20" s="49"/>
      <c r="D20" s="49"/>
      <c r="E20" s="49"/>
      <c r="F20" s="27">
        <v>37028.724999999999</v>
      </c>
      <c r="G20" s="27"/>
      <c r="H20" s="40" t="s">
        <v>4</v>
      </c>
      <c r="I20" s="27">
        <v>5654.1030000000001</v>
      </c>
      <c r="J20" s="27" t="s">
        <v>279</v>
      </c>
      <c r="K20" s="46">
        <v>7.431</v>
      </c>
      <c r="L20" s="46">
        <v>4.9029999999999996</v>
      </c>
      <c r="M20" s="46">
        <v>5.8970000000000002</v>
      </c>
      <c r="N20" s="46">
        <v>12.611000000000001</v>
      </c>
      <c r="O20" s="46">
        <v>9.5210000000000008</v>
      </c>
      <c r="P20" s="46">
        <v>28.85</v>
      </c>
      <c r="Q20" s="46">
        <v>16.420999999999999</v>
      </c>
      <c r="R20" s="46">
        <v>14.366</v>
      </c>
      <c r="T20" s="83">
        <v>4</v>
      </c>
      <c r="U20" s="49" t="s">
        <v>98</v>
      </c>
      <c r="V20" s="27">
        <v>37584.521000000001</v>
      </c>
      <c r="W20" s="29" t="s">
        <v>4</v>
      </c>
      <c r="X20" s="27">
        <v>4620.0540000000001</v>
      </c>
      <c r="Y20" s="27" t="s">
        <v>279</v>
      </c>
      <c r="Z20" s="46">
        <v>4.2089999999999996</v>
      </c>
      <c r="AA20" s="46">
        <v>3.6320000000000001</v>
      </c>
      <c r="AB20" s="46">
        <v>5.1070000000000002</v>
      </c>
      <c r="AC20" s="46">
        <v>8.4390000000000001</v>
      </c>
      <c r="AD20" s="46">
        <v>11.307</v>
      </c>
      <c r="AE20" s="46">
        <v>29.385999999999999</v>
      </c>
      <c r="AF20" s="46">
        <v>18.350000000000001</v>
      </c>
      <c r="AG20" s="46">
        <v>19.57</v>
      </c>
    </row>
    <row r="21" spans="1:33" ht="11.25" customHeight="1" x14ac:dyDescent="0.25">
      <c r="A21" s="83">
        <v>5</v>
      </c>
      <c r="B21" s="49" t="s">
        <v>140</v>
      </c>
      <c r="C21" s="49"/>
      <c r="D21" s="49"/>
      <c r="E21" s="49"/>
      <c r="F21" s="27">
        <v>1165.9960000000001</v>
      </c>
      <c r="G21" s="27"/>
      <c r="H21" s="40" t="s">
        <v>4</v>
      </c>
      <c r="I21" s="27">
        <v>487.43400000000003</v>
      </c>
      <c r="J21" s="27" t="s">
        <v>279</v>
      </c>
      <c r="K21" s="46" t="s">
        <v>278</v>
      </c>
      <c r="L21" s="46">
        <v>6.641</v>
      </c>
      <c r="M21" s="46">
        <v>17.408999999999999</v>
      </c>
      <c r="N21" s="46">
        <v>14.792999999999999</v>
      </c>
      <c r="O21" s="46">
        <v>30.86</v>
      </c>
      <c r="P21" s="46">
        <v>17.577999999999999</v>
      </c>
      <c r="Q21" s="46">
        <v>12.462999999999999</v>
      </c>
      <c r="R21" s="46">
        <v>0.25600000000000001</v>
      </c>
      <c r="T21" s="83">
        <v>5</v>
      </c>
      <c r="U21" s="49" t="s">
        <v>140</v>
      </c>
      <c r="V21" s="27">
        <v>2246.748</v>
      </c>
      <c r="W21" s="29" t="s">
        <v>4</v>
      </c>
      <c r="X21" s="27">
        <v>1160.2619999999999</v>
      </c>
      <c r="Y21" s="27" t="s">
        <v>279</v>
      </c>
      <c r="Z21" s="46">
        <v>6.94</v>
      </c>
      <c r="AA21" s="46">
        <v>2.0529999999999999</v>
      </c>
      <c r="AB21" s="46">
        <v>17.047000000000001</v>
      </c>
      <c r="AC21" s="46">
        <v>18.326000000000001</v>
      </c>
      <c r="AD21" s="46">
        <v>18.853999999999999</v>
      </c>
      <c r="AE21" s="46">
        <v>32.304000000000002</v>
      </c>
      <c r="AF21" s="46">
        <v>4.3410000000000002</v>
      </c>
      <c r="AG21" s="46">
        <v>0.13400000000000001</v>
      </c>
    </row>
    <row r="22" spans="1:33" ht="11.25" customHeight="1" x14ac:dyDescent="0.25">
      <c r="A22" s="83">
        <v>6</v>
      </c>
      <c r="B22" s="49" t="s">
        <v>141</v>
      </c>
      <c r="C22" s="49"/>
      <c r="D22" s="49"/>
      <c r="E22" s="49"/>
      <c r="F22" s="27">
        <v>35687.35</v>
      </c>
      <c r="G22" s="27"/>
      <c r="H22" s="40" t="s">
        <v>4</v>
      </c>
      <c r="I22" s="27">
        <v>8930.6020000000008</v>
      </c>
      <c r="J22" s="27" t="s">
        <v>279</v>
      </c>
      <c r="K22" s="46">
        <v>12.965999999999999</v>
      </c>
      <c r="L22" s="46">
        <v>28.741</v>
      </c>
      <c r="M22" s="46">
        <v>11.361000000000001</v>
      </c>
      <c r="N22" s="46">
        <v>14.007999999999999</v>
      </c>
      <c r="O22" s="46">
        <v>12.89</v>
      </c>
      <c r="P22" s="46">
        <v>12.413</v>
      </c>
      <c r="Q22" s="46">
        <v>5.3360000000000003</v>
      </c>
      <c r="R22" s="46">
        <v>2.2850000000000001</v>
      </c>
      <c r="T22" s="83">
        <v>6</v>
      </c>
      <c r="U22" s="49" t="s">
        <v>141</v>
      </c>
      <c r="V22" s="27">
        <v>35889.368000000002</v>
      </c>
      <c r="W22" s="29" t="s">
        <v>4</v>
      </c>
      <c r="X22" s="27">
        <v>7836.915</v>
      </c>
      <c r="Y22" s="27" t="s">
        <v>279</v>
      </c>
      <c r="Z22" s="46">
        <v>8.8000000000000007</v>
      </c>
      <c r="AA22" s="46">
        <v>17.792999999999999</v>
      </c>
      <c r="AB22" s="46">
        <v>12.574</v>
      </c>
      <c r="AC22" s="46">
        <v>21.919</v>
      </c>
      <c r="AD22" s="46">
        <v>10.343999999999999</v>
      </c>
      <c r="AE22" s="46">
        <v>17.751000000000001</v>
      </c>
      <c r="AF22" s="46">
        <v>6.9269999999999996</v>
      </c>
      <c r="AG22" s="46">
        <v>3.8929999999999998</v>
      </c>
    </row>
    <row r="23" spans="1:33" ht="11.25" customHeight="1" x14ac:dyDescent="0.25">
      <c r="A23" s="83"/>
      <c r="B23" s="54" t="s">
        <v>99</v>
      </c>
      <c r="C23" s="54"/>
      <c r="D23" s="54"/>
      <c r="E23" s="54"/>
      <c r="F23" s="27">
        <v>7618.7120000000004</v>
      </c>
      <c r="G23" s="27"/>
      <c r="H23" s="40" t="s">
        <v>4</v>
      </c>
      <c r="I23" s="27">
        <v>2278.498</v>
      </c>
      <c r="J23" s="27" t="s">
        <v>279</v>
      </c>
      <c r="K23" s="46">
        <v>12.4</v>
      </c>
      <c r="L23" s="46">
        <v>11.269</v>
      </c>
      <c r="M23" s="46">
        <v>11.282</v>
      </c>
      <c r="N23" s="46">
        <v>14.218</v>
      </c>
      <c r="O23" s="46">
        <v>19.414000000000001</v>
      </c>
      <c r="P23" s="46">
        <v>17.181000000000001</v>
      </c>
      <c r="Q23" s="46">
        <v>8.0129999999999999</v>
      </c>
      <c r="R23" s="46">
        <v>6.2229999999999999</v>
      </c>
      <c r="T23" s="83"/>
      <c r="U23" s="54" t="s">
        <v>99</v>
      </c>
      <c r="V23" s="27">
        <v>8811.0040000000008</v>
      </c>
      <c r="W23" s="29" t="s">
        <v>4</v>
      </c>
      <c r="X23" s="27">
        <v>2763.145</v>
      </c>
      <c r="Y23" s="27" t="s">
        <v>279</v>
      </c>
      <c r="Z23" s="46">
        <v>3.7120000000000002</v>
      </c>
      <c r="AA23" s="46">
        <v>7.992</v>
      </c>
      <c r="AB23" s="46">
        <v>7.9279999999999999</v>
      </c>
      <c r="AC23" s="46">
        <v>23.675000000000001</v>
      </c>
      <c r="AD23" s="46">
        <v>14.93</v>
      </c>
      <c r="AE23" s="46">
        <v>23.736999999999998</v>
      </c>
      <c r="AF23" s="46">
        <v>9.7050000000000001</v>
      </c>
      <c r="AG23" s="46">
        <v>8.3230000000000004</v>
      </c>
    </row>
    <row r="24" spans="1:33" ht="11.25" customHeight="1" x14ac:dyDescent="0.25">
      <c r="A24" s="83"/>
      <c r="B24" s="54" t="s">
        <v>100</v>
      </c>
      <c r="C24" s="54"/>
      <c r="D24" s="54"/>
      <c r="E24" s="54"/>
      <c r="F24" s="27">
        <v>17382.425999999999</v>
      </c>
      <c r="G24" s="27"/>
      <c r="H24" s="40" t="s">
        <v>4</v>
      </c>
      <c r="I24" s="27">
        <v>6125.1490000000003</v>
      </c>
      <c r="J24" s="27" t="s">
        <v>279</v>
      </c>
      <c r="K24" s="46">
        <v>9.1069999999999993</v>
      </c>
      <c r="L24" s="46">
        <v>30.312000000000001</v>
      </c>
      <c r="M24" s="46">
        <v>14.784000000000001</v>
      </c>
      <c r="N24" s="46">
        <v>19.431000000000001</v>
      </c>
      <c r="O24" s="46">
        <v>14.114000000000001</v>
      </c>
      <c r="P24" s="46">
        <v>10.545</v>
      </c>
      <c r="Q24" s="46">
        <v>1.643</v>
      </c>
      <c r="R24" s="46">
        <v>6.4000000000000001E-2</v>
      </c>
      <c r="T24" s="83"/>
      <c r="U24" s="54" t="s">
        <v>100</v>
      </c>
      <c r="V24" s="27">
        <v>14485.592000000001</v>
      </c>
      <c r="W24" s="29" t="s">
        <v>4</v>
      </c>
      <c r="X24" s="27">
        <v>4812.3310000000001</v>
      </c>
      <c r="Y24" s="27" t="s">
        <v>279</v>
      </c>
      <c r="Z24" s="46">
        <v>12.483000000000001</v>
      </c>
      <c r="AA24" s="46">
        <v>9.0579999999999998</v>
      </c>
      <c r="AB24" s="46">
        <v>13.686999999999999</v>
      </c>
      <c r="AC24" s="46">
        <v>32.691000000000003</v>
      </c>
      <c r="AD24" s="46">
        <v>10.859</v>
      </c>
      <c r="AE24" s="46">
        <v>17.478000000000002</v>
      </c>
      <c r="AF24" s="46">
        <v>3.1030000000000002</v>
      </c>
      <c r="AG24" s="46">
        <v>0.64200000000000002</v>
      </c>
    </row>
    <row r="25" spans="1:33" ht="11.25" customHeight="1" x14ac:dyDescent="0.25">
      <c r="A25" s="83"/>
      <c r="B25" s="54" t="s">
        <v>101</v>
      </c>
      <c r="C25" s="54"/>
      <c r="D25" s="54"/>
      <c r="E25" s="54"/>
      <c r="F25" s="27">
        <v>4632.6000000000004</v>
      </c>
      <c r="G25" s="27"/>
      <c r="H25" s="40" t="s">
        <v>4</v>
      </c>
      <c r="I25" s="27">
        <v>2411.404</v>
      </c>
      <c r="J25" s="27" t="s">
        <v>279</v>
      </c>
      <c r="K25" s="46">
        <v>43.497</v>
      </c>
      <c r="L25" s="46">
        <v>10.768000000000001</v>
      </c>
      <c r="M25" s="46">
        <v>7.0049999999999999</v>
      </c>
      <c r="N25" s="46">
        <v>3.5790000000000002</v>
      </c>
      <c r="O25" s="46">
        <v>4.5030000000000001</v>
      </c>
      <c r="P25" s="46">
        <v>17.265999999999998</v>
      </c>
      <c r="Q25" s="46">
        <v>12.265000000000001</v>
      </c>
      <c r="R25" s="46">
        <v>1.1160000000000001</v>
      </c>
      <c r="T25" s="83"/>
      <c r="U25" s="54" t="s">
        <v>101</v>
      </c>
      <c r="V25" s="27">
        <v>6581.1840000000002</v>
      </c>
      <c r="W25" s="29" t="s">
        <v>4</v>
      </c>
      <c r="X25" s="27">
        <v>4344.3940000000002</v>
      </c>
      <c r="Y25" s="27" t="s">
        <v>279</v>
      </c>
      <c r="Z25" s="46">
        <v>12.97</v>
      </c>
      <c r="AA25" s="46">
        <v>26.867000000000001</v>
      </c>
      <c r="AB25" s="46">
        <v>23.975999999999999</v>
      </c>
      <c r="AC25" s="46">
        <v>2.492</v>
      </c>
      <c r="AD25" s="46">
        <v>5.484</v>
      </c>
      <c r="AE25" s="46">
        <v>12.75</v>
      </c>
      <c r="AF25" s="46">
        <v>10.875</v>
      </c>
      <c r="AG25" s="46">
        <v>4.5860000000000003</v>
      </c>
    </row>
    <row r="26" spans="1:33" ht="11.25" customHeight="1" x14ac:dyDescent="0.25">
      <c r="A26" s="83">
        <v>7</v>
      </c>
      <c r="B26" s="49" t="s">
        <v>142</v>
      </c>
      <c r="C26" s="49"/>
      <c r="D26" s="49"/>
      <c r="E26" s="49"/>
      <c r="F26" s="27">
        <v>12833.351000000001</v>
      </c>
      <c r="G26" s="27"/>
      <c r="H26" s="40" t="s">
        <v>4</v>
      </c>
      <c r="I26" s="27">
        <v>3785.3389999999999</v>
      </c>
      <c r="J26" s="27" t="s">
        <v>279</v>
      </c>
      <c r="K26" s="46">
        <v>8.6</v>
      </c>
      <c r="L26" s="46">
        <v>14.05</v>
      </c>
      <c r="M26" s="46">
        <v>22.175999999999998</v>
      </c>
      <c r="N26" s="46">
        <v>17.640999999999998</v>
      </c>
      <c r="O26" s="46">
        <v>10.861000000000001</v>
      </c>
      <c r="P26" s="46">
        <v>14.393000000000001</v>
      </c>
      <c r="Q26" s="46">
        <v>9.8439999999999994</v>
      </c>
      <c r="R26" s="46">
        <v>2.4359999999999999</v>
      </c>
      <c r="T26" s="83">
        <v>7</v>
      </c>
      <c r="U26" s="49" t="s">
        <v>142</v>
      </c>
      <c r="V26" s="27">
        <v>11673.02</v>
      </c>
      <c r="W26" s="29" t="s">
        <v>4</v>
      </c>
      <c r="X26" s="27">
        <v>2751.9250000000002</v>
      </c>
      <c r="Y26" s="27" t="s">
        <v>279</v>
      </c>
      <c r="Z26" s="46">
        <v>1.2849999999999999</v>
      </c>
      <c r="AA26" s="46">
        <v>16.18</v>
      </c>
      <c r="AB26" s="46">
        <v>22.47</v>
      </c>
      <c r="AC26" s="46">
        <v>25.321000000000002</v>
      </c>
      <c r="AD26" s="46">
        <v>8.73</v>
      </c>
      <c r="AE26" s="46">
        <v>14.725</v>
      </c>
      <c r="AF26" s="46">
        <v>8.577</v>
      </c>
      <c r="AG26" s="46">
        <v>2.7109999999999999</v>
      </c>
    </row>
    <row r="27" spans="1:33" ht="11.25" customHeight="1" x14ac:dyDescent="0.25">
      <c r="A27" s="83"/>
      <c r="B27" s="54" t="s">
        <v>102</v>
      </c>
      <c r="C27" s="54"/>
      <c r="D27" s="54"/>
      <c r="E27" s="54"/>
      <c r="F27" s="27">
        <v>12785.409</v>
      </c>
      <c r="G27" s="27"/>
      <c r="H27" s="40" t="s">
        <v>4</v>
      </c>
      <c r="I27" s="27">
        <v>3784.7440000000001</v>
      </c>
      <c r="J27" s="27" t="s">
        <v>279</v>
      </c>
      <c r="K27" s="46">
        <v>8.4160000000000004</v>
      </c>
      <c r="L27" s="46">
        <v>14.103</v>
      </c>
      <c r="M27" s="46">
        <v>22.259</v>
      </c>
      <c r="N27" s="46">
        <v>17.547999999999998</v>
      </c>
      <c r="O27" s="46">
        <v>10.901</v>
      </c>
      <c r="P27" s="46">
        <v>14.446999999999999</v>
      </c>
      <c r="Q27" s="46">
        <v>9.8810000000000002</v>
      </c>
      <c r="R27" s="46">
        <v>2.4449999999999998</v>
      </c>
      <c r="T27" s="83"/>
      <c r="U27" s="54" t="s">
        <v>102</v>
      </c>
      <c r="V27" s="27">
        <v>11637.312</v>
      </c>
      <c r="W27" s="29" t="s">
        <v>4</v>
      </c>
      <c r="X27" s="27">
        <v>2751.4850000000001</v>
      </c>
      <c r="Y27" s="27" t="s">
        <v>279</v>
      </c>
      <c r="Z27" s="46">
        <v>1.2889999999999999</v>
      </c>
      <c r="AA27" s="46">
        <v>16.187000000000001</v>
      </c>
      <c r="AB27" s="46">
        <v>22.443000000000001</v>
      </c>
      <c r="AC27" s="46">
        <v>25.399000000000001</v>
      </c>
      <c r="AD27" s="46">
        <v>8.7149999999999999</v>
      </c>
      <c r="AE27" s="46">
        <v>14.706</v>
      </c>
      <c r="AF27" s="46">
        <v>8.5419999999999998</v>
      </c>
      <c r="AG27" s="46">
        <v>2.72</v>
      </c>
    </row>
    <row r="28" spans="1:33" ht="11.25" customHeight="1" x14ac:dyDescent="0.25">
      <c r="A28" s="83">
        <v>8</v>
      </c>
      <c r="B28" s="49" t="s">
        <v>113</v>
      </c>
      <c r="C28" s="49"/>
      <c r="D28" s="49"/>
      <c r="E28" s="49"/>
      <c r="F28" s="27">
        <v>8738.1540000000005</v>
      </c>
      <c r="G28" s="27"/>
      <c r="H28" s="40" t="s">
        <v>4</v>
      </c>
      <c r="I28" s="27">
        <v>4838.51</v>
      </c>
      <c r="J28" s="27" t="s">
        <v>279</v>
      </c>
      <c r="K28" s="46">
        <v>28.625</v>
      </c>
      <c r="L28" s="46">
        <v>7.9390000000000001</v>
      </c>
      <c r="M28" s="46">
        <v>3.8490000000000002</v>
      </c>
      <c r="N28" s="46">
        <v>18.693999999999999</v>
      </c>
      <c r="O28" s="46">
        <v>10.064</v>
      </c>
      <c r="P28" s="46">
        <v>22.181000000000001</v>
      </c>
      <c r="Q28" s="46">
        <v>6.34</v>
      </c>
      <c r="R28" s="46">
        <v>2.3069999999999999</v>
      </c>
      <c r="T28" s="83">
        <v>8</v>
      </c>
      <c r="U28" s="49" t="s">
        <v>113</v>
      </c>
      <c r="V28" s="27">
        <v>9662.8940000000002</v>
      </c>
      <c r="W28" s="29" t="s">
        <v>4</v>
      </c>
      <c r="X28" s="27">
        <v>3411.614</v>
      </c>
      <c r="Y28" s="27" t="s">
        <v>279</v>
      </c>
      <c r="Z28" s="46">
        <v>22.222000000000001</v>
      </c>
      <c r="AA28" s="46">
        <v>3.4359999999999999</v>
      </c>
      <c r="AB28" s="46">
        <v>7.3390000000000004</v>
      </c>
      <c r="AC28" s="46">
        <v>12.305</v>
      </c>
      <c r="AD28" s="46">
        <v>9.8109999999999999</v>
      </c>
      <c r="AE28" s="46">
        <v>29.867999999999999</v>
      </c>
      <c r="AF28" s="46">
        <v>10.523</v>
      </c>
      <c r="AG28" s="46">
        <v>4.4960000000000004</v>
      </c>
    </row>
    <row r="29" spans="1:33" ht="11.25" customHeight="1" x14ac:dyDescent="0.25">
      <c r="A29" s="83">
        <v>9</v>
      </c>
      <c r="B29" s="49" t="s">
        <v>103</v>
      </c>
      <c r="C29" s="49"/>
      <c r="D29" s="49"/>
      <c r="E29" s="49"/>
      <c r="F29" s="27">
        <v>21135.05</v>
      </c>
      <c r="G29" s="27"/>
      <c r="H29" s="40" t="s">
        <v>4</v>
      </c>
      <c r="I29" s="27">
        <v>3712.904</v>
      </c>
      <c r="J29" s="27" t="s">
        <v>279</v>
      </c>
      <c r="K29" s="46">
        <v>19.565000000000001</v>
      </c>
      <c r="L29" s="46">
        <v>20.469000000000001</v>
      </c>
      <c r="M29" s="46">
        <v>17.797999999999998</v>
      </c>
      <c r="N29" s="46">
        <v>14.821999999999999</v>
      </c>
      <c r="O29" s="46">
        <v>8.7769999999999992</v>
      </c>
      <c r="P29" s="46">
        <v>11.951000000000001</v>
      </c>
      <c r="Q29" s="46">
        <v>5.3070000000000004</v>
      </c>
      <c r="R29" s="46">
        <v>1.3109999999999999</v>
      </c>
      <c r="T29" s="83">
        <v>9</v>
      </c>
      <c r="U29" s="49" t="s">
        <v>103</v>
      </c>
      <c r="V29" s="27">
        <v>25225.493999999999</v>
      </c>
      <c r="W29" s="29" t="s">
        <v>4</v>
      </c>
      <c r="X29" s="27">
        <v>4368.6930000000002</v>
      </c>
      <c r="Y29" s="27" t="s">
        <v>279</v>
      </c>
      <c r="Z29" s="46">
        <v>14.162000000000001</v>
      </c>
      <c r="AA29" s="46">
        <v>28.067</v>
      </c>
      <c r="AB29" s="46">
        <v>18.606000000000002</v>
      </c>
      <c r="AC29" s="46">
        <v>12.624000000000001</v>
      </c>
      <c r="AD29" s="46">
        <v>10.061</v>
      </c>
      <c r="AE29" s="46">
        <v>8.218</v>
      </c>
      <c r="AF29" s="46">
        <v>6.048</v>
      </c>
      <c r="AG29" s="46">
        <v>2.2149999999999999</v>
      </c>
    </row>
    <row r="30" spans="1:33" ht="11.25" customHeight="1" x14ac:dyDescent="0.25">
      <c r="A30" s="83">
        <v>10</v>
      </c>
      <c r="B30" s="49" t="s">
        <v>104</v>
      </c>
      <c r="C30" s="49"/>
      <c r="D30" s="49"/>
      <c r="E30" s="49"/>
      <c r="F30" s="27">
        <v>10914.035</v>
      </c>
      <c r="G30" s="27"/>
      <c r="H30" s="40" t="s">
        <v>4</v>
      </c>
      <c r="I30" s="27">
        <v>3213.5929999999998</v>
      </c>
      <c r="J30" s="27" t="s">
        <v>279</v>
      </c>
      <c r="K30" s="46">
        <v>13.611000000000001</v>
      </c>
      <c r="L30" s="46">
        <v>4.7089999999999996</v>
      </c>
      <c r="M30" s="46">
        <v>21.245000000000001</v>
      </c>
      <c r="N30" s="46">
        <v>18.504999999999999</v>
      </c>
      <c r="O30" s="46">
        <v>11.021000000000001</v>
      </c>
      <c r="P30" s="46">
        <v>13.79</v>
      </c>
      <c r="Q30" s="46">
        <v>11.909000000000001</v>
      </c>
      <c r="R30" s="46">
        <v>5.2089999999999996</v>
      </c>
      <c r="T30" s="83">
        <v>10</v>
      </c>
      <c r="U30" s="49" t="s">
        <v>104</v>
      </c>
      <c r="V30" s="27">
        <v>12324.823</v>
      </c>
      <c r="W30" s="29" t="s">
        <v>4</v>
      </c>
      <c r="X30" s="27">
        <v>4197.7120000000004</v>
      </c>
      <c r="Y30" s="27" t="s">
        <v>279</v>
      </c>
      <c r="Z30" s="46">
        <v>9.2750000000000004</v>
      </c>
      <c r="AA30" s="46">
        <v>4.8090000000000002</v>
      </c>
      <c r="AB30" s="46">
        <v>24.666</v>
      </c>
      <c r="AC30" s="46">
        <v>17.14</v>
      </c>
      <c r="AD30" s="46">
        <v>13.288</v>
      </c>
      <c r="AE30" s="46">
        <v>16.494</v>
      </c>
      <c r="AF30" s="46">
        <v>10.266</v>
      </c>
      <c r="AG30" s="46">
        <v>4.0609999999999999</v>
      </c>
    </row>
    <row r="31" spans="1:33" ht="11.25" customHeight="1" x14ac:dyDescent="0.25">
      <c r="A31" s="83">
        <v>11</v>
      </c>
      <c r="B31" s="49" t="s">
        <v>105</v>
      </c>
      <c r="C31" s="49"/>
      <c r="D31" s="49"/>
      <c r="E31" s="49"/>
      <c r="F31" s="27">
        <v>9949.42</v>
      </c>
      <c r="G31" s="27"/>
      <c r="H31" s="40" t="s">
        <v>4</v>
      </c>
      <c r="I31" s="27">
        <v>1862.7929999999999</v>
      </c>
      <c r="J31" s="27" t="s">
        <v>279</v>
      </c>
      <c r="K31" s="46">
        <v>9.5920000000000005</v>
      </c>
      <c r="L31" s="46">
        <v>16.698</v>
      </c>
      <c r="M31" s="46">
        <v>14.413</v>
      </c>
      <c r="N31" s="46">
        <v>16.295000000000002</v>
      </c>
      <c r="O31" s="46">
        <v>9.0419999999999998</v>
      </c>
      <c r="P31" s="46">
        <v>21.207999999999998</v>
      </c>
      <c r="Q31" s="46">
        <v>8.8710000000000004</v>
      </c>
      <c r="R31" s="46">
        <v>3.883</v>
      </c>
      <c r="T31" s="83">
        <v>11</v>
      </c>
      <c r="U31" s="49" t="s">
        <v>105</v>
      </c>
      <c r="V31" s="27">
        <v>9906.8819999999996</v>
      </c>
      <c r="W31" s="29" t="s">
        <v>4</v>
      </c>
      <c r="X31" s="27">
        <v>1960.7940000000001</v>
      </c>
      <c r="Y31" s="27" t="s">
        <v>279</v>
      </c>
      <c r="Z31" s="46">
        <v>9.2270000000000003</v>
      </c>
      <c r="AA31" s="46">
        <v>19.623000000000001</v>
      </c>
      <c r="AB31" s="46">
        <v>17.834</v>
      </c>
      <c r="AC31" s="46">
        <v>22.699000000000002</v>
      </c>
      <c r="AD31" s="46">
        <v>4.7350000000000003</v>
      </c>
      <c r="AE31" s="46">
        <v>14.423999999999999</v>
      </c>
      <c r="AF31" s="46">
        <v>7.9130000000000003</v>
      </c>
      <c r="AG31" s="46">
        <v>3.5449999999999999</v>
      </c>
    </row>
    <row r="32" spans="1:33" ht="11.25" customHeight="1" x14ac:dyDescent="0.25">
      <c r="A32" s="83">
        <v>12</v>
      </c>
      <c r="B32" s="49" t="s">
        <v>106</v>
      </c>
      <c r="C32" s="49"/>
      <c r="D32" s="49"/>
      <c r="E32" s="49"/>
      <c r="F32" s="27">
        <v>5357.0169999999998</v>
      </c>
      <c r="G32" s="27"/>
      <c r="H32" s="40" t="s">
        <v>4</v>
      </c>
      <c r="I32" s="27">
        <v>2253.1089999999999</v>
      </c>
      <c r="J32" s="27" t="s">
        <v>279</v>
      </c>
      <c r="K32" s="46">
        <v>17.881</v>
      </c>
      <c r="L32" s="46">
        <v>8.9090000000000007</v>
      </c>
      <c r="M32" s="46">
        <v>1.153</v>
      </c>
      <c r="N32" s="46">
        <v>14.904</v>
      </c>
      <c r="O32" s="46">
        <v>6.5330000000000004</v>
      </c>
      <c r="P32" s="46">
        <v>18.327000000000002</v>
      </c>
      <c r="Q32" s="46">
        <v>17.288</v>
      </c>
      <c r="R32" s="46">
        <v>15.005000000000001</v>
      </c>
      <c r="T32" s="83">
        <v>12</v>
      </c>
      <c r="U32" s="49" t="s">
        <v>106</v>
      </c>
      <c r="V32" s="27">
        <v>4408.9960000000001</v>
      </c>
      <c r="W32" s="29" t="s">
        <v>4</v>
      </c>
      <c r="X32" s="27">
        <v>2391.9360000000001</v>
      </c>
      <c r="Y32" s="27" t="s">
        <v>279</v>
      </c>
      <c r="Z32" s="46">
        <v>29.969000000000001</v>
      </c>
      <c r="AA32" s="46">
        <v>20.437999999999999</v>
      </c>
      <c r="AB32" s="46">
        <v>3.5209999999999999</v>
      </c>
      <c r="AC32" s="46">
        <v>12.026999999999999</v>
      </c>
      <c r="AD32" s="46">
        <v>2.7989999999999999</v>
      </c>
      <c r="AE32" s="46">
        <v>15.243</v>
      </c>
      <c r="AF32" s="46">
        <v>6.931</v>
      </c>
      <c r="AG32" s="46">
        <v>9.0719999999999992</v>
      </c>
    </row>
    <row r="33" spans="1:33" ht="11.25" customHeight="1" x14ac:dyDescent="0.25">
      <c r="A33" s="83">
        <v>13</v>
      </c>
      <c r="B33" s="49" t="s">
        <v>107</v>
      </c>
      <c r="C33" s="49"/>
      <c r="D33" s="49"/>
      <c r="E33" s="49"/>
      <c r="F33" s="27">
        <v>1716.633</v>
      </c>
      <c r="G33" s="27"/>
      <c r="H33" s="40" t="s">
        <v>4</v>
      </c>
      <c r="I33" s="27">
        <v>984.41499999999996</v>
      </c>
      <c r="J33" s="27" t="s">
        <v>279</v>
      </c>
      <c r="K33" s="46">
        <v>4.5419999999999998</v>
      </c>
      <c r="L33" s="46">
        <v>11.231999999999999</v>
      </c>
      <c r="M33" s="46">
        <v>3.1890000000000001</v>
      </c>
      <c r="N33" s="46">
        <v>14.641</v>
      </c>
      <c r="O33" s="46">
        <v>9.4019999999999992</v>
      </c>
      <c r="P33" s="46">
        <v>23.135000000000002</v>
      </c>
      <c r="Q33" s="46">
        <v>29.312000000000001</v>
      </c>
      <c r="R33" s="46">
        <v>4.5469999999999997</v>
      </c>
      <c r="T33" s="83">
        <v>13</v>
      </c>
      <c r="U33" s="49" t="s">
        <v>107</v>
      </c>
      <c r="V33" s="27">
        <v>1139.596</v>
      </c>
      <c r="W33" s="29" t="s">
        <v>4</v>
      </c>
      <c r="X33" s="27">
        <v>622.56200000000001</v>
      </c>
      <c r="Y33" s="27" t="s">
        <v>279</v>
      </c>
      <c r="Z33" s="46">
        <v>3.9369999999999998</v>
      </c>
      <c r="AA33" s="46">
        <v>9.2370000000000001</v>
      </c>
      <c r="AB33" s="46">
        <v>34.564</v>
      </c>
      <c r="AC33" s="46">
        <v>9.6869999999999994</v>
      </c>
      <c r="AD33" s="46">
        <v>2.972</v>
      </c>
      <c r="AE33" s="46">
        <v>21.893999999999998</v>
      </c>
      <c r="AF33" s="46">
        <v>6.2060000000000004</v>
      </c>
      <c r="AG33" s="46">
        <v>11.503</v>
      </c>
    </row>
    <row r="34" spans="1:33" ht="11.25" customHeight="1" x14ac:dyDescent="0.25">
      <c r="A34" s="83">
        <v>14</v>
      </c>
      <c r="B34" s="49" t="s">
        <v>143</v>
      </c>
      <c r="C34" s="49"/>
      <c r="D34" s="49"/>
      <c r="E34" s="49"/>
      <c r="F34" s="27">
        <v>23302.844000000001</v>
      </c>
      <c r="G34" s="27"/>
      <c r="H34" s="40" t="s">
        <v>4</v>
      </c>
      <c r="I34" s="27">
        <v>4137.607</v>
      </c>
      <c r="J34" s="27" t="s">
        <v>279</v>
      </c>
      <c r="K34" s="46">
        <v>8.93</v>
      </c>
      <c r="L34" s="46">
        <v>20.314</v>
      </c>
      <c r="M34" s="46">
        <v>13.031000000000001</v>
      </c>
      <c r="N34" s="46">
        <v>29.78</v>
      </c>
      <c r="O34" s="46">
        <v>8.9719999999999995</v>
      </c>
      <c r="P34" s="46">
        <v>14.968</v>
      </c>
      <c r="Q34" s="46">
        <v>3.4910000000000001</v>
      </c>
      <c r="R34" s="46">
        <v>0.51400000000000001</v>
      </c>
      <c r="T34" s="83">
        <v>14</v>
      </c>
      <c r="U34" s="49" t="s">
        <v>143</v>
      </c>
      <c r="V34" s="27">
        <v>18363.129000000001</v>
      </c>
      <c r="W34" s="29" t="s">
        <v>4</v>
      </c>
      <c r="X34" s="27">
        <v>2985.4520000000002</v>
      </c>
      <c r="Y34" s="27" t="s">
        <v>279</v>
      </c>
      <c r="Z34" s="46">
        <v>16.995999999999999</v>
      </c>
      <c r="AA34" s="46">
        <v>19.14</v>
      </c>
      <c r="AB34" s="46">
        <v>16.370999999999999</v>
      </c>
      <c r="AC34" s="46">
        <v>16.280999999999999</v>
      </c>
      <c r="AD34" s="46">
        <v>14.196</v>
      </c>
      <c r="AE34" s="46">
        <v>11.618</v>
      </c>
      <c r="AF34" s="46">
        <v>3.4159999999999999</v>
      </c>
      <c r="AG34" s="46">
        <v>1.9830000000000001</v>
      </c>
    </row>
    <row r="35" spans="1:33" ht="11.25" customHeight="1" x14ac:dyDescent="0.25">
      <c r="A35" s="83">
        <v>15</v>
      </c>
      <c r="B35" s="49" t="s">
        <v>108</v>
      </c>
      <c r="C35" s="49"/>
      <c r="D35" s="49"/>
      <c r="E35" s="49"/>
      <c r="F35" s="27">
        <v>7140.3440000000001</v>
      </c>
      <c r="G35" s="27"/>
      <c r="H35" s="40" t="s">
        <v>4</v>
      </c>
      <c r="I35" s="27">
        <v>3637.326</v>
      </c>
      <c r="J35" s="27" t="s">
        <v>279</v>
      </c>
      <c r="K35" s="46">
        <v>7.3760000000000003</v>
      </c>
      <c r="L35" s="46">
        <v>16.47</v>
      </c>
      <c r="M35" s="46">
        <v>19.079999999999998</v>
      </c>
      <c r="N35" s="46">
        <v>25.206</v>
      </c>
      <c r="O35" s="46">
        <v>12.737</v>
      </c>
      <c r="P35" s="46">
        <v>16.774000000000001</v>
      </c>
      <c r="Q35" s="46">
        <v>2.0249999999999999</v>
      </c>
      <c r="R35" s="46">
        <v>0.33300000000000002</v>
      </c>
      <c r="T35" s="83">
        <v>15</v>
      </c>
      <c r="U35" s="49" t="s">
        <v>108</v>
      </c>
      <c r="V35" s="27">
        <v>8334.4959999999992</v>
      </c>
      <c r="W35" s="29" t="s">
        <v>4</v>
      </c>
      <c r="X35" s="27">
        <v>2438.35</v>
      </c>
      <c r="Y35" s="27" t="s">
        <v>279</v>
      </c>
      <c r="Z35" s="46">
        <v>9.6669999999999998</v>
      </c>
      <c r="AA35" s="46">
        <v>10.503</v>
      </c>
      <c r="AB35" s="46">
        <v>11.433999999999999</v>
      </c>
      <c r="AC35" s="46">
        <v>14.736000000000001</v>
      </c>
      <c r="AD35" s="46">
        <v>16.77</v>
      </c>
      <c r="AE35" s="46">
        <v>24.902000000000001</v>
      </c>
      <c r="AF35" s="46">
        <v>7.3550000000000004</v>
      </c>
      <c r="AG35" s="46">
        <v>4.6340000000000003</v>
      </c>
    </row>
    <row r="36" spans="1:33" ht="11.25" customHeight="1" x14ac:dyDescent="0.25">
      <c r="A36" s="83">
        <v>16</v>
      </c>
      <c r="B36" s="49" t="s">
        <v>502</v>
      </c>
      <c r="C36" s="49"/>
      <c r="D36" s="49"/>
      <c r="E36" s="49"/>
      <c r="F36" s="27">
        <v>19007.355</v>
      </c>
      <c r="G36" s="27"/>
      <c r="H36" s="40" t="s">
        <v>4</v>
      </c>
      <c r="I36" s="27">
        <v>2505.027</v>
      </c>
      <c r="J36" s="27" t="s">
        <v>279</v>
      </c>
      <c r="K36" s="46">
        <v>18.619</v>
      </c>
      <c r="L36" s="46">
        <v>28.675999999999998</v>
      </c>
      <c r="M36" s="46">
        <v>15.611000000000001</v>
      </c>
      <c r="N36" s="46">
        <v>11.643000000000001</v>
      </c>
      <c r="O36" s="46">
        <v>6.28</v>
      </c>
      <c r="P36" s="46">
        <v>12.22</v>
      </c>
      <c r="Q36" s="46">
        <v>3.1880000000000002</v>
      </c>
      <c r="R36" s="46">
        <v>3.762</v>
      </c>
      <c r="T36" s="83">
        <v>16</v>
      </c>
      <c r="U36" s="49" t="s">
        <v>502</v>
      </c>
      <c r="V36" s="27">
        <v>16576.097000000002</v>
      </c>
      <c r="W36" s="29" t="s">
        <v>4</v>
      </c>
      <c r="X36" s="27">
        <v>1787.0830000000001</v>
      </c>
      <c r="Y36" s="27" t="s">
        <v>279</v>
      </c>
      <c r="Z36" s="46">
        <v>20.609000000000002</v>
      </c>
      <c r="AA36" s="46">
        <v>28.837</v>
      </c>
      <c r="AB36" s="46">
        <v>15.625</v>
      </c>
      <c r="AC36" s="46">
        <v>12.878</v>
      </c>
      <c r="AD36" s="46">
        <v>7.3049999999999997</v>
      </c>
      <c r="AE36" s="46">
        <v>9.6760000000000002</v>
      </c>
      <c r="AF36" s="46">
        <v>2.968</v>
      </c>
      <c r="AG36" s="46">
        <v>2.1019999999999999</v>
      </c>
    </row>
    <row r="37" spans="1:33" ht="11.25" customHeight="1" x14ac:dyDescent="0.25">
      <c r="A37" s="83">
        <v>17</v>
      </c>
      <c r="B37" s="49" t="s">
        <v>109</v>
      </c>
      <c r="C37" s="49"/>
      <c r="D37" s="49"/>
      <c r="E37" s="49"/>
      <c r="F37" s="27">
        <v>1354.287</v>
      </c>
      <c r="G37" s="27"/>
      <c r="H37" s="40" t="s">
        <v>4</v>
      </c>
      <c r="I37" s="27">
        <v>652.16200000000003</v>
      </c>
      <c r="J37" s="27" t="s">
        <v>279</v>
      </c>
      <c r="K37" s="46">
        <v>14.834</v>
      </c>
      <c r="L37" s="46">
        <v>16.574999999999999</v>
      </c>
      <c r="M37" s="46">
        <v>9.3529999999999998</v>
      </c>
      <c r="N37" s="46">
        <v>21.071000000000002</v>
      </c>
      <c r="O37" s="46">
        <v>9.609</v>
      </c>
      <c r="P37" s="46">
        <v>11.859</v>
      </c>
      <c r="Q37" s="46">
        <v>14.292</v>
      </c>
      <c r="R37" s="46">
        <v>2.407</v>
      </c>
      <c r="T37" s="83">
        <v>17</v>
      </c>
      <c r="U37" s="49" t="s">
        <v>109</v>
      </c>
      <c r="V37" s="27">
        <v>1351.537</v>
      </c>
      <c r="W37" s="29" t="s">
        <v>4</v>
      </c>
      <c r="X37" s="27">
        <v>993.90099999999995</v>
      </c>
      <c r="Y37" s="27" t="s">
        <v>279</v>
      </c>
      <c r="Z37" s="46">
        <v>10.256</v>
      </c>
      <c r="AA37" s="46">
        <v>33.86</v>
      </c>
      <c r="AB37" s="46">
        <v>33.506999999999998</v>
      </c>
      <c r="AC37" s="46">
        <v>7.4820000000000002</v>
      </c>
      <c r="AD37" s="46">
        <v>2.6110000000000002</v>
      </c>
      <c r="AE37" s="46">
        <v>9.4570000000000007</v>
      </c>
      <c r="AF37" s="46">
        <v>1.0349999999999999</v>
      </c>
      <c r="AG37" s="46">
        <v>1.792</v>
      </c>
    </row>
    <row r="38" spans="1:33" ht="11.25" customHeight="1" x14ac:dyDescent="0.25">
      <c r="A38" s="83">
        <v>18</v>
      </c>
      <c r="B38" s="49" t="s">
        <v>110</v>
      </c>
      <c r="C38" s="49"/>
      <c r="D38" s="49"/>
      <c r="E38" s="49"/>
      <c r="F38" s="27">
        <v>45543.832999999999</v>
      </c>
      <c r="G38" s="27"/>
      <c r="H38" s="40" t="s">
        <v>4</v>
      </c>
      <c r="I38" s="27">
        <v>8827.741</v>
      </c>
      <c r="J38" s="27" t="s">
        <v>279</v>
      </c>
      <c r="K38" s="46">
        <v>13.161</v>
      </c>
      <c r="L38" s="46">
        <v>4.3440000000000003</v>
      </c>
      <c r="M38" s="46">
        <v>6.7190000000000003</v>
      </c>
      <c r="N38" s="46">
        <v>12.571999999999999</v>
      </c>
      <c r="O38" s="46">
        <v>11.952999999999999</v>
      </c>
      <c r="P38" s="46">
        <v>25.835000000000001</v>
      </c>
      <c r="Q38" s="46">
        <v>14.807</v>
      </c>
      <c r="R38" s="46">
        <v>10.609</v>
      </c>
      <c r="T38" s="83">
        <v>18</v>
      </c>
      <c r="U38" s="49" t="s">
        <v>110</v>
      </c>
      <c r="V38" s="27">
        <v>42015.788999999997</v>
      </c>
      <c r="W38" s="29" t="s">
        <v>4</v>
      </c>
      <c r="X38" s="27">
        <v>4416.6030000000001</v>
      </c>
      <c r="Y38" s="27" t="s">
        <v>279</v>
      </c>
      <c r="Z38" s="46">
        <v>3.1019999999999999</v>
      </c>
      <c r="AA38" s="46">
        <v>3.4649999999999999</v>
      </c>
      <c r="AB38" s="46">
        <v>6.0410000000000004</v>
      </c>
      <c r="AC38" s="46">
        <v>16.048999999999999</v>
      </c>
      <c r="AD38" s="46">
        <v>12.417</v>
      </c>
      <c r="AE38" s="46">
        <v>25.956</v>
      </c>
      <c r="AF38" s="46">
        <v>17.038</v>
      </c>
      <c r="AG38" s="46">
        <v>15.932</v>
      </c>
    </row>
    <row r="39" spans="1:33" ht="11.25" customHeight="1" x14ac:dyDescent="0.25">
      <c r="A39" s="83"/>
      <c r="B39" s="324" t="s">
        <v>511</v>
      </c>
      <c r="C39" s="49"/>
      <c r="D39" s="49"/>
      <c r="E39" s="49"/>
      <c r="F39" s="27">
        <v>5221.93</v>
      </c>
      <c r="G39" s="27"/>
      <c r="H39" s="40" t="s">
        <v>4</v>
      </c>
      <c r="I39" s="27">
        <v>7368.107</v>
      </c>
      <c r="J39" s="27" t="s">
        <v>279</v>
      </c>
      <c r="K39" s="46">
        <v>78.56</v>
      </c>
      <c r="L39" s="46">
        <v>5.29</v>
      </c>
      <c r="M39" s="46">
        <v>2.7730000000000001</v>
      </c>
      <c r="N39" s="46">
        <v>3.379</v>
      </c>
      <c r="O39" s="46">
        <v>1.3009999999999999</v>
      </c>
      <c r="P39" s="46">
        <v>6.2770000000000001</v>
      </c>
      <c r="Q39" s="46">
        <v>1.9330000000000001</v>
      </c>
      <c r="R39" s="46">
        <v>0.48699999999999999</v>
      </c>
      <c r="T39" s="83"/>
      <c r="U39" s="324" t="s">
        <v>511</v>
      </c>
      <c r="V39" s="27">
        <v>1595.2439999999999</v>
      </c>
      <c r="W39" s="29" t="s">
        <v>4</v>
      </c>
      <c r="X39" s="27">
        <v>827.26</v>
      </c>
      <c r="Y39" s="27" t="s">
        <v>279</v>
      </c>
      <c r="Z39" s="46">
        <v>0.155</v>
      </c>
      <c r="AA39" s="46">
        <v>27.469000000000001</v>
      </c>
      <c r="AB39" s="46">
        <v>1.8220000000000001</v>
      </c>
      <c r="AC39" s="46">
        <v>20.155999999999999</v>
      </c>
      <c r="AD39" s="46">
        <v>19.803000000000001</v>
      </c>
      <c r="AE39" s="46">
        <v>20.202000000000002</v>
      </c>
      <c r="AF39" s="46">
        <v>6.2060000000000004</v>
      </c>
      <c r="AG39" s="46">
        <v>4.1870000000000003</v>
      </c>
    </row>
    <row r="40" spans="1:33" ht="11.25" customHeight="1" x14ac:dyDescent="0.25">
      <c r="A40" s="83"/>
      <c r="B40" s="54" t="s">
        <v>509</v>
      </c>
      <c r="C40" s="49"/>
      <c r="D40" s="49"/>
      <c r="E40" s="49"/>
      <c r="F40" s="27">
        <v>37497.216</v>
      </c>
      <c r="G40" s="27"/>
      <c r="H40" s="40" t="s">
        <v>4</v>
      </c>
      <c r="I40" s="27">
        <v>4678.2460000000001</v>
      </c>
      <c r="J40" s="27" t="s">
        <v>279</v>
      </c>
      <c r="K40" s="46">
        <v>4.4870000000000001</v>
      </c>
      <c r="L40" s="46">
        <v>3.5</v>
      </c>
      <c r="M40" s="46">
        <v>5.9509999999999996</v>
      </c>
      <c r="N40" s="46">
        <v>13.685</v>
      </c>
      <c r="O40" s="46">
        <v>13.865</v>
      </c>
      <c r="P40" s="46">
        <v>29.591000000000001</v>
      </c>
      <c r="Q40" s="46">
        <v>16.405000000000001</v>
      </c>
      <c r="R40" s="46">
        <v>12.516</v>
      </c>
      <c r="T40" s="83"/>
      <c r="U40" s="54" t="s">
        <v>509</v>
      </c>
      <c r="V40" s="27">
        <v>37396.271999999997</v>
      </c>
      <c r="W40" s="29" t="s">
        <v>4</v>
      </c>
      <c r="X40" s="27">
        <v>4125.5479999999998</v>
      </c>
      <c r="Y40" s="27" t="s">
        <v>279</v>
      </c>
      <c r="Z40" s="46">
        <v>1.732</v>
      </c>
      <c r="AA40" s="46">
        <v>2.0009999999999999</v>
      </c>
      <c r="AB40" s="46">
        <v>5.8819999999999997</v>
      </c>
      <c r="AC40" s="46">
        <v>16.312999999999999</v>
      </c>
      <c r="AD40" s="46">
        <v>12.337999999999999</v>
      </c>
      <c r="AE40" s="46">
        <v>26.28</v>
      </c>
      <c r="AF40" s="46">
        <v>18.245999999999999</v>
      </c>
      <c r="AG40" s="46">
        <v>17.207999999999998</v>
      </c>
    </row>
    <row r="41" spans="1:33" ht="11.25" customHeight="1" x14ac:dyDescent="0.25">
      <c r="A41" s="83">
        <v>19</v>
      </c>
      <c r="B41" s="49" t="s">
        <v>114</v>
      </c>
      <c r="C41" s="49"/>
      <c r="D41" s="49"/>
      <c r="E41" s="49"/>
      <c r="F41" s="27">
        <v>1872.4829999999999</v>
      </c>
      <c r="G41" s="27"/>
      <c r="H41" s="40" t="s">
        <v>4</v>
      </c>
      <c r="I41" s="27">
        <v>670.85299999999995</v>
      </c>
      <c r="J41" s="27" t="s">
        <v>279</v>
      </c>
      <c r="K41" s="46">
        <v>5.54</v>
      </c>
      <c r="L41" s="46">
        <v>6.1210000000000004</v>
      </c>
      <c r="M41" s="46">
        <v>8.6999999999999993</v>
      </c>
      <c r="N41" s="46">
        <v>21.992999999999999</v>
      </c>
      <c r="O41" s="46">
        <v>24.314</v>
      </c>
      <c r="P41" s="46">
        <v>25.45</v>
      </c>
      <c r="Q41" s="46">
        <v>6.1340000000000003</v>
      </c>
      <c r="R41" s="46">
        <v>1.7490000000000001</v>
      </c>
      <c r="T41" s="83">
        <v>19</v>
      </c>
      <c r="U41" s="49" t="s">
        <v>114</v>
      </c>
      <c r="V41" s="27">
        <v>1391.451</v>
      </c>
      <c r="W41" s="29" t="s">
        <v>4</v>
      </c>
      <c r="X41" s="27">
        <v>671.62099999999998</v>
      </c>
      <c r="Y41" s="27" t="s">
        <v>279</v>
      </c>
      <c r="Z41" s="46">
        <v>5.819</v>
      </c>
      <c r="AA41" s="46">
        <v>1.3089999999999999</v>
      </c>
      <c r="AB41" s="46">
        <v>10.928000000000001</v>
      </c>
      <c r="AC41" s="46">
        <v>31.187000000000001</v>
      </c>
      <c r="AD41" s="46">
        <v>23.949000000000002</v>
      </c>
      <c r="AE41" s="46">
        <v>22.361000000000001</v>
      </c>
      <c r="AF41" s="46">
        <v>4.4459999999999997</v>
      </c>
      <c r="AG41" s="46" t="s">
        <v>278</v>
      </c>
    </row>
    <row r="42" spans="1:33" ht="11.25" customHeight="1" x14ac:dyDescent="0.25">
      <c r="A42" s="83"/>
      <c r="B42" s="324" t="s">
        <v>511</v>
      </c>
      <c r="C42" s="49"/>
      <c r="D42" s="49"/>
      <c r="E42" s="49"/>
      <c r="F42" s="27" t="s">
        <v>278</v>
      </c>
      <c r="G42" s="27"/>
      <c r="H42" s="40" t="s">
        <v>4</v>
      </c>
      <c r="I42" s="27" t="s">
        <v>278</v>
      </c>
      <c r="J42" s="27" t="s">
        <v>279</v>
      </c>
      <c r="K42" s="46" t="s">
        <v>279</v>
      </c>
      <c r="L42" s="46" t="s">
        <v>279</v>
      </c>
      <c r="M42" s="46" t="s">
        <v>279</v>
      </c>
      <c r="N42" s="46" t="s">
        <v>279</v>
      </c>
      <c r="O42" s="46" t="s">
        <v>279</v>
      </c>
      <c r="P42" s="46" t="s">
        <v>279</v>
      </c>
      <c r="Q42" s="46" t="s">
        <v>279</v>
      </c>
      <c r="R42" s="46" t="s">
        <v>279</v>
      </c>
      <c r="T42" s="83"/>
      <c r="U42" s="324" t="s">
        <v>511</v>
      </c>
      <c r="V42" s="27">
        <v>329.26799999999997</v>
      </c>
      <c r="W42" s="29" t="s">
        <v>4</v>
      </c>
      <c r="X42" s="27">
        <v>472.68799999999999</v>
      </c>
      <c r="Y42" s="27" t="s">
        <v>279</v>
      </c>
      <c r="Z42" s="46">
        <v>21.268000000000001</v>
      </c>
      <c r="AA42" s="46" t="s">
        <v>278</v>
      </c>
      <c r="AB42" s="46">
        <v>12.76</v>
      </c>
      <c r="AC42" s="46">
        <v>58.051000000000002</v>
      </c>
      <c r="AD42" s="46">
        <v>2.64</v>
      </c>
      <c r="AE42" s="46">
        <v>5.2809999999999997</v>
      </c>
      <c r="AF42" s="46" t="s">
        <v>278</v>
      </c>
      <c r="AG42" s="46" t="s">
        <v>278</v>
      </c>
    </row>
    <row r="43" spans="1:33" ht="11.25" customHeight="1" x14ac:dyDescent="0.25">
      <c r="A43" s="83"/>
      <c r="B43" s="54" t="s">
        <v>509</v>
      </c>
      <c r="C43" s="49"/>
      <c r="D43" s="49"/>
      <c r="E43" s="49"/>
      <c r="F43" s="27">
        <v>1704.68</v>
      </c>
      <c r="G43" s="27"/>
      <c r="H43" s="40" t="s">
        <v>4</v>
      </c>
      <c r="I43" s="27">
        <v>620.40300000000002</v>
      </c>
      <c r="J43" s="27" t="s">
        <v>279</v>
      </c>
      <c r="K43" s="46">
        <v>2.2229999999999999</v>
      </c>
      <c r="L43" s="46">
        <v>6.7240000000000002</v>
      </c>
      <c r="M43" s="46">
        <v>6.1630000000000003</v>
      </c>
      <c r="N43" s="46">
        <v>23.582000000000001</v>
      </c>
      <c r="O43" s="46">
        <v>26.132000000000001</v>
      </c>
      <c r="P43" s="46">
        <v>26.803999999999998</v>
      </c>
      <c r="Q43" s="46">
        <v>6.45</v>
      </c>
      <c r="R43" s="46">
        <v>1.921</v>
      </c>
      <c r="T43" s="83"/>
      <c r="U43" s="54" t="s">
        <v>509</v>
      </c>
      <c r="V43" s="27">
        <v>1062.184</v>
      </c>
      <c r="W43" s="29" t="s">
        <v>4</v>
      </c>
      <c r="X43" s="27">
        <v>485.51600000000002</v>
      </c>
      <c r="Y43" s="27" t="s">
        <v>279</v>
      </c>
      <c r="Z43" s="46">
        <v>1.0309999999999999</v>
      </c>
      <c r="AA43" s="46">
        <v>1.714</v>
      </c>
      <c r="AB43" s="46">
        <v>10.361000000000001</v>
      </c>
      <c r="AC43" s="46">
        <v>22.859000000000002</v>
      </c>
      <c r="AD43" s="46">
        <v>30.553999999999998</v>
      </c>
      <c r="AE43" s="46">
        <v>27.655999999999999</v>
      </c>
      <c r="AF43" s="46">
        <v>5.8250000000000002</v>
      </c>
      <c r="AG43" s="46" t="s">
        <v>278</v>
      </c>
    </row>
    <row r="44" spans="1:33" ht="11.25" customHeight="1" x14ac:dyDescent="0.25">
      <c r="A44" s="83">
        <v>20</v>
      </c>
      <c r="B44" s="49" t="s">
        <v>111</v>
      </c>
      <c r="C44" s="49"/>
      <c r="D44" s="49"/>
      <c r="E44" s="49"/>
      <c r="F44" s="27">
        <v>9430.2929999999997</v>
      </c>
      <c r="G44" s="27"/>
      <c r="H44" s="40" t="s">
        <v>4</v>
      </c>
      <c r="I44" s="27">
        <v>4629.3940000000002</v>
      </c>
      <c r="J44" s="27" t="s">
        <v>279</v>
      </c>
      <c r="K44" s="46">
        <v>42.927999999999997</v>
      </c>
      <c r="L44" s="46">
        <v>11.781000000000001</v>
      </c>
      <c r="M44" s="46">
        <v>10.366</v>
      </c>
      <c r="N44" s="46">
        <v>12.275</v>
      </c>
      <c r="O44" s="46">
        <v>4.8079999999999998</v>
      </c>
      <c r="P44" s="46">
        <v>9.2910000000000004</v>
      </c>
      <c r="Q44" s="46">
        <v>6.0439999999999996</v>
      </c>
      <c r="R44" s="46">
        <v>2.508</v>
      </c>
      <c r="T44" s="83">
        <v>20</v>
      </c>
      <c r="U44" s="49" t="s">
        <v>111</v>
      </c>
      <c r="V44" s="27">
        <v>11171.763999999999</v>
      </c>
      <c r="W44" s="29" t="s">
        <v>4</v>
      </c>
      <c r="X44" s="27">
        <v>4050.3519999999999</v>
      </c>
      <c r="Y44" s="27" t="s">
        <v>279</v>
      </c>
      <c r="Z44" s="46">
        <v>14.895</v>
      </c>
      <c r="AA44" s="46">
        <v>38.335000000000001</v>
      </c>
      <c r="AB44" s="46">
        <v>17.471</v>
      </c>
      <c r="AC44" s="46">
        <v>4.3879999999999999</v>
      </c>
      <c r="AD44" s="46">
        <v>5.7709999999999999</v>
      </c>
      <c r="AE44" s="46">
        <v>12.129</v>
      </c>
      <c r="AF44" s="46">
        <v>4.2370000000000001</v>
      </c>
      <c r="AG44" s="46">
        <v>2.774</v>
      </c>
    </row>
    <row r="45" spans="1:33" ht="11.25" customHeight="1" x14ac:dyDescent="0.25">
      <c r="A45" s="83"/>
      <c r="B45" s="54" t="s">
        <v>510</v>
      </c>
      <c r="C45" s="49"/>
      <c r="D45" s="49"/>
      <c r="E45" s="49"/>
      <c r="F45" s="27">
        <v>5422.8010000000004</v>
      </c>
      <c r="G45" s="27"/>
      <c r="H45" s="40" t="s">
        <v>4</v>
      </c>
      <c r="I45" s="27">
        <v>4333.1729999999998</v>
      </c>
      <c r="J45" s="27" t="s">
        <v>279</v>
      </c>
      <c r="K45" s="46">
        <v>53.091999999999999</v>
      </c>
      <c r="L45" s="46">
        <v>15.464</v>
      </c>
      <c r="M45" s="46">
        <v>10.516</v>
      </c>
      <c r="N45" s="46">
        <v>11.802</v>
      </c>
      <c r="O45" s="46">
        <v>1.367</v>
      </c>
      <c r="P45" s="46">
        <v>2.6150000000000002</v>
      </c>
      <c r="Q45" s="46">
        <v>3.9590000000000001</v>
      </c>
      <c r="R45" s="46">
        <v>1.1850000000000001</v>
      </c>
      <c r="T45" s="83"/>
      <c r="U45" s="54" t="s">
        <v>510</v>
      </c>
      <c r="V45" s="27">
        <v>5668.8760000000002</v>
      </c>
      <c r="W45" s="29" t="s">
        <v>4</v>
      </c>
      <c r="X45" s="27">
        <v>3442.395</v>
      </c>
      <c r="Y45" s="27" t="s">
        <v>279</v>
      </c>
      <c r="Z45" s="46">
        <v>19.643999999999998</v>
      </c>
      <c r="AA45" s="46">
        <v>53.415999999999997</v>
      </c>
      <c r="AB45" s="46">
        <v>13.212</v>
      </c>
      <c r="AC45" s="46">
        <v>1.9359999999999999</v>
      </c>
      <c r="AD45" s="46">
        <v>4.0250000000000004</v>
      </c>
      <c r="AE45" s="46">
        <v>2.8780000000000001</v>
      </c>
      <c r="AF45" s="46">
        <v>3.5049999999999999</v>
      </c>
      <c r="AG45" s="46">
        <v>1.3839999999999999</v>
      </c>
    </row>
    <row r="46" spans="1:33" ht="11.25" customHeight="1" x14ac:dyDescent="0.25">
      <c r="A46" s="83"/>
      <c r="B46" s="324" t="s">
        <v>511</v>
      </c>
      <c r="C46" s="49"/>
      <c r="D46" s="49"/>
      <c r="E46" s="49"/>
      <c r="F46" s="27">
        <v>1519.597</v>
      </c>
      <c r="G46" s="27"/>
      <c r="H46" s="40" t="s">
        <v>4</v>
      </c>
      <c r="I46" s="27">
        <v>1420.019</v>
      </c>
      <c r="J46" s="27" t="s">
        <v>279</v>
      </c>
      <c r="K46" s="46">
        <v>46.966000000000001</v>
      </c>
      <c r="L46" s="46">
        <v>7.1210000000000004</v>
      </c>
      <c r="M46" s="46">
        <v>16.260999999999999</v>
      </c>
      <c r="N46" s="46">
        <v>4.952</v>
      </c>
      <c r="O46" s="46">
        <v>7.4249999999999998</v>
      </c>
      <c r="P46" s="46">
        <v>16.448</v>
      </c>
      <c r="Q46" s="46">
        <v>0.82599999999999996</v>
      </c>
      <c r="R46" s="46" t="s">
        <v>278</v>
      </c>
      <c r="T46" s="83"/>
      <c r="U46" s="324" t="s">
        <v>511</v>
      </c>
      <c r="V46" s="27">
        <v>1547.559</v>
      </c>
      <c r="W46" s="29" t="s">
        <v>4</v>
      </c>
      <c r="X46" s="27">
        <v>841.20299999999997</v>
      </c>
      <c r="Y46" s="27" t="s">
        <v>279</v>
      </c>
      <c r="Z46" s="46">
        <v>24.145</v>
      </c>
      <c r="AA46" s="46">
        <v>41.636000000000003</v>
      </c>
      <c r="AB46" s="46">
        <v>9.7100000000000009</v>
      </c>
      <c r="AC46" s="46">
        <v>3.698</v>
      </c>
      <c r="AD46" s="46">
        <v>10.018000000000001</v>
      </c>
      <c r="AE46" s="46">
        <v>9.9480000000000004</v>
      </c>
      <c r="AF46" s="46" t="s">
        <v>278</v>
      </c>
      <c r="AG46" s="46">
        <v>0.84399999999999997</v>
      </c>
    </row>
    <row r="47" spans="1:33" ht="11.25" customHeight="1" x14ac:dyDescent="0.25">
      <c r="A47" s="83"/>
      <c r="B47" s="54" t="s">
        <v>509</v>
      </c>
      <c r="C47" s="49"/>
      <c r="D47" s="49"/>
      <c r="E47" s="49"/>
      <c r="F47" s="27">
        <v>1090.1179999999999</v>
      </c>
      <c r="G47" s="27"/>
      <c r="H47" s="40" t="s">
        <v>4</v>
      </c>
      <c r="I47" s="27">
        <v>539.096</v>
      </c>
      <c r="J47" s="27" t="s">
        <v>279</v>
      </c>
      <c r="K47" s="46">
        <v>12.737</v>
      </c>
      <c r="L47" s="46">
        <v>4.1239999999999997</v>
      </c>
      <c r="M47" s="46">
        <v>5.2460000000000004</v>
      </c>
      <c r="N47" s="46">
        <v>12.411</v>
      </c>
      <c r="O47" s="46">
        <v>2.871</v>
      </c>
      <c r="P47" s="46">
        <v>28.565999999999999</v>
      </c>
      <c r="Q47" s="46">
        <v>23.335999999999999</v>
      </c>
      <c r="R47" s="46">
        <v>10.71</v>
      </c>
      <c r="T47" s="83"/>
      <c r="U47" s="54" t="s">
        <v>509</v>
      </c>
      <c r="V47" s="27">
        <v>1431.0940000000001</v>
      </c>
      <c r="W47" s="29" t="s">
        <v>4</v>
      </c>
      <c r="X47" s="27">
        <v>833.50800000000004</v>
      </c>
      <c r="Y47" s="27" t="s">
        <v>279</v>
      </c>
      <c r="Z47" s="46">
        <v>1.0309999999999999</v>
      </c>
      <c r="AA47" s="46">
        <v>13.734999999999999</v>
      </c>
      <c r="AB47" s="46">
        <v>3.6949999999999998</v>
      </c>
      <c r="AC47" s="46">
        <v>2.9830000000000001</v>
      </c>
      <c r="AD47" s="46">
        <v>7.11</v>
      </c>
      <c r="AE47" s="46">
        <v>45.091999999999999</v>
      </c>
      <c r="AF47" s="46">
        <v>15.885</v>
      </c>
      <c r="AG47" s="46">
        <v>10.468</v>
      </c>
    </row>
    <row r="48" spans="1:33" ht="12" customHeight="1" thickBot="1" x14ac:dyDescent="0.3">
      <c r="A48" s="43"/>
      <c r="B48" s="43"/>
      <c r="C48" s="43"/>
      <c r="D48" s="43"/>
      <c r="E48" s="43"/>
      <c r="F48" s="93"/>
      <c r="G48" s="93"/>
      <c r="H48" s="94"/>
      <c r="I48" s="93"/>
      <c r="J48" s="93"/>
      <c r="K48" s="95"/>
      <c r="L48" s="95"/>
      <c r="M48" s="95"/>
      <c r="N48" s="95"/>
      <c r="O48" s="93"/>
      <c r="P48" s="51"/>
      <c r="Q48" s="95"/>
      <c r="R48" s="95"/>
      <c r="T48" s="43"/>
      <c r="U48" s="43"/>
      <c r="V48" s="93"/>
      <c r="W48" s="94"/>
      <c r="X48" s="93"/>
      <c r="Y48" s="93"/>
      <c r="Z48" s="95"/>
      <c r="AA48" s="95"/>
      <c r="AB48" s="95"/>
      <c r="AC48" s="95"/>
      <c r="AD48" s="93"/>
      <c r="AE48" s="51"/>
      <c r="AF48" s="95"/>
      <c r="AG48" s="95"/>
    </row>
    <row r="49" spans="1:8" ht="12.75" customHeight="1" x14ac:dyDescent="0.25">
      <c r="A49" s="377" t="s">
        <v>546</v>
      </c>
      <c r="B49" s="8"/>
      <c r="C49" s="8"/>
      <c r="D49" s="8"/>
      <c r="E49" s="8"/>
      <c r="H49" s="33"/>
    </row>
  </sheetData>
  <sheetProtection formatCells="0" formatColumns="0" formatRows="0"/>
  <mergeCells count="8">
    <mergeCell ref="Z8:AG8"/>
    <mergeCell ref="W9:X9"/>
    <mergeCell ref="T13:U13"/>
    <mergeCell ref="A13:B13"/>
    <mergeCell ref="K8:R8"/>
    <mergeCell ref="F8:I8"/>
    <mergeCell ref="H9:I9"/>
    <mergeCell ref="V8:X8"/>
  </mergeCells>
  <phoneticPr fontId="14" type="noConversion"/>
  <pageMargins left="0.75" right="0.75" top="1" bottom="1" header="0.5" footer="0.5"/>
  <pageSetup paperSize="9" scale="94"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6"/>
  <dimension ref="A2:AG49"/>
  <sheetViews>
    <sheetView zoomScaleNormal="100" workbookViewId="0"/>
  </sheetViews>
  <sheetFormatPr defaultColWidth="9.21875" defaultRowHeight="13.2" x14ac:dyDescent="0.25"/>
  <cols>
    <col min="1" max="1" width="3.77734375" style="1" customWidth="1"/>
    <col min="2" max="2" width="63.5546875" style="1" customWidth="1"/>
    <col min="3" max="5" width="63.5546875" style="1" hidden="1" customWidth="1"/>
    <col min="6" max="6" width="7.21875" style="1" customWidth="1"/>
    <col min="7" max="7" width="2" style="1" customWidth="1"/>
    <col min="8" max="8" width="1.77734375" style="1" bestFit="1" customWidth="1"/>
    <col min="9" max="9" width="5.77734375" style="1" bestFit="1" customWidth="1"/>
    <col min="10" max="10" width="1.44140625" style="1" customWidth="1"/>
    <col min="11" max="11" width="4.21875" style="1" customWidth="1"/>
    <col min="12" max="14" width="5.21875" style="1" bestFit="1" customWidth="1"/>
    <col min="15" max="15" width="6.77734375" style="1" customWidth="1"/>
    <col min="16" max="16" width="7.21875" style="1" customWidth="1"/>
    <col min="17" max="17" width="7" style="1" customWidth="1"/>
    <col min="18" max="18" width="5" style="1" customWidth="1"/>
    <col min="19" max="19" width="9.21875" style="1"/>
    <col min="20" max="20" width="4" style="1" bestFit="1" customWidth="1"/>
    <col min="21" max="21" width="64.44140625" style="1" bestFit="1" customWidth="1"/>
    <col min="22" max="22" width="5.77734375" style="1" bestFit="1" customWidth="1"/>
    <col min="23" max="24" width="5.21875" style="1" customWidth="1"/>
    <col min="25" max="25" width="1" style="1" bestFit="1" customWidth="1"/>
    <col min="26" max="26" width="3.5546875" style="1" bestFit="1" customWidth="1"/>
    <col min="27" max="29" width="5.21875" style="1" bestFit="1" customWidth="1"/>
    <col min="30" max="32" width="7" style="1" bestFit="1" customWidth="1"/>
    <col min="33" max="33" width="4.44140625" style="1" bestFit="1" customWidth="1"/>
    <col min="34" max="16384" width="9.21875" style="1"/>
  </cols>
  <sheetData>
    <row r="2" spans="1:33" ht="15" customHeight="1" x14ac:dyDescent="0.25">
      <c r="A2" s="24" t="s">
        <v>591</v>
      </c>
    </row>
    <row r="3" spans="1:33" ht="15" hidden="1" customHeight="1" x14ac:dyDescent="0.25">
      <c r="A3" s="77"/>
    </row>
    <row r="4" spans="1:33" ht="15" customHeight="1" thickBot="1" x14ac:dyDescent="0.3">
      <c r="A4" s="243" t="s">
        <v>592</v>
      </c>
      <c r="B4" s="35"/>
      <c r="C4" s="35"/>
      <c r="D4" s="35"/>
      <c r="E4" s="35"/>
      <c r="F4" s="35"/>
      <c r="G4" s="35"/>
      <c r="H4" s="35"/>
      <c r="I4" s="35"/>
      <c r="J4" s="35"/>
    </row>
    <row r="5" spans="1:33" ht="14.4" hidden="1" thickBot="1" x14ac:dyDescent="0.3">
      <c r="A5" s="36"/>
      <c r="B5" s="35"/>
      <c r="C5" s="35"/>
      <c r="D5" s="35"/>
      <c r="E5" s="35"/>
      <c r="F5" s="35"/>
      <c r="G5" s="35"/>
      <c r="H5" s="35"/>
      <c r="I5" s="35"/>
      <c r="J5" s="35"/>
    </row>
    <row r="6" spans="1:33" x14ac:dyDescent="0.25">
      <c r="A6" s="381"/>
      <c r="J6" s="382"/>
      <c r="K6" s="382"/>
      <c r="L6" s="382"/>
      <c r="M6" s="382"/>
      <c r="N6" s="382"/>
      <c r="O6" s="382"/>
      <c r="P6" s="382"/>
      <c r="Q6" s="382"/>
      <c r="R6" s="382"/>
    </row>
    <row r="7" spans="1:33" ht="13.8" thickBot="1" x14ac:dyDescent="0.3">
      <c r="A7" s="243"/>
      <c r="B7" s="35"/>
      <c r="C7" s="35"/>
      <c r="D7" s="35"/>
      <c r="E7" s="35"/>
      <c r="F7" s="380">
        <v>2023</v>
      </c>
      <c r="G7" s="380"/>
      <c r="H7" s="35"/>
      <c r="I7" s="35"/>
      <c r="J7" s="35"/>
      <c r="T7" s="243"/>
      <c r="U7" s="35"/>
      <c r="V7" s="380">
        <v>2022</v>
      </c>
      <c r="W7" s="35"/>
      <c r="X7" s="35"/>
      <c r="Y7" s="35"/>
    </row>
    <row r="8" spans="1:33" ht="25.05" customHeight="1" x14ac:dyDescent="0.25">
      <c r="A8" s="26" t="s">
        <v>54</v>
      </c>
      <c r="B8" s="26" t="s">
        <v>138</v>
      </c>
      <c r="C8" s="26"/>
      <c r="D8" s="26"/>
      <c r="E8" s="26"/>
      <c r="F8" s="456" t="s">
        <v>275</v>
      </c>
      <c r="G8" s="456"/>
      <c r="H8" s="456"/>
      <c r="I8" s="456"/>
      <c r="J8" s="48"/>
      <c r="K8" s="457" t="s">
        <v>63</v>
      </c>
      <c r="L8" s="458"/>
      <c r="M8" s="458"/>
      <c r="N8" s="458"/>
      <c r="O8" s="458"/>
      <c r="P8" s="458"/>
      <c r="Q8" s="458"/>
      <c r="R8" s="458"/>
      <c r="T8" s="26" t="s">
        <v>54</v>
      </c>
      <c r="U8" s="26" t="s">
        <v>138</v>
      </c>
      <c r="V8" s="456" t="s">
        <v>275</v>
      </c>
      <c r="W8" s="456"/>
      <c r="X8" s="456"/>
      <c r="Y8" s="48"/>
      <c r="Z8" s="457" t="s">
        <v>63</v>
      </c>
      <c r="AA8" s="458"/>
      <c r="AB8" s="458"/>
      <c r="AC8" s="458"/>
      <c r="AD8" s="458"/>
      <c r="AE8" s="458"/>
      <c r="AF8" s="458"/>
      <c r="AG8" s="458"/>
    </row>
    <row r="9" spans="1:33" ht="14.25" customHeight="1" thickBot="1" x14ac:dyDescent="0.3">
      <c r="A9" s="43"/>
      <c r="B9" s="43"/>
      <c r="C9" s="43"/>
      <c r="D9" s="43"/>
      <c r="E9" s="43"/>
      <c r="F9" s="21" t="s">
        <v>22</v>
      </c>
      <c r="G9" s="21"/>
      <c r="H9" s="455" t="s">
        <v>124</v>
      </c>
      <c r="I9" s="455"/>
      <c r="J9" s="84"/>
      <c r="K9" s="21" t="s">
        <v>55</v>
      </c>
      <c r="L9" s="21" t="s">
        <v>56</v>
      </c>
      <c r="M9" s="21" t="s">
        <v>57</v>
      </c>
      <c r="N9" s="21" t="s">
        <v>58</v>
      </c>
      <c r="O9" s="21" t="s">
        <v>59</v>
      </c>
      <c r="P9" s="21" t="s">
        <v>60</v>
      </c>
      <c r="Q9" s="21" t="s">
        <v>61</v>
      </c>
      <c r="R9" s="21" t="s">
        <v>62</v>
      </c>
      <c r="T9" s="43"/>
      <c r="U9" s="43"/>
      <c r="V9" s="21" t="s">
        <v>22</v>
      </c>
      <c r="W9" s="455" t="s">
        <v>124</v>
      </c>
      <c r="X9" s="455"/>
      <c r="Y9" s="84"/>
      <c r="Z9" s="21" t="s">
        <v>55</v>
      </c>
      <c r="AA9" s="21" t="s">
        <v>56</v>
      </c>
      <c r="AB9" s="21" t="s">
        <v>57</v>
      </c>
      <c r="AC9" s="21" t="s">
        <v>58</v>
      </c>
      <c r="AD9" s="21" t="s">
        <v>59</v>
      </c>
      <c r="AE9" s="21" t="s">
        <v>60</v>
      </c>
      <c r="AF9" s="21" t="s">
        <v>61</v>
      </c>
      <c r="AG9" s="21" t="s">
        <v>62</v>
      </c>
    </row>
    <row r="10" spans="1:33" ht="12" customHeight="1" x14ac:dyDescent="0.25">
      <c r="A10" s="49"/>
      <c r="B10" s="49"/>
      <c r="C10" s="49"/>
      <c r="D10" s="49"/>
      <c r="E10" s="49"/>
      <c r="F10" s="48"/>
      <c r="G10" s="48"/>
      <c r="H10" s="48"/>
      <c r="I10" s="48"/>
      <c r="J10" s="48"/>
      <c r="K10" s="48"/>
      <c r="L10" s="48"/>
      <c r="M10" s="48"/>
      <c r="N10" s="48"/>
      <c r="O10" s="48"/>
      <c r="P10" s="48"/>
      <c r="Q10" s="48"/>
      <c r="R10" s="48"/>
      <c r="T10" s="49"/>
      <c r="U10" s="49"/>
      <c r="V10" s="48"/>
      <c r="W10" s="48"/>
      <c r="X10" s="48"/>
      <c r="Y10" s="48"/>
      <c r="Z10" s="48"/>
      <c r="AA10" s="48"/>
      <c r="AB10" s="48"/>
      <c r="AC10" s="48"/>
      <c r="AD10" s="48"/>
      <c r="AE10" s="48"/>
      <c r="AF10" s="48"/>
      <c r="AG10" s="48"/>
    </row>
    <row r="11" spans="1:33" ht="12" hidden="1" customHeight="1" x14ac:dyDescent="0.25">
      <c r="A11" s="49"/>
      <c r="B11" s="49"/>
      <c r="C11" s="49"/>
      <c r="D11" s="49"/>
      <c r="E11" s="49"/>
      <c r="F11" s="48"/>
      <c r="G11" s="48"/>
      <c r="H11" s="48"/>
      <c r="I11" s="48"/>
      <c r="J11" s="48"/>
      <c r="K11" s="48"/>
      <c r="L11" s="48"/>
      <c r="M11" s="48"/>
      <c r="N11" s="48"/>
      <c r="O11" s="48"/>
      <c r="P11" s="48"/>
      <c r="Q11" s="48"/>
      <c r="R11" s="48"/>
      <c r="T11" s="49"/>
      <c r="U11" s="49"/>
      <c r="V11" s="48"/>
      <c r="W11" s="48"/>
      <c r="X11" s="48"/>
      <c r="Y11" s="48"/>
      <c r="Z11" s="48"/>
      <c r="AA11" s="48"/>
      <c r="AB11" s="48"/>
      <c r="AC11" s="48"/>
      <c r="AD11" s="48"/>
      <c r="AE11" s="48"/>
      <c r="AF11" s="48"/>
      <c r="AG11" s="48"/>
    </row>
    <row r="12" spans="1:33" ht="12" hidden="1" customHeight="1" x14ac:dyDescent="0.25">
      <c r="A12" s="49"/>
      <c r="B12" s="49"/>
      <c r="C12" s="49"/>
      <c r="D12" s="49"/>
      <c r="E12" s="49"/>
      <c r="F12" s="48"/>
      <c r="G12" s="48"/>
      <c r="H12" s="48"/>
      <c r="I12" s="48"/>
      <c r="J12" s="48"/>
      <c r="K12" s="48"/>
      <c r="L12" s="48"/>
      <c r="M12" s="48"/>
      <c r="N12" s="48"/>
      <c r="O12" s="48"/>
      <c r="P12" s="48"/>
      <c r="Q12" s="48"/>
      <c r="R12" s="48"/>
      <c r="T12" s="49"/>
      <c r="U12" s="49"/>
      <c r="V12" s="48"/>
      <c r="W12" s="48"/>
      <c r="X12" s="48"/>
      <c r="Y12" s="48"/>
      <c r="Z12" s="48"/>
      <c r="AA12" s="48"/>
      <c r="AB12" s="48"/>
      <c r="AC12" s="48"/>
      <c r="AD12" s="48"/>
      <c r="AE12" s="48"/>
      <c r="AF12" s="48"/>
      <c r="AG12" s="48"/>
    </row>
    <row r="13" spans="1:33" ht="12" customHeight="1" x14ac:dyDescent="0.25">
      <c r="A13" s="453" t="s">
        <v>22</v>
      </c>
      <c r="B13" s="453"/>
      <c r="C13" s="26"/>
      <c r="D13" s="26"/>
      <c r="E13" s="26"/>
      <c r="F13" s="28">
        <v>40270.381999999998</v>
      </c>
      <c r="G13" s="384">
        <v>1</v>
      </c>
      <c r="H13" s="40" t="s">
        <v>4</v>
      </c>
      <c r="I13" s="28">
        <v>1831.4169999999999</v>
      </c>
      <c r="J13" s="28" t="s">
        <v>279</v>
      </c>
      <c r="K13" s="89">
        <v>0.83</v>
      </c>
      <c r="L13" s="89">
        <v>3.4750000000000001</v>
      </c>
      <c r="M13" s="89">
        <v>5.7130000000000001</v>
      </c>
      <c r="N13" s="89">
        <v>11.282999999999999</v>
      </c>
      <c r="O13" s="89">
        <v>10.919</v>
      </c>
      <c r="P13" s="89">
        <v>27.048999999999999</v>
      </c>
      <c r="Q13" s="89">
        <v>19.658000000000001</v>
      </c>
      <c r="R13" s="89">
        <v>21.073</v>
      </c>
      <c r="T13" s="453" t="s">
        <v>22</v>
      </c>
      <c r="U13" s="453"/>
      <c r="V13" s="28">
        <v>45763.71</v>
      </c>
      <c r="W13" s="29" t="s">
        <v>4</v>
      </c>
      <c r="X13" s="28">
        <v>2189.6089999999999</v>
      </c>
      <c r="Y13" s="28" t="s">
        <v>279</v>
      </c>
      <c r="Z13" s="89">
        <v>0.749</v>
      </c>
      <c r="AA13" s="89">
        <v>3.5760000000000001</v>
      </c>
      <c r="AB13" s="89">
        <v>5.41</v>
      </c>
      <c r="AC13" s="89">
        <v>11.382999999999999</v>
      </c>
      <c r="AD13" s="89">
        <v>10.058</v>
      </c>
      <c r="AE13" s="89">
        <v>24.423999999999999</v>
      </c>
      <c r="AF13" s="89">
        <v>18.96</v>
      </c>
      <c r="AG13" s="89">
        <v>25.44</v>
      </c>
    </row>
    <row r="14" spans="1:33" ht="12" customHeight="1" x14ac:dyDescent="0.25">
      <c r="A14" s="49"/>
      <c r="B14" s="49"/>
      <c r="C14" s="49"/>
      <c r="D14" s="49"/>
      <c r="E14" s="49"/>
      <c r="F14" s="48"/>
      <c r="G14" s="48"/>
      <c r="H14" s="40"/>
      <c r="I14" s="48"/>
      <c r="J14" s="48"/>
      <c r="K14" s="48"/>
      <c r="L14" s="48"/>
      <c r="M14" s="48"/>
      <c r="N14" s="48"/>
      <c r="O14" s="48"/>
      <c r="P14" s="48"/>
      <c r="Q14" s="48"/>
      <c r="R14" s="48"/>
      <c r="T14" s="49"/>
      <c r="U14" s="49"/>
      <c r="V14" s="48"/>
      <c r="W14" s="29"/>
      <c r="X14" s="48"/>
      <c r="Y14" s="48"/>
      <c r="Z14" s="48"/>
      <c r="AA14" s="48"/>
      <c r="AB14" s="48"/>
      <c r="AC14" s="48"/>
      <c r="AD14" s="48"/>
      <c r="AE14" s="48"/>
      <c r="AF14" s="48"/>
      <c r="AG14" s="48"/>
    </row>
    <row r="15" spans="1:33" s="83" customFormat="1" ht="11.25" customHeight="1" x14ac:dyDescent="0.2">
      <c r="A15" s="83">
        <v>1</v>
      </c>
      <c r="B15" s="83" t="s">
        <v>112</v>
      </c>
      <c r="F15" s="27">
        <v>5930.9769999999999</v>
      </c>
      <c r="G15" s="27"/>
      <c r="H15" s="40" t="s">
        <v>4</v>
      </c>
      <c r="I15" s="27">
        <v>817.05700000000002</v>
      </c>
      <c r="J15" s="79" t="s">
        <v>279</v>
      </c>
      <c r="K15" s="46">
        <v>0.56100000000000005</v>
      </c>
      <c r="L15" s="46">
        <v>2.3740000000000001</v>
      </c>
      <c r="M15" s="46">
        <v>6.6280000000000001</v>
      </c>
      <c r="N15" s="46">
        <v>20.358000000000001</v>
      </c>
      <c r="O15" s="46">
        <v>21.321999999999999</v>
      </c>
      <c r="P15" s="46">
        <v>29.277000000000001</v>
      </c>
      <c r="Q15" s="46">
        <v>9.468</v>
      </c>
      <c r="R15" s="46">
        <v>10.012</v>
      </c>
      <c r="T15" s="83">
        <v>1</v>
      </c>
      <c r="U15" s="83" t="s">
        <v>112</v>
      </c>
      <c r="V15" s="27">
        <v>5770.183</v>
      </c>
      <c r="W15" s="29" t="s">
        <v>4</v>
      </c>
      <c r="X15" s="27">
        <v>834.71900000000005</v>
      </c>
      <c r="Y15" s="79" t="s">
        <v>279</v>
      </c>
      <c r="Z15" s="46">
        <v>0.377</v>
      </c>
      <c r="AA15" s="46">
        <v>1.6850000000000001</v>
      </c>
      <c r="AB15" s="46">
        <v>5.0759999999999996</v>
      </c>
      <c r="AC15" s="46">
        <v>25.216999999999999</v>
      </c>
      <c r="AD15" s="46">
        <v>25.56</v>
      </c>
      <c r="AE15" s="46">
        <v>26.911999999999999</v>
      </c>
      <c r="AF15" s="46">
        <v>8.3170000000000002</v>
      </c>
      <c r="AG15" s="46">
        <v>6.8550000000000004</v>
      </c>
    </row>
    <row r="16" spans="1:33" ht="11.25" customHeight="1" x14ac:dyDescent="0.25">
      <c r="A16" s="49"/>
      <c r="B16" s="54" t="s">
        <v>95</v>
      </c>
      <c r="C16" s="54"/>
      <c r="D16" s="54"/>
      <c r="E16" s="54"/>
      <c r="F16" s="27">
        <v>3730.422</v>
      </c>
      <c r="G16" s="27"/>
      <c r="H16" s="40" t="s">
        <v>4</v>
      </c>
      <c r="I16" s="27">
        <v>632.80399999999997</v>
      </c>
      <c r="J16" s="27" t="s">
        <v>279</v>
      </c>
      <c r="K16" s="46">
        <v>0.45600000000000002</v>
      </c>
      <c r="L16" s="46">
        <v>2.532</v>
      </c>
      <c r="M16" s="46">
        <v>8.0549999999999997</v>
      </c>
      <c r="N16" s="46">
        <v>25.294</v>
      </c>
      <c r="O16" s="46">
        <v>25.75</v>
      </c>
      <c r="P16" s="46">
        <v>32.353000000000002</v>
      </c>
      <c r="Q16" s="46">
        <v>3.3490000000000002</v>
      </c>
      <c r="R16" s="46">
        <v>2.2109999999999999</v>
      </c>
      <c r="T16" s="49"/>
      <c r="U16" s="54" t="s">
        <v>95</v>
      </c>
      <c r="V16" s="27">
        <v>3920.19</v>
      </c>
      <c r="W16" s="29" t="s">
        <v>4</v>
      </c>
      <c r="X16" s="27">
        <v>700.60400000000004</v>
      </c>
      <c r="Y16" s="27" t="s">
        <v>279</v>
      </c>
      <c r="Z16" s="46">
        <v>0.53400000000000003</v>
      </c>
      <c r="AA16" s="46">
        <v>1.294</v>
      </c>
      <c r="AB16" s="46">
        <v>6.0460000000000003</v>
      </c>
      <c r="AC16" s="46">
        <v>30.704000000000001</v>
      </c>
      <c r="AD16" s="46">
        <v>28.713999999999999</v>
      </c>
      <c r="AE16" s="46">
        <v>27.998999999999999</v>
      </c>
      <c r="AF16" s="46">
        <v>1.7450000000000001</v>
      </c>
      <c r="AG16" s="46">
        <v>2.964</v>
      </c>
    </row>
    <row r="17" spans="1:33" ht="11.25" customHeight="1" x14ac:dyDescent="0.25">
      <c r="A17" s="83">
        <v>2</v>
      </c>
      <c r="B17" s="49" t="s">
        <v>96</v>
      </c>
      <c r="C17" s="49"/>
      <c r="D17" s="49"/>
      <c r="E17" s="49"/>
      <c r="F17" s="27">
        <v>112.17400000000001</v>
      </c>
      <c r="G17" s="27"/>
      <c r="H17" s="40" t="s">
        <v>4</v>
      </c>
      <c r="I17" s="27">
        <v>106.863</v>
      </c>
      <c r="J17" s="27" t="s">
        <v>279</v>
      </c>
      <c r="K17" s="46" t="s">
        <v>278</v>
      </c>
      <c r="L17" s="46">
        <v>0.17599999999999999</v>
      </c>
      <c r="M17" s="46" t="s">
        <v>278</v>
      </c>
      <c r="N17" s="46">
        <v>1.409</v>
      </c>
      <c r="O17" s="46">
        <v>26.152000000000001</v>
      </c>
      <c r="P17" s="46">
        <v>16.108000000000001</v>
      </c>
      <c r="Q17" s="46">
        <v>42.151000000000003</v>
      </c>
      <c r="R17" s="46">
        <v>14.005000000000001</v>
      </c>
      <c r="T17" s="83">
        <v>2</v>
      </c>
      <c r="U17" s="49" t="s">
        <v>96</v>
      </c>
      <c r="V17" s="27">
        <v>112.083</v>
      </c>
      <c r="W17" s="29" t="s">
        <v>4</v>
      </c>
      <c r="X17" s="27">
        <v>97.259</v>
      </c>
      <c r="Y17" s="27" t="s">
        <v>279</v>
      </c>
      <c r="Z17" s="46" t="s">
        <v>278</v>
      </c>
      <c r="AA17" s="46">
        <v>0.19400000000000001</v>
      </c>
      <c r="AB17" s="46">
        <v>5.6079999999999997</v>
      </c>
      <c r="AC17" s="46">
        <v>8.9890000000000008</v>
      </c>
      <c r="AD17" s="46">
        <v>9.32</v>
      </c>
      <c r="AE17" s="46">
        <v>35.685000000000002</v>
      </c>
      <c r="AF17" s="46">
        <v>19.532</v>
      </c>
      <c r="AG17" s="46">
        <v>20.672000000000001</v>
      </c>
    </row>
    <row r="18" spans="1:33" ht="11.25" customHeight="1" x14ac:dyDescent="0.25">
      <c r="A18" s="83">
        <v>3</v>
      </c>
      <c r="B18" s="49" t="s">
        <v>139</v>
      </c>
      <c r="C18" s="49"/>
      <c r="D18" s="49"/>
      <c r="E18" s="49"/>
      <c r="F18" s="27">
        <v>4161.1270000000004</v>
      </c>
      <c r="G18" s="27"/>
      <c r="H18" s="40" t="s">
        <v>4</v>
      </c>
      <c r="I18" s="27">
        <v>573.40300000000002</v>
      </c>
      <c r="J18" s="27" t="s">
        <v>279</v>
      </c>
      <c r="K18" s="46">
        <v>3.1619999999999999</v>
      </c>
      <c r="L18" s="46">
        <v>17.105</v>
      </c>
      <c r="M18" s="46">
        <v>23.57</v>
      </c>
      <c r="N18" s="46">
        <v>20.07</v>
      </c>
      <c r="O18" s="46">
        <v>9.5660000000000007</v>
      </c>
      <c r="P18" s="46">
        <v>19.454000000000001</v>
      </c>
      <c r="Q18" s="46">
        <v>4.6029999999999998</v>
      </c>
      <c r="R18" s="46">
        <v>2.4700000000000002</v>
      </c>
      <c r="T18" s="83">
        <v>3</v>
      </c>
      <c r="U18" s="49" t="s">
        <v>139</v>
      </c>
      <c r="V18" s="27">
        <v>4818.7719999999999</v>
      </c>
      <c r="W18" s="29" t="s">
        <v>4</v>
      </c>
      <c r="X18" s="27">
        <v>600.60500000000002</v>
      </c>
      <c r="Y18" s="27" t="s">
        <v>279</v>
      </c>
      <c r="Z18" s="46">
        <v>4.1740000000000004</v>
      </c>
      <c r="AA18" s="46">
        <v>20.305</v>
      </c>
      <c r="AB18" s="46">
        <v>23.555</v>
      </c>
      <c r="AC18" s="46">
        <v>26.86</v>
      </c>
      <c r="AD18" s="46">
        <v>7.1390000000000002</v>
      </c>
      <c r="AE18" s="46">
        <v>13.18</v>
      </c>
      <c r="AF18" s="46">
        <v>4.0469999999999997</v>
      </c>
      <c r="AG18" s="46">
        <v>0.73899999999999999</v>
      </c>
    </row>
    <row r="19" spans="1:33" ht="11.25" customHeight="1" x14ac:dyDescent="0.25">
      <c r="A19" s="83"/>
      <c r="B19" s="54" t="s">
        <v>97</v>
      </c>
      <c r="C19" s="54"/>
      <c r="D19" s="54"/>
      <c r="E19" s="54"/>
      <c r="F19" s="27">
        <v>3223.3449999999998</v>
      </c>
      <c r="G19" s="384">
        <v>1</v>
      </c>
      <c r="H19" s="40" t="s">
        <v>4</v>
      </c>
      <c r="I19" s="27">
        <v>412.197</v>
      </c>
      <c r="J19" s="27" t="s">
        <v>279</v>
      </c>
      <c r="K19" s="46">
        <v>3.9620000000000002</v>
      </c>
      <c r="L19" s="46">
        <v>21.954000000000001</v>
      </c>
      <c r="M19" s="46">
        <v>30.074999999999999</v>
      </c>
      <c r="N19" s="46">
        <v>22.297999999999998</v>
      </c>
      <c r="O19" s="46">
        <v>6.3159999999999998</v>
      </c>
      <c r="P19" s="46">
        <v>8.2210000000000001</v>
      </c>
      <c r="Q19" s="46">
        <v>4.181</v>
      </c>
      <c r="R19" s="46">
        <v>2.9910000000000001</v>
      </c>
      <c r="T19" s="83"/>
      <c r="U19" s="54" t="s">
        <v>97</v>
      </c>
      <c r="V19" s="27">
        <v>4131.0020000000004</v>
      </c>
      <c r="W19" s="29" t="s">
        <v>4</v>
      </c>
      <c r="X19" s="27">
        <v>548.28099999999995</v>
      </c>
      <c r="Y19" s="27" t="s">
        <v>279</v>
      </c>
      <c r="Z19" s="46">
        <v>4.8490000000000002</v>
      </c>
      <c r="AA19" s="46">
        <v>23.431999999999999</v>
      </c>
      <c r="AB19" s="46">
        <v>26.527999999999999</v>
      </c>
      <c r="AC19" s="46">
        <v>22.06</v>
      </c>
      <c r="AD19" s="46">
        <v>6.907</v>
      </c>
      <c r="AE19" s="46">
        <v>11.728999999999999</v>
      </c>
      <c r="AF19" s="46">
        <v>3.9580000000000002</v>
      </c>
      <c r="AG19" s="46">
        <v>0.53700000000000003</v>
      </c>
    </row>
    <row r="20" spans="1:33" ht="11.25" customHeight="1" x14ac:dyDescent="0.25">
      <c r="A20" s="83">
        <v>4</v>
      </c>
      <c r="B20" s="49" t="s">
        <v>98</v>
      </c>
      <c r="C20" s="49"/>
      <c r="D20" s="49"/>
      <c r="E20" s="49"/>
      <c r="F20" s="27">
        <v>6975.8519999999999</v>
      </c>
      <c r="G20" s="384">
        <v>1</v>
      </c>
      <c r="H20" s="40" t="s">
        <v>4</v>
      </c>
      <c r="I20" s="27">
        <v>1047.4059999999999</v>
      </c>
      <c r="J20" s="27" t="s">
        <v>279</v>
      </c>
      <c r="K20" s="46">
        <v>0.11899999999999999</v>
      </c>
      <c r="L20" s="46">
        <v>0.316</v>
      </c>
      <c r="M20" s="46">
        <v>0.85199999999999998</v>
      </c>
      <c r="N20" s="46">
        <v>3.5569999999999999</v>
      </c>
      <c r="O20" s="46">
        <v>4.7430000000000003</v>
      </c>
      <c r="P20" s="46">
        <v>26.506</v>
      </c>
      <c r="Q20" s="46">
        <v>25.158000000000001</v>
      </c>
      <c r="R20" s="46">
        <v>38.75</v>
      </c>
      <c r="T20" s="83">
        <v>4</v>
      </c>
      <c r="U20" s="49" t="s">
        <v>98</v>
      </c>
      <c r="V20" s="27">
        <v>8675.4940000000006</v>
      </c>
      <c r="W20" s="29" t="s">
        <v>4</v>
      </c>
      <c r="X20" s="27">
        <v>1262.972</v>
      </c>
      <c r="Y20" s="27" t="s">
        <v>279</v>
      </c>
      <c r="Z20" s="46">
        <v>8.6999999999999994E-2</v>
      </c>
      <c r="AA20" s="46">
        <v>0.248</v>
      </c>
      <c r="AB20" s="46">
        <v>0.65700000000000003</v>
      </c>
      <c r="AC20" s="46">
        <v>2.0720000000000001</v>
      </c>
      <c r="AD20" s="46">
        <v>4.835</v>
      </c>
      <c r="AE20" s="46">
        <v>23.105</v>
      </c>
      <c r="AF20" s="46">
        <v>24.577000000000002</v>
      </c>
      <c r="AG20" s="46">
        <v>44.418999999999997</v>
      </c>
    </row>
    <row r="21" spans="1:33" ht="11.25" customHeight="1" x14ac:dyDescent="0.25">
      <c r="A21" s="83">
        <v>5</v>
      </c>
      <c r="B21" s="49" t="s">
        <v>140</v>
      </c>
      <c r="C21" s="49"/>
      <c r="D21" s="49"/>
      <c r="E21" s="49"/>
      <c r="F21" s="27">
        <v>114.92100000000001</v>
      </c>
      <c r="G21" s="384">
        <v>1</v>
      </c>
      <c r="H21" s="40" t="s">
        <v>4</v>
      </c>
      <c r="I21" s="27">
        <v>52.063000000000002</v>
      </c>
      <c r="J21" s="27" t="s">
        <v>279</v>
      </c>
      <c r="K21" s="46" t="s">
        <v>278</v>
      </c>
      <c r="L21" s="46">
        <v>0.66500000000000004</v>
      </c>
      <c r="M21" s="46">
        <v>3.68</v>
      </c>
      <c r="N21" s="46">
        <v>7.2060000000000004</v>
      </c>
      <c r="O21" s="46">
        <v>31.952999999999999</v>
      </c>
      <c r="P21" s="46">
        <v>28.042999999999999</v>
      </c>
      <c r="Q21" s="46">
        <v>27.672999999999998</v>
      </c>
      <c r="R21" s="46">
        <v>0.78100000000000003</v>
      </c>
      <c r="T21" s="83">
        <v>5</v>
      </c>
      <c r="U21" s="49" t="s">
        <v>140</v>
      </c>
      <c r="V21" s="27">
        <v>250.732</v>
      </c>
      <c r="W21" s="29" t="s">
        <v>4</v>
      </c>
      <c r="X21" s="27">
        <v>122.37</v>
      </c>
      <c r="Y21" s="27" t="s">
        <v>279</v>
      </c>
      <c r="Z21" s="46">
        <v>0.53100000000000003</v>
      </c>
      <c r="AA21" s="46">
        <v>0.22500000000000001</v>
      </c>
      <c r="AB21" s="46">
        <v>3.7389999999999999</v>
      </c>
      <c r="AC21" s="46">
        <v>11.907</v>
      </c>
      <c r="AD21" s="46">
        <v>19.271999999999998</v>
      </c>
      <c r="AE21" s="46">
        <v>54.552999999999997</v>
      </c>
      <c r="AF21" s="46">
        <v>9.1639999999999997</v>
      </c>
      <c r="AG21" s="46">
        <v>0.60799999999999998</v>
      </c>
    </row>
    <row r="22" spans="1:33" ht="11.25" customHeight="1" x14ac:dyDescent="0.25">
      <c r="A22" s="83">
        <v>6</v>
      </c>
      <c r="B22" s="49" t="s">
        <v>141</v>
      </c>
      <c r="C22" s="49"/>
      <c r="D22" s="49"/>
      <c r="E22" s="49"/>
      <c r="F22" s="27">
        <v>3198.0610000000001</v>
      </c>
      <c r="G22" s="384">
        <v>1</v>
      </c>
      <c r="H22" s="40" t="s">
        <v>4</v>
      </c>
      <c r="I22" s="27">
        <v>536.27700000000004</v>
      </c>
      <c r="J22" s="27" t="s">
        <v>279</v>
      </c>
      <c r="K22" s="46">
        <v>0.78400000000000003</v>
      </c>
      <c r="L22" s="46">
        <v>4.7060000000000004</v>
      </c>
      <c r="M22" s="46">
        <v>4.6980000000000004</v>
      </c>
      <c r="N22" s="46">
        <v>10.249000000000001</v>
      </c>
      <c r="O22" s="46">
        <v>17.12</v>
      </c>
      <c r="P22" s="46">
        <v>25.64</v>
      </c>
      <c r="Q22" s="46">
        <v>18.408000000000001</v>
      </c>
      <c r="R22" s="46">
        <v>18.393999999999998</v>
      </c>
      <c r="T22" s="83">
        <v>6</v>
      </c>
      <c r="U22" s="49" t="s">
        <v>141</v>
      </c>
      <c r="V22" s="27">
        <v>4427.5820000000003</v>
      </c>
      <c r="W22" s="29" t="s">
        <v>4</v>
      </c>
      <c r="X22" s="27">
        <v>807.63499999999999</v>
      </c>
      <c r="Y22" s="27" t="s">
        <v>279</v>
      </c>
      <c r="Z22" s="46">
        <v>0.35199999999999998</v>
      </c>
      <c r="AA22" s="46">
        <v>2.1360000000000001</v>
      </c>
      <c r="AB22" s="46">
        <v>3.2440000000000002</v>
      </c>
      <c r="AC22" s="46">
        <v>12.151</v>
      </c>
      <c r="AD22" s="46">
        <v>10.231999999999999</v>
      </c>
      <c r="AE22" s="46">
        <v>27.79</v>
      </c>
      <c r="AF22" s="46">
        <v>20.061</v>
      </c>
      <c r="AG22" s="46">
        <v>24.035</v>
      </c>
    </row>
    <row r="23" spans="1:33" ht="11.25" customHeight="1" x14ac:dyDescent="0.25">
      <c r="A23" s="83"/>
      <c r="B23" s="54" t="s">
        <v>99</v>
      </c>
      <c r="C23" s="54"/>
      <c r="D23" s="54"/>
      <c r="E23" s="54"/>
      <c r="F23" s="27">
        <v>1098.0930000000001</v>
      </c>
      <c r="G23" s="384">
        <v>1</v>
      </c>
      <c r="H23" s="40" t="s">
        <v>4</v>
      </c>
      <c r="I23" s="27">
        <v>280.197</v>
      </c>
      <c r="J23" s="27" t="s">
        <v>279</v>
      </c>
      <c r="K23" s="46">
        <v>0.42899999999999999</v>
      </c>
      <c r="L23" s="46">
        <v>1.1759999999999999</v>
      </c>
      <c r="M23" s="46">
        <v>2.5619999999999998</v>
      </c>
      <c r="N23" s="46">
        <v>6.59</v>
      </c>
      <c r="O23" s="46">
        <v>15.906000000000001</v>
      </c>
      <c r="P23" s="46">
        <v>21.972999999999999</v>
      </c>
      <c r="Q23" s="46">
        <v>17.553999999999998</v>
      </c>
      <c r="R23" s="46">
        <v>33.811</v>
      </c>
      <c r="T23" s="83"/>
      <c r="U23" s="54" t="s">
        <v>99</v>
      </c>
      <c r="V23" s="27">
        <v>1643.7850000000001</v>
      </c>
      <c r="W23" s="29" t="s">
        <v>4</v>
      </c>
      <c r="X23" s="27">
        <v>444.71</v>
      </c>
      <c r="Y23" s="27" t="s">
        <v>279</v>
      </c>
      <c r="Z23" s="46">
        <v>0.14399999999999999</v>
      </c>
      <c r="AA23" s="46">
        <v>0.68700000000000006</v>
      </c>
      <c r="AB23" s="46">
        <v>1.4670000000000001</v>
      </c>
      <c r="AC23" s="46">
        <v>7.11</v>
      </c>
      <c r="AD23" s="46">
        <v>9.7620000000000005</v>
      </c>
      <c r="AE23" s="46">
        <v>25.626000000000001</v>
      </c>
      <c r="AF23" s="46">
        <v>18.449000000000002</v>
      </c>
      <c r="AG23" s="46">
        <v>36.755000000000003</v>
      </c>
    </row>
    <row r="24" spans="1:33" ht="11.25" customHeight="1" x14ac:dyDescent="0.25">
      <c r="A24" s="83"/>
      <c r="B24" s="54" t="s">
        <v>100</v>
      </c>
      <c r="C24" s="54"/>
      <c r="D24" s="54"/>
      <c r="E24" s="54"/>
      <c r="F24" s="27">
        <v>1137.2429999999999</v>
      </c>
      <c r="G24" s="27"/>
      <c r="H24" s="40" t="s">
        <v>4</v>
      </c>
      <c r="I24" s="27">
        <v>350.93200000000002</v>
      </c>
      <c r="J24" s="27" t="s">
        <v>279</v>
      </c>
      <c r="K24" s="46">
        <v>0.94499999999999995</v>
      </c>
      <c r="L24" s="46">
        <v>6.7549999999999999</v>
      </c>
      <c r="M24" s="46">
        <v>9.0039999999999996</v>
      </c>
      <c r="N24" s="46">
        <v>19.335000000000001</v>
      </c>
      <c r="O24" s="46">
        <v>26.800999999999998</v>
      </c>
      <c r="P24" s="46">
        <v>30.224</v>
      </c>
      <c r="Q24" s="46">
        <v>6.6710000000000003</v>
      </c>
      <c r="R24" s="46">
        <v>0.26500000000000001</v>
      </c>
      <c r="T24" s="83"/>
      <c r="U24" s="54" t="s">
        <v>100</v>
      </c>
      <c r="V24" s="27">
        <v>1347.279</v>
      </c>
      <c r="W24" s="29" t="s">
        <v>4</v>
      </c>
      <c r="X24" s="27">
        <v>488.84800000000001</v>
      </c>
      <c r="Y24" s="27" t="s">
        <v>279</v>
      </c>
      <c r="Z24" s="46">
        <v>0.40699999999999997</v>
      </c>
      <c r="AA24" s="46">
        <v>1.488</v>
      </c>
      <c r="AB24" s="46">
        <v>5.2830000000000004</v>
      </c>
      <c r="AC24" s="46">
        <v>26.361000000000001</v>
      </c>
      <c r="AD24" s="46">
        <v>14.672000000000001</v>
      </c>
      <c r="AE24" s="46">
        <v>35.539000000000001</v>
      </c>
      <c r="AF24" s="46">
        <v>12.779</v>
      </c>
      <c r="AG24" s="46">
        <v>3.472</v>
      </c>
    </row>
    <row r="25" spans="1:33" ht="11.25" customHeight="1" x14ac:dyDescent="0.25">
      <c r="A25" s="83"/>
      <c r="B25" s="54" t="s">
        <v>101</v>
      </c>
      <c r="C25" s="54"/>
      <c r="D25" s="54"/>
      <c r="E25" s="54"/>
      <c r="F25" s="27">
        <v>396.81799999999998</v>
      </c>
      <c r="G25" s="384">
        <v>1</v>
      </c>
      <c r="H25" s="40" t="s">
        <v>4</v>
      </c>
      <c r="I25" s="27">
        <v>120.187</v>
      </c>
      <c r="J25" s="27" t="s">
        <v>279</v>
      </c>
      <c r="K25" s="46">
        <v>2.3090000000000002</v>
      </c>
      <c r="L25" s="46">
        <v>2.5750000000000002</v>
      </c>
      <c r="M25" s="46">
        <v>2.5870000000000002</v>
      </c>
      <c r="N25" s="46">
        <v>2.5870000000000002</v>
      </c>
      <c r="O25" s="46">
        <v>5.8639999999999999</v>
      </c>
      <c r="P25" s="46">
        <v>36.718000000000004</v>
      </c>
      <c r="Q25" s="46">
        <v>41.468000000000004</v>
      </c>
      <c r="R25" s="46">
        <v>5.8920000000000003</v>
      </c>
      <c r="T25" s="83"/>
      <c r="U25" s="54" t="s">
        <v>101</v>
      </c>
      <c r="V25" s="27">
        <v>732.26</v>
      </c>
      <c r="W25" s="29" t="s">
        <v>4</v>
      </c>
      <c r="X25" s="27">
        <v>286.44900000000001</v>
      </c>
      <c r="Y25" s="27" t="s">
        <v>279</v>
      </c>
      <c r="Z25" s="46">
        <v>0.874</v>
      </c>
      <c r="AA25" s="46">
        <v>3.0369999999999999</v>
      </c>
      <c r="AB25" s="46">
        <v>5.3789999999999996</v>
      </c>
      <c r="AC25" s="46">
        <v>1.458</v>
      </c>
      <c r="AD25" s="46">
        <v>5.3559999999999999</v>
      </c>
      <c r="AE25" s="46">
        <v>20.337</v>
      </c>
      <c r="AF25" s="46">
        <v>33.616</v>
      </c>
      <c r="AG25" s="46">
        <v>29.940999999999999</v>
      </c>
    </row>
    <row r="26" spans="1:33" ht="11.25" customHeight="1" x14ac:dyDescent="0.25">
      <c r="A26" s="83">
        <v>7</v>
      </c>
      <c r="B26" s="49" t="s">
        <v>142</v>
      </c>
      <c r="C26" s="49"/>
      <c r="D26" s="49"/>
      <c r="E26" s="49"/>
      <c r="F26" s="27">
        <v>1202.5730000000001</v>
      </c>
      <c r="G26" s="27"/>
      <c r="H26" s="40" t="s">
        <v>4</v>
      </c>
      <c r="I26" s="27">
        <v>354.53</v>
      </c>
      <c r="J26" s="27" t="s">
        <v>279</v>
      </c>
      <c r="K26" s="46">
        <v>0.5</v>
      </c>
      <c r="L26" s="46">
        <v>2.5659999999999998</v>
      </c>
      <c r="M26" s="46">
        <v>8.1280000000000001</v>
      </c>
      <c r="N26" s="46">
        <v>12.867000000000001</v>
      </c>
      <c r="O26" s="46">
        <v>12.002000000000001</v>
      </c>
      <c r="P26" s="46">
        <v>26.096</v>
      </c>
      <c r="Q26" s="46">
        <v>25.02</v>
      </c>
      <c r="R26" s="46">
        <v>12.821</v>
      </c>
      <c r="T26" s="83">
        <v>7</v>
      </c>
      <c r="U26" s="49" t="s">
        <v>142</v>
      </c>
      <c r="V26" s="27">
        <v>1125.433</v>
      </c>
      <c r="W26" s="29" t="s">
        <v>4</v>
      </c>
      <c r="X26" s="27">
        <v>285.04700000000003</v>
      </c>
      <c r="Y26" s="27" t="s">
        <v>279</v>
      </c>
      <c r="Z26" s="46">
        <v>7.5999999999999998E-2</v>
      </c>
      <c r="AA26" s="46">
        <v>2.714</v>
      </c>
      <c r="AB26" s="46">
        <v>7.9420000000000002</v>
      </c>
      <c r="AC26" s="46">
        <v>17.475999999999999</v>
      </c>
      <c r="AD26" s="46">
        <v>9.4499999999999993</v>
      </c>
      <c r="AE26" s="46">
        <v>28.108000000000001</v>
      </c>
      <c r="AF26" s="46">
        <v>22.105</v>
      </c>
      <c r="AG26" s="46">
        <v>12.128</v>
      </c>
    </row>
    <row r="27" spans="1:33" ht="11.25" customHeight="1" x14ac:dyDescent="0.25">
      <c r="A27" s="83"/>
      <c r="B27" s="54" t="s">
        <v>102</v>
      </c>
      <c r="C27" s="54"/>
      <c r="D27" s="54"/>
      <c r="E27" s="54"/>
      <c r="F27" s="27">
        <v>1201.1099999999999</v>
      </c>
      <c r="G27" s="27"/>
      <c r="H27" s="40" t="s">
        <v>4</v>
      </c>
      <c r="I27" s="27">
        <v>354.52199999999999</v>
      </c>
      <c r="J27" s="27" t="s">
        <v>279</v>
      </c>
      <c r="K27" s="46">
        <v>0.48399999999999999</v>
      </c>
      <c r="L27" s="46">
        <v>2.57</v>
      </c>
      <c r="M27" s="46">
        <v>8.1379999999999999</v>
      </c>
      <c r="N27" s="46">
        <v>12.778</v>
      </c>
      <c r="O27" s="46">
        <v>12.016</v>
      </c>
      <c r="P27" s="46">
        <v>26.128</v>
      </c>
      <c r="Q27" s="46">
        <v>25.05</v>
      </c>
      <c r="R27" s="46">
        <v>12.836</v>
      </c>
      <c r="T27" s="83"/>
      <c r="U27" s="54" t="s">
        <v>102</v>
      </c>
      <c r="V27" s="27">
        <v>1121.258</v>
      </c>
      <c r="W27" s="29" t="s">
        <v>4</v>
      </c>
      <c r="X27" s="27">
        <v>284.94499999999999</v>
      </c>
      <c r="Y27" s="27" t="s">
        <v>279</v>
      </c>
      <c r="Z27" s="46">
        <v>7.5999999999999998E-2</v>
      </c>
      <c r="AA27" s="46">
        <v>2.7189999999999999</v>
      </c>
      <c r="AB27" s="46">
        <v>7.952</v>
      </c>
      <c r="AC27" s="46">
        <v>17.541</v>
      </c>
      <c r="AD27" s="46">
        <v>9.4559999999999995</v>
      </c>
      <c r="AE27" s="46">
        <v>28.125</v>
      </c>
      <c r="AF27" s="46">
        <v>21.957999999999998</v>
      </c>
      <c r="AG27" s="46">
        <v>12.173</v>
      </c>
    </row>
    <row r="28" spans="1:33" ht="11.25" customHeight="1" x14ac:dyDescent="0.25">
      <c r="A28" s="83">
        <v>8</v>
      </c>
      <c r="B28" s="49" t="s">
        <v>113</v>
      </c>
      <c r="C28" s="49"/>
      <c r="D28" s="49"/>
      <c r="E28" s="49"/>
      <c r="F28" s="27">
        <v>919.33600000000001</v>
      </c>
      <c r="G28" s="384">
        <v>1</v>
      </c>
      <c r="H28" s="40" t="s">
        <v>4</v>
      </c>
      <c r="I28" s="27">
        <v>275.447</v>
      </c>
      <c r="J28" s="27" t="s">
        <v>279</v>
      </c>
      <c r="K28" s="46">
        <v>0.76800000000000002</v>
      </c>
      <c r="L28" s="46">
        <v>1.167</v>
      </c>
      <c r="M28" s="46">
        <v>1.28</v>
      </c>
      <c r="N28" s="46">
        <v>11.795999999999999</v>
      </c>
      <c r="O28" s="46">
        <v>9.1590000000000007</v>
      </c>
      <c r="P28" s="46">
        <v>43.198</v>
      </c>
      <c r="Q28" s="46">
        <v>20.242000000000001</v>
      </c>
      <c r="R28" s="46">
        <v>12.388</v>
      </c>
      <c r="T28" s="83">
        <v>8</v>
      </c>
      <c r="U28" s="49" t="s">
        <v>113</v>
      </c>
      <c r="V28" s="27">
        <v>1493.498</v>
      </c>
      <c r="W28" s="29" t="s">
        <v>4</v>
      </c>
      <c r="X28" s="27">
        <v>427.25400000000002</v>
      </c>
      <c r="Y28" s="27" t="s">
        <v>279</v>
      </c>
      <c r="Z28" s="46">
        <v>0.46899999999999997</v>
      </c>
      <c r="AA28" s="46">
        <v>0.35</v>
      </c>
      <c r="AB28" s="46">
        <v>1.9119999999999999</v>
      </c>
      <c r="AC28" s="46">
        <v>5.6349999999999998</v>
      </c>
      <c r="AD28" s="46">
        <v>7.37</v>
      </c>
      <c r="AE28" s="46">
        <v>40.427999999999997</v>
      </c>
      <c r="AF28" s="46">
        <v>22.167999999999999</v>
      </c>
      <c r="AG28" s="46">
        <v>21.667999999999999</v>
      </c>
    </row>
    <row r="29" spans="1:33" ht="11.25" customHeight="1" x14ac:dyDescent="0.25">
      <c r="A29" s="83">
        <v>9</v>
      </c>
      <c r="B29" s="49" t="s">
        <v>103</v>
      </c>
      <c r="C29" s="49"/>
      <c r="D29" s="49"/>
      <c r="E29" s="49"/>
      <c r="F29" s="27">
        <v>1693.1110000000001</v>
      </c>
      <c r="G29" s="27"/>
      <c r="H29" s="40" t="s">
        <v>4</v>
      </c>
      <c r="I29" s="27">
        <v>323.90199999999999</v>
      </c>
      <c r="J29" s="27" t="s">
        <v>279</v>
      </c>
      <c r="K29" s="46">
        <v>1.1160000000000001</v>
      </c>
      <c r="L29" s="46">
        <v>3.98</v>
      </c>
      <c r="M29" s="46">
        <v>7.516</v>
      </c>
      <c r="N29" s="46">
        <v>12.71</v>
      </c>
      <c r="O29" s="46">
        <v>12.472</v>
      </c>
      <c r="P29" s="46">
        <v>27.236999999999998</v>
      </c>
      <c r="Q29" s="46">
        <v>23.63</v>
      </c>
      <c r="R29" s="46">
        <v>11.339</v>
      </c>
      <c r="T29" s="83">
        <v>9</v>
      </c>
      <c r="U29" s="49" t="s">
        <v>103</v>
      </c>
      <c r="V29" s="27">
        <v>2148.7289999999998</v>
      </c>
      <c r="W29" s="29" t="s">
        <v>4</v>
      </c>
      <c r="X29" s="27">
        <v>414.48099999999999</v>
      </c>
      <c r="Y29" s="27" t="s">
        <v>279</v>
      </c>
      <c r="Z29" s="46">
        <v>0.83699999999999997</v>
      </c>
      <c r="AA29" s="46">
        <v>5.1920000000000002</v>
      </c>
      <c r="AB29" s="46">
        <v>7.6849999999999996</v>
      </c>
      <c r="AC29" s="46">
        <v>10.664999999999999</v>
      </c>
      <c r="AD29" s="46">
        <v>14.205</v>
      </c>
      <c r="AE29" s="46">
        <v>19.324000000000002</v>
      </c>
      <c r="AF29" s="46">
        <v>25.084</v>
      </c>
      <c r="AG29" s="46">
        <v>17.007999999999999</v>
      </c>
    </row>
    <row r="30" spans="1:33" ht="11.25" customHeight="1" x14ac:dyDescent="0.25">
      <c r="A30" s="83">
        <v>10</v>
      </c>
      <c r="B30" s="49" t="s">
        <v>104</v>
      </c>
      <c r="C30" s="49"/>
      <c r="D30" s="49"/>
      <c r="E30" s="49"/>
      <c r="F30" s="27">
        <v>1349.28</v>
      </c>
      <c r="G30" s="27"/>
      <c r="H30" s="40" t="s">
        <v>4</v>
      </c>
      <c r="I30" s="27">
        <v>320.76499999999999</v>
      </c>
      <c r="J30" s="27" t="s">
        <v>279</v>
      </c>
      <c r="K30" s="46">
        <v>0.35599999999999998</v>
      </c>
      <c r="L30" s="46">
        <v>0.505</v>
      </c>
      <c r="M30" s="46">
        <v>5.8470000000000004</v>
      </c>
      <c r="N30" s="46">
        <v>8.8010000000000002</v>
      </c>
      <c r="O30" s="46">
        <v>10.007999999999999</v>
      </c>
      <c r="P30" s="46">
        <v>20.885000000000002</v>
      </c>
      <c r="Q30" s="46">
        <v>32.521000000000001</v>
      </c>
      <c r="R30" s="46">
        <v>21.077999999999999</v>
      </c>
      <c r="T30" s="83">
        <v>10</v>
      </c>
      <c r="U30" s="49" t="s">
        <v>104</v>
      </c>
      <c r="V30" s="27">
        <v>1468.7059999999999</v>
      </c>
      <c r="W30" s="29" t="s">
        <v>4</v>
      </c>
      <c r="X30" s="27">
        <v>348.31900000000002</v>
      </c>
      <c r="Y30" s="27" t="s">
        <v>279</v>
      </c>
      <c r="Z30" s="46">
        <v>0.437</v>
      </c>
      <c r="AA30" s="46">
        <v>0.748</v>
      </c>
      <c r="AB30" s="46">
        <v>6.9889999999999999</v>
      </c>
      <c r="AC30" s="46">
        <v>10.585000000000001</v>
      </c>
      <c r="AD30" s="46">
        <v>11.839</v>
      </c>
      <c r="AE30" s="46">
        <v>25.053000000000001</v>
      </c>
      <c r="AF30" s="46">
        <v>28.483000000000001</v>
      </c>
      <c r="AG30" s="46">
        <v>15.866</v>
      </c>
    </row>
    <row r="31" spans="1:33" ht="11.25" customHeight="1" x14ac:dyDescent="0.25">
      <c r="A31" s="83">
        <v>11</v>
      </c>
      <c r="B31" s="49" t="s">
        <v>105</v>
      </c>
      <c r="C31" s="49"/>
      <c r="D31" s="49"/>
      <c r="E31" s="49"/>
      <c r="F31" s="27">
        <v>1245.145</v>
      </c>
      <c r="G31" s="27"/>
      <c r="H31" s="40" t="s">
        <v>4</v>
      </c>
      <c r="I31" s="27">
        <v>263.53399999999999</v>
      </c>
      <c r="J31" s="27" t="s">
        <v>279</v>
      </c>
      <c r="K31" s="46">
        <v>0.38400000000000001</v>
      </c>
      <c r="L31" s="46">
        <v>2.0830000000000002</v>
      </c>
      <c r="M31" s="46">
        <v>4.0780000000000003</v>
      </c>
      <c r="N31" s="46">
        <v>8.968</v>
      </c>
      <c r="O31" s="46">
        <v>7.6369999999999996</v>
      </c>
      <c r="P31" s="46">
        <v>32.604999999999997</v>
      </c>
      <c r="Q31" s="46">
        <v>22.635999999999999</v>
      </c>
      <c r="R31" s="46">
        <v>21.609000000000002</v>
      </c>
      <c r="T31" s="83">
        <v>11</v>
      </c>
      <c r="U31" s="49" t="s">
        <v>105</v>
      </c>
      <c r="V31" s="27">
        <v>1110.173</v>
      </c>
      <c r="W31" s="29" t="s">
        <v>4</v>
      </c>
      <c r="X31" s="27">
        <v>268.99099999999999</v>
      </c>
      <c r="Y31" s="27" t="s">
        <v>279</v>
      </c>
      <c r="Z31" s="46">
        <v>0.39</v>
      </c>
      <c r="AA31" s="46">
        <v>2.6179999999999999</v>
      </c>
      <c r="AB31" s="46">
        <v>5.665</v>
      </c>
      <c r="AC31" s="46">
        <v>14.035</v>
      </c>
      <c r="AD31" s="46">
        <v>4.8810000000000002</v>
      </c>
      <c r="AE31" s="46">
        <v>24.504999999999999</v>
      </c>
      <c r="AF31" s="46">
        <v>24.026</v>
      </c>
      <c r="AG31" s="46">
        <v>23.879000000000001</v>
      </c>
    </row>
    <row r="32" spans="1:33" ht="11.25" customHeight="1" x14ac:dyDescent="0.25">
      <c r="A32" s="83">
        <v>12</v>
      </c>
      <c r="B32" s="49" t="s">
        <v>106</v>
      </c>
      <c r="C32" s="49"/>
      <c r="D32" s="49"/>
      <c r="E32" s="49"/>
      <c r="F32" s="27">
        <v>853.34100000000001</v>
      </c>
      <c r="G32" s="384">
        <v>1</v>
      </c>
      <c r="H32" s="40" t="s">
        <v>4</v>
      </c>
      <c r="I32" s="27">
        <v>284.47399999999999</v>
      </c>
      <c r="J32" s="27" t="s">
        <v>279</v>
      </c>
      <c r="K32" s="46">
        <v>0.23100000000000001</v>
      </c>
      <c r="L32" s="46">
        <v>0.84</v>
      </c>
      <c r="M32" s="46">
        <v>0.30299999999999999</v>
      </c>
      <c r="N32" s="46">
        <v>6.3209999999999997</v>
      </c>
      <c r="O32" s="46">
        <v>4.8609999999999998</v>
      </c>
      <c r="P32" s="46">
        <v>22.515000000000001</v>
      </c>
      <c r="Q32" s="46">
        <v>31.716000000000001</v>
      </c>
      <c r="R32" s="46">
        <v>33.212000000000003</v>
      </c>
      <c r="T32" s="83">
        <v>12</v>
      </c>
      <c r="U32" s="49" t="s">
        <v>106</v>
      </c>
      <c r="V32" s="27">
        <v>500.01600000000002</v>
      </c>
      <c r="W32" s="29" t="s">
        <v>4</v>
      </c>
      <c r="X32" s="27">
        <v>165.435</v>
      </c>
      <c r="Y32" s="27" t="s">
        <v>279</v>
      </c>
      <c r="Z32" s="46">
        <v>0.73099999999999998</v>
      </c>
      <c r="AA32" s="46">
        <v>3.2650000000000001</v>
      </c>
      <c r="AB32" s="46">
        <v>0.99199999999999999</v>
      </c>
      <c r="AC32" s="46">
        <v>6.2569999999999997</v>
      </c>
      <c r="AD32" s="46">
        <v>2.3679999999999999</v>
      </c>
      <c r="AE32" s="46">
        <v>29.44</v>
      </c>
      <c r="AF32" s="46">
        <v>17.279</v>
      </c>
      <c r="AG32" s="46">
        <v>39.667999999999999</v>
      </c>
    </row>
    <row r="33" spans="1:33" ht="11.25" customHeight="1" x14ac:dyDescent="0.25">
      <c r="A33" s="83">
        <v>13</v>
      </c>
      <c r="B33" s="49" t="s">
        <v>107</v>
      </c>
      <c r="C33" s="49"/>
      <c r="D33" s="49"/>
      <c r="E33" s="49"/>
      <c r="F33" s="27">
        <v>300.56299999999999</v>
      </c>
      <c r="G33" s="27"/>
      <c r="H33" s="40" t="s">
        <v>4</v>
      </c>
      <c r="I33" s="27">
        <v>252.90899999999999</v>
      </c>
      <c r="J33" s="27" t="s">
        <v>279</v>
      </c>
      <c r="K33" s="46">
        <v>0.222</v>
      </c>
      <c r="L33" s="46">
        <v>1.147</v>
      </c>
      <c r="M33" s="46">
        <v>0.57599999999999996</v>
      </c>
      <c r="N33" s="46">
        <v>6.1719999999999997</v>
      </c>
      <c r="O33" s="46">
        <v>5.33</v>
      </c>
      <c r="P33" s="46">
        <v>23.155999999999999</v>
      </c>
      <c r="Q33" s="46">
        <v>50.317999999999998</v>
      </c>
      <c r="R33" s="46">
        <v>13.079000000000001</v>
      </c>
      <c r="T33" s="83">
        <v>13</v>
      </c>
      <c r="U33" s="49" t="s">
        <v>107</v>
      </c>
      <c r="V33" s="27">
        <v>168.57599999999999</v>
      </c>
      <c r="W33" s="29" t="s">
        <v>4</v>
      </c>
      <c r="X33" s="27">
        <v>94.771000000000001</v>
      </c>
      <c r="Y33" s="27" t="s">
        <v>279</v>
      </c>
      <c r="Z33" s="46">
        <v>0.13700000000000001</v>
      </c>
      <c r="AA33" s="46">
        <v>1.008</v>
      </c>
      <c r="AB33" s="46">
        <v>6.0880000000000001</v>
      </c>
      <c r="AC33" s="46">
        <v>4.4630000000000001</v>
      </c>
      <c r="AD33" s="46">
        <v>2.0539999999999998</v>
      </c>
      <c r="AE33" s="46">
        <v>24.37</v>
      </c>
      <c r="AF33" s="46">
        <v>14.978</v>
      </c>
      <c r="AG33" s="46">
        <v>46.902000000000001</v>
      </c>
    </row>
    <row r="34" spans="1:33" ht="11.25" customHeight="1" x14ac:dyDescent="0.25">
      <c r="A34" s="83">
        <v>14</v>
      </c>
      <c r="B34" s="49" t="s">
        <v>143</v>
      </c>
      <c r="C34" s="49"/>
      <c r="D34" s="49"/>
      <c r="E34" s="49"/>
      <c r="F34" s="27">
        <v>1629.5329999999999</v>
      </c>
      <c r="G34" s="27"/>
      <c r="H34" s="40" t="s">
        <v>4</v>
      </c>
      <c r="I34" s="27">
        <v>339.38099999999997</v>
      </c>
      <c r="J34" s="27" t="s">
        <v>279</v>
      </c>
      <c r="K34" s="46">
        <v>0.55600000000000005</v>
      </c>
      <c r="L34" s="46">
        <v>4.1280000000000001</v>
      </c>
      <c r="M34" s="46">
        <v>5.4960000000000004</v>
      </c>
      <c r="N34" s="46">
        <v>23.81</v>
      </c>
      <c r="O34" s="46">
        <v>12.311999999999999</v>
      </c>
      <c r="P34" s="46">
        <v>35.686999999999998</v>
      </c>
      <c r="Q34" s="46">
        <v>14.247999999999999</v>
      </c>
      <c r="R34" s="46">
        <v>3.762</v>
      </c>
      <c r="T34" s="83">
        <v>14</v>
      </c>
      <c r="U34" s="49" t="s">
        <v>143</v>
      </c>
      <c r="V34" s="27">
        <v>1359.9090000000001</v>
      </c>
      <c r="W34" s="29" t="s">
        <v>4</v>
      </c>
      <c r="X34" s="27">
        <v>312.40800000000002</v>
      </c>
      <c r="Y34" s="27" t="s">
        <v>279</v>
      </c>
      <c r="Z34" s="46">
        <v>1.022</v>
      </c>
      <c r="AA34" s="46">
        <v>4.1459999999999999</v>
      </c>
      <c r="AB34" s="46">
        <v>6.7539999999999996</v>
      </c>
      <c r="AC34" s="46">
        <v>13.026999999999999</v>
      </c>
      <c r="AD34" s="46">
        <v>16.997</v>
      </c>
      <c r="AE34" s="46">
        <v>28.001999999999999</v>
      </c>
      <c r="AF34" s="46">
        <v>13.407</v>
      </c>
      <c r="AG34" s="46">
        <v>16.645</v>
      </c>
    </row>
    <row r="35" spans="1:33" ht="11.25" customHeight="1" x14ac:dyDescent="0.25">
      <c r="A35" s="83">
        <v>15</v>
      </c>
      <c r="B35" s="49" t="s">
        <v>108</v>
      </c>
      <c r="C35" s="49"/>
      <c r="D35" s="49"/>
      <c r="E35" s="49"/>
      <c r="F35" s="27">
        <v>489.80700000000002</v>
      </c>
      <c r="G35" s="384">
        <v>1</v>
      </c>
      <c r="H35" s="40" t="s">
        <v>4</v>
      </c>
      <c r="I35" s="27">
        <v>169.52500000000001</v>
      </c>
      <c r="J35" s="27" t="s">
        <v>279</v>
      </c>
      <c r="K35" s="46">
        <v>0.49299999999999999</v>
      </c>
      <c r="L35" s="46">
        <v>2.5649999999999999</v>
      </c>
      <c r="M35" s="46">
        <v>7.2649999999999997</v>
      </c>
      <c r="N35" s="46">
        <v>21.023</v>
      </c>
      <c r="O35" s="46">
        <v>15.538</v>
      </c>
      <c r="P35" s="46">
        <v>44.231000000000002</v>
      </c>
      <c r="Q35" s="46">
        <v>6.3579999999999997</v>
      </c>
      <c r="R35" s="46">
        <v>2.5270000000000001</v>
      </c>
      <c r="T35" s="83">
        <v>15</v>
      </c>
      <c r="U35" s="49" t="s">
        <v>108</v>
      </c>
      <c r="V35" s="27">
        <v>1066.452</v>
      </c>
      <c r="W35" s="29" t="s">
        <v>4</v>
      </c>
      <c r="X35" s="27">
        <v>365.161</v>
      </c>
      <c r="Y35" s="27" t="s">
        <v>279</v>
      </c>
      <c r="Z35" s="46">
        <v>0.54</v>
      </c>
      <c r="AA35" s="46">
        <v>1.18</v>
      </c>
      <c r="AB35" s="46">
        <v>3.0209999999999999</v>
      </c>
      <c r="AC35" s="46">
        <v>7.633</v>
      </c>
      <c r="AD35" s="46">
        <v>12.773999999999999</v>
      </c>
      <c r="AE35" s="46">
        <v>37.231000000000002</v>
      </c>
      <c r="AF35" s="46">
        <v>20.638000000000002</v>
      </c>
      <c r="AG35" s="46">
        <v>16.983000000000001</v>
      </c>
    </row>
    <row r="36" spans="1:33" ht="11.25" customHeight="1" x14ac:dyDescent="0.25">
      <c r="A36" s="83">
        <v>16</v>
      </c>
      <c r="B36" s="49" t="s">
        <v>502</v>
      </c>
      <c r="C36" s="49"/>
      <c r="D36" s="49"/>
      <c r="E36" s="49"/>
      <c r="F36" s="27">
        <v>1445.383</v>
      </c>
      <c r="G36" s="27"/>
      <c r="H36" s="40" t="s">
        <v>4</v>
      </c>
      <c r="I36" s="27">
        <v>294.38799999999998</v>
      </c>
      <c r="J36" s="27" t="s">
        <v>279</v>
      </c>
      <c r="K36" s="46">
        <v>1.1839999999999999</v>
      </c>
      <c r="L36" s="46">
        <v>6.048</v>
      </c>
      <c r="M36" s="46">
        <v>6.82</v>
      </c>
      <c r="N36" s="46">
        <v>10.581</v>
      </c>
      <c r="O36" s="46">
        <v>9.0370000000000008</v>
      </c>
      <c r="P36" s="46">
        <v>28.927</v>
      </c>
      <c r="Q36" s="46">
        <v>13.013999999999999</v>
      </c>
      <c r="R36" s="46">
        <v>24.388999999999999</v>
      </c>
      <c r="T36" s="83">
        <v>16</v>
      </c>
      <c r="U36" s="49" t="s">
        <v>502</v>
      </c>
      <c r="V36" s="27">
        <v>1241.068</v>
      </c>
      <c r="W36" s="29" t="s">
        <v>4</v>
      </c>
      <c r="X36" s="27">
        <v>226.18100000000001</v>
      </c>
      <c r="Y36" s="27" t="s">
        <v>279</v>
      </c>
      <c r="Z36" s="46">
        <v>1.456</v>
      </c>
      <c r="AA36" s="46">
        <v>6.2309999999999999</v>
      </c>
      <c r="AB36" s="46">
        <v>7.02</v>
      </c>
      <c r="AC36" s="46">
        <v>12.090999999999999</v>
      </c>
      <c r="AD36" s="46">
        <v>11.195</v>
      </c>
      <c r="AE36" s="46">
        <v>26.84</v>
      </c>
      <c r="AF36" s="46">
        <v>13.579000000000001</v>
      </c>
      <c r="AG36" s="46">
        <v>21.588000000000001</v>
      </c>
    </row>
    <row r="37" spans="1:33" ht="11.25" customHeight="1" x14ac:dyDescent="0.25">
      <c r="A37" s="83">
        <v>17</v>
      </c>
      <c r="B37" s="49" t="s">
        <v>109</v>
      </c>
      <c r="C37" s="49"/>
      <c r="D37" s="49"/>
      <c r="E37" s="49"/>
      <c r="F37" s="27">
        <v>164.851</v>
      </c>
      <c r="G37" s="27"/>
      <c r="H37" s="40" t="s">
        <v>4</v>
      </c>
      <c r="I37" s="27">
        <v>99.506</v>
      </c>
      <c r="J37" s="27" t="s">
        <v>279</v>
      </c>
      <c r="K37" s="46">
        <v>0.69399999999999995</v>
      </c>
      <c r="L37" s="46">
        <v>2.8410000000000002</v>
      </c>
      <c r="M37" s="46">
        <v>2.6779999999999999</v>
      </c>
      <c r="N37" s="46">
        <v>9.3000000000000007</v>
      </c>
      <c r="O37" s="46">
        <v>9.2769999999999992</v>
      </c>
      <c r="P37" s="46">
        <v>17.509</v>
      </c>
      <c r="Q37" s="46">
        <v>39.414000000000001</v>
      </c>
      <c r="R37" s="46">
        <v>18.288</v>
      </c>
      <c r="T37" s="83">
        <v>17</v>
      </c>
      <c r="U37" s="49" t="s">
        <v>109</v>
      </c>
      <c r="V37" s="27">
        <v>82.078999999999994</v>
      </c>
      <c r="W37" s="29" t="s">
        <v>4</v>
      </c>
      <c r="X37" s="27">
        <v>36.759</v>
      </c>
      <c r="Y37" s="27" t="s">
        <v>279</v>
      </c>
      <c r="Z37" s="46">
        <v>0.92</v>
      </c>
      <c r="AA37" s="46">
        <v>10.172000000000001</v>
      </c>
      <c r="AB37" s="46">
        <v>18.742999999999999</v>
      </c>
      <c r="AC37" s="46">
        <v>8.4990000000000006</v>
      </c>
      <c r="AD37" s="46">
        <v>4.7370000000000001</v>
      </c>
      <c r="AE37" s="46">
        <v>27.684000000000001</v>
      </c>
      <c r="AF37" s="46">
        <v>6.2530000000000001</v>
      </c>
      <c r="AG37" s="46">
        <v>22.991</v>
      </c>
    </row>
    <row r="38" spans="1:33" ht="11.25" customHeight="1" x14ac:dyDescent="0.25">
      <c r="A38" s="83">
        <v>18</v>
      </c>
      <c r="B38" s="49" t="s">
        <v>110</v>
      </c>
      <c r="C38" s="49"/>
      <c r="D38" s="49"/>
      <c r="E38" s="49"/>
      <c r="F38" s="27">
        <v>7519.2169999999996</v>
      </c>
      <c r="G38" s="27"/>
      <c r="H38" s="40" t="s">
        <v>4</v>
      </c>
      <c r="I38" s="27">
        <v>922.80200000000002</v>
      </c>
      <c r="J38" s="27" t="s">
        <v>279</v>
      </c>
      <c r="K38" s="46">
        <v>0.49199999999999999</v>
      </c>
      <c r="L38" s="46">
        <v>0.38200000000000001</v>
      </c>
      <c r="M38" s="46">
        <v>1.06</v>
      </c>
      <c r="N38" s="46">
        <v>4.9690000000000003</v>
      </c>
      <c r="O38" s="46">
        <v>7.0090000000000003</v>
      </c>
      <c r="P38" s="46">
        <v>26.521999999999998</v>
      </c>
      <c r="Q38" s="46">
        <v>26.091999999999999</v>
      </c>
      <c r="R38" s="46">
        <v>33.473999999999997</v>
      </c>
      <c r="T38" s="83">
        <v>18</v>
      </c>
      <c r="U38" s="49" t="s">
        <v>110</v>
      </c>
      <c r="V38" s="27">
        <v>8867.7150000000001</v>
      </c>
      <c r="W38" s="29" t="s">
        <v>4</v>
      </c>
      <c r="X38" s="27">
        <v>1153.04</v>
      </c>
      <c r="Y38" s="27" t="s">
        <v>279</v>
      </c>
      <c r="Z38" s="46">
        <v>7.2999999999999995E-2</v>
      </c>
      <c r="AA38" s="46">
        <v>0.27200000000000002</v>
      </c>
      <c r="AB38" s="46">
        <v>0.72799999999999998</v>
      </c>
      <c r="AC38" s="46">
        <v>4.0439999999999996</v>
      </c>
      <c r="AD38" s="46">
        <v>5.1760000000000002</v>
      </c>
      <c r="AE38" s="46">
        <v>21.818000000000001</v>
      </c>
      <c r="AF38" s="46">
        <v>25.477</v>
      </c>
      <c r="AG38" s="46">
        <v>42.411000000000001</v>
      </c>
    </row>
    <row r="39" spans="1:33" ht="11.25" customHeight="1" x14ac:dyDescent="0.25">
      <c r="A39" s="83"/>
      <c r="B39" s="324" t="s">
        <v>511</v>
      </c>
      <c r="C39" s="49"/>
      <c r="D39" s="49"/>
      <c r="E39" s="49"/>
      <c r="F39" s="27">
        <v>143.11199999999999</v>
      </c>
      <c r="G39" s="27"/>
      <c r="H39" s="40" t="s">
        <v>4</v>
      </c>
      <c r="I39" s="27">
        <v>102.861</v>
      </c>
      <c r="J39" s="27" t="s">
        <v>279</v>
      </c>
      <c r="K39" s="46">
        <v>19.613</v>
      </c>
      <c r="L39" s="46">
        <v>2.72</v>
      </c>
      <c r="M39" s="46">
        <v>3.1030000000000002</v>
      </c>
      <c r="N39" s="46">
        <v>8.1270000000000007</v>
      </c>
      <c r="O39" s="46">
        <v>4.3890000000000002</v>
      </c>
      <c r="P39" s="46">
        <v>36.293999999999997</v>
      </c>
      <c r="Q39" s="46">
        <v>20.420000000000002</v>
      </c>
      <c r="R39" s="46">
        <v>5.3339999999999996</v>
      </c>
      <c r="T39" s="83"/>
      <c r="U39" s="324" t="s">
        <v>511</v>
      </c>
      <c r="V39" s="27">
        <v>199.13900000000001</v>
      </c>
      <c r="W39" s="29" t="s">
        <v>4</v>
      </c>
      <c r="X39" s="27">
        <v>95.355999999999995</v>
      </c>
      <c r="Y39" s="27" t="s">
        <v>279</v>
      </c>
      <c r="Z39" s="46">
        <v>7.0000000000000001E-3</v>
      </c>
      <c r="AA39" s="46">
        <v>4.13</v>
      </c>
      <c r="AB39" s="46">
        <v>0.46100000000000002</v>
      </c>
      <c r="AC39" s="46">
        <v>8.9749999999999996</v>
      </c>
      <c r="AD39" s="46">
        <v>14.509</v>
      </c>
      <c r="AE39" s="46">
        <v>26.495000000000001</v>
      </c>
      <c r="AF39" s="46">
        <v>16.239000000000001</v>
      </c>
      <c r="AG39" s="46">
        <v>29.183</v>
      </c>
    </row>
    <row r="40" spans="1:33" ht="11.25" customHeight="1" x14ac:dyDescent="0.25">
      <c r="A40" s="83"/>
      <c r="B40" s="54" t="s">
        <v>509</v>
      </c>
      <c r="C40" s="49"/>
      <c r="D40" s="49"/>
      <c r="E40" s="49"/>
      <c r="F40" s="27">
        <v>7037.1080000000002</v>
      </c>
      <c r="G40" s="27"/>
      <c r="H40" s="40" t="s">
        <v>4</v>
      </c>
      <c r="I40" s="27">
        <v>890.06</v>
      </c>
      <c r="J40" s="27" t="s">
        <v>279</v>
      </c>
      <c r="K40" s="46">
        <v>0.109</v>
      </c>
      <c r="L40" s="46">
        <v>0.27100000000000002</v>
      </c>
      <c r="M40" s="46">
        <v>0.8</v>
      </c>
      <c r="N40" s="46">
        <v>4.8049999999999997</v>
      </c>
      <c r="O40" s="46">
        <v>7.2110000000000003</v>
      </c>
      <c r="P40" s="46">
        <v>26.997</v>
      </c>
      <c r="Q40" s="46">
        <v>25.478999999999999</v>
      </c>
      <c r="R40" s="46">
        <v>34.326999999999998</v>
      </c>
      <c r="T40" s="83"/>
      <c r="U40" s="54" t="s">
        <v>509</v>
      </c>
      <c r="V40" s="27">
        <v>8320.8070000000007</v>
      </c>
      <c r="W40" s="29" t="s">
        <v>4</v>
      </c>
      <c r="X40" s="27">
        <v>1139.6110000000001</v>
      </c>
      <c r="Y40" s="27" t="s">
        <v>279</v>
      </c>
      <c r="Z40" s="46">
        <v>3.5999999999999997E-2</v>
      </c>
      <c r="AA40" s="46">
        <v>0.13</v>
      </c>
      <c r="AB40" s="46">
        <v>0.63400000000000001</v>
      </c>
      <c r="AC40" s="46">
        <v>3.8769999999999998</v>
      </c>
      <c r="AD40" s="46">
        <v>4.87</v>
      </c>
      <c r="AE40" s="46">
        <v>21.177</v>
      </c>
      <c r="AF40" s="46">
        <v>25.835999999999999</v>
      </c>
      <c r="AG40" s="46">
        <v>43.439</v>
      </c>
    </row>
    <row r="41" spans="1:33" ht="11.25" customHeight="1" x14ac:dyDescent="0.25">
      <c r="A41" s="83">
        <v>19</v>
      </c>
      <c r="B41" s="49" t="s">
        <v>114</v>
      </c>
      <c r="C41" s="49"/>
      <c r="D41" s="49"/>
      <c r="E41" s="49"/>
      <c r="F41" s="27">
        <v>253.59899999999999</v>
      </c>
      <c r="G41" s="27"/>
      <c r="H41" s="40" t="s">
        <v>4</v>
      </c>
      <c r="I41" s="27">
        <v>89.811000000000007</v>
      </c>
      <c r="J41" s="27" t="s">
        <v>279</v>
      </c>
      <c r="K41" s="46">
        <v>0.20200000000000001</v>
      </c>
      <c r="L41" s="46">
        <v>0.77400000000000002</v>
      </c>
      <c r="M41" s="46">
        <v>2.4079999999999999</v>
      </c>
      <c r="N41" s="46">
        <v>11.55</v>
      </c>
      <c r="O41" s="46">
        <v>22.617000000000001</v>
      </c>
      <c r="P41" s="46">
        <v>38.701999999999998</v>
      </c>
      <c r="Q41" s="46">
        <v>15.717000000000001</v>
      </c>
      <c r="R41" s="46">
        <v>8.0289999999999999</v>
      </c>
      <c r="T41" s="83">
        <v>19</v>
      </c>
      <c r="U41" s="49" t="s">
        <v>114</v>
      </c>
      <c r="V41" s="27">
        <v>161.66800000000001</v>
      </c>
      <c r="W41" s="29" t="s">
        <v>4</v>
      </c>
      <c r="X41" s="27">
        <v>68.313000000000002</v>
      </c>
      <c r="Y41" s="27" t="s">
        <v>279</v>
      </c>
      <c r="Z41" s="46">
        <v>0.38</v>
      </c>
      <c r="AA41" s="46">
        <v>0.214</v>
      </c>
      <c r="AB41" s="46">
        <v>3.8220000000000001</v>
      </c>
      <c r="AC41" s="46">
        <v>20.292000000000002</v>
      </c>
      <c r="AD41" s="46">
        <v>24.632000000000001</v>
      </c>
      <c r="AE41" s="46">
        <v>37.042999999999999</v>
      </c>
      <c r="AF41" s="46">
        <v>13.617000000000001</v>
      </c>
      <c r="AG41" s="46" t="s">
        <v>278</v>
      </c>
    </row>
    <row r="42" spans="1:33" ht="11.25" customHeight="1" x14ac:dyDescent="0.25">
      <c r="A42" s="83"/>
      <c r="B42" s="324" t="s">
        <v>511</v>
      </c>
      <c r="C42" s="49"/>
      <c r="D42" s="49"/>
      <c r="E42" s="49"/>
      <c r="F42" s="27" t="s">
        <v>278</v>
      </c>
      <c r="G42" s="27"/>
      <c r="H42" s="40" t="s">
        <v>4</v>
      </c>
      <c r="I42" s="27" t="s">
        <v>278</v>
      </c>
      <c r="J42" s="27" t="s">
        <v>279</v>
      </c>
      <c r="K42" s="46" t="s">
        <v>279</v>
      </c>
      <c r="L42" s="46" t="s">
        <v>279</v>
      </c>
      <c r="M42" s="46" t="s">
        <v>279</v>
      </c>
      <c r="N42" s="46" t="s">
        <v>279</v>
      </c>
      <c r="O42" s="46" t="s">
        <v>279</v>
      </c>
      <c r="P42" s="46" t="s">
        <v>279</v>
      </c>
      <c r="Q42" s="46" t="s">
        <v>279</v>
      </c>
      <c r="R42" s="46" t="s">
        <v>279</v>
      </c>
      <c r="T42" s="83"/>
      <c r="U42" s="324" t="s">
        <v>511</v>
      </c>
      <c r="V42" s="27">
        <v>20.907</v>
      </c>
      <c r="W42" s="29" t="s">
        <v>4</v>
      </c>
      <c r="X42" s="27">
        <v>29.437999999999999</v>
      </c>
      <c r="Y42" s="27" t="s">
        <v>279</v>
      </c>
      <c r="Z42" s="46">
        <v>2.68</v>
      </c>
      <c r="AA42" s="46" t="s">
        <v>278</v>
      </c>
      <c r="AB42" s="46">
        <v>8.4920000000000009</v>
      </c>
      <c r="AC42" s="46">
        <v>71.820999999999998</v>
      </c>
      <c r="AD42" s="46">
        <v>4.45</v>
      </c>
      <c r="AE42" s="46">
        <v>12.558999999999999</v>
      </c>
      <c r="AF42" s="46" t="s">
        <v>278</v>
      </c>
      <c r="AG42" s="46" t="s">
        <v>278</v>
      </c>
    </row>
    <row r="43" spans="1:33" ht="11.25" customHeight="1" x14ac:dyDescent="0.25">
      <c r="A43" s="83"/>
      <c r="B43" s="54" t="s">
        <v>509</v>
      </c>
      <c r="C43" s="49"/>
      <c r="D43" s="49"/>
      <c r="E43" s="49"/>
      <c r="F43" s="27">
        <v>243.18</v>
      </c>
      <c r="G43" s="27"/>
      <c r="H43" s="40" t="s">
        <v>4</v>
      </c>
      <c r="I43" s="27">
        <v>88.462999999999994</v>
      </c>
      <c r="J43" s="27" t="s">
        <v>279</v>
      </c>
      <c r="K43" s="46">
        <v>0.108</v>
      </c>
      <c r="L43" s="46">
        <v>0.80700000000000005</v>
      </c>
      <c r="M43" s="46">
        <v>1.617</v>
      </c>
      <c r="N43" s="46">
        <v>11.715999999999999</v>
      </c>
      <c r="O43" s="46">
        <v>23.065999999999999</v>
      </c>
      <c r="P43" s="46">
        <v>38.749000000000002</v>
      </c>
      <c r="Q43" s="46">
        <v>15.564</v>
      </c>
      <c r="R43" s="46">
        <v>8.3729999999999993</v>
      </c>
      <c r="T43" s="83"/>
      <c r="U43" s="54" t="s">
        <v>509</v>
      </c>
      <c r="V43" s="27">
        <v>140.762</v>
      </c>
      <c r="W43" s="29" t="s">
        <v>4</v>
      </c>
      <c r="X43" s="27">
        <v>62.162999999999997</v>
      </c>
      <c r="Y43" s="27" t="s">
        <v>279</v>
      </c>
      <c r="Z43" s="46">
        <v>3.9E-2</v>
      </c>
      <c r="AA43" s="46">
        <v>0.246</v>
      </c>
      <c r="AB43" s="46">
        <v>3.1280000000000001</v>
      </c>
      <c r="AC43" s="46">
        <v>12.638999999999999</v>
      </c>
      <c r="AD43" s="46">
        <v>27.629000000000001</v>
      </c>
      <c r="AE43" s="46">
        <v>40.679000000000002</v>
      </c>
      <c r="AF43" s="46">
        <v>15.64</v>
      </c>
      <c r="AG43" s="46" t="s">
        <v>278</v>
      </c>
    </row>
    <row r="44" spans="1:33" ht="11.25" customHeight="1" x14ac:dyDescent="0.25">
      <c r="A44" s="83">
        <v>20</v>
      </c>
      <c r="B44" s="49" t="s">
        <v>111</v>
      </c>
      <c r="C44" s="49"/>
      <c r="D44" s="49"/>
      <c r="E44" s="49"/>
      <c r="F44" s="27">
        <v>711.53300000000002</v>
      </c>
      <c r="G44" s="27"/>
      <c r="H44" s="40" t="s">
        <v>4</v>
      </c>
      <c r="I44" s="27">
        <v>251.74799999999999</v>
      </c>
      <c r="J44" s="27" t="s">
        <v>279</v>
      </c>
      <c r="K44" s="46">
        <v>3.4620000000000002</v>
      </c>
      <c r="L44" s="46">
        <v>2.5590000000000002</v>
      </c>
      <c r="M44" s="46">
        <v>3.9460000000000002</v>
      </c>
      <c r="N44" s="46">
        <v>10.129</v>
      </c>
      <c r="O44" s="46">
        <v>7.8079999999999998</v>
      </c>
      <c r="P44" s="46">
        <v>23.683</v>
      </c>
      <c r="Q44" s="46">
        <v>27.091000000000001</v>
      </c>
      <c r="R44" s="46">
        <v>21.321000000000002</v>
      </c>
      <c r="T44" s="83">
        <v>20</v>
      </c>
      <c r="U44" s="49" t="s">
        <v>111</v>
      </c>
      <c r="V44" s="27">
        <v>914.84100000000001</v>
      </c>
      <c r="W44" s="29" t="s">
        <v>4</v>
      </c>
      <c r="X44" s="27">
        <v>310.15800000000002</v>
      </c>
      <c r="Y44" s="27" t="s">
        <v>279</v>
      </c>
      <c r="Z44" s="46">
        <v>1.006</v>
      </c>
      <c r="AA44" s="46">
        <v>6.5190000000000001</v>
      </c>
      <c r="AB44" s="46">
        <v>7.6980000000000004</v>
      </c>
      <c r="AC44" s="46">
        <v>3.8330000000000002</v>
      </c>
      <c r="AD44" s="46">
        <v>8.6189999999999998</v>
      </c>
      <c r="AE44" s="46">
        <v>31.204000000000001</v>
      </c>
      <c r="AF44" s="46">
        <v>17.89</v>
      </c>
      <c r="AG44" s="46">
        <v>23.231000000000002</v>
      </c>
    </row>
    <row r="45" spans="1:33" ht="11.25" customHeight="1" x14ac:dyDescent="0.25">
      <c r="A45" s="83"/>
      <c r="B45" s="54" t="s">
        <v>510</v>
      </c>
      <c r="C45" s="49"/>
      <c r="D45" s="49"/>
      <c r="E45" s="49"/>
      <c r="F45" s="27">
        <v>261.87099999999998</v>
      </c>
      <c r="G45" s="27"/>
      <c r="H45" s="40" t="s">
        <v>4</v>
      </c>
      <c r="I45" s="27">
        <v>194.12100000000001</v>
      </c>
      <c r="J45" s="27" t="s">
        <v>279</v>
      </c>
      <c r="K45" s="46">
        <v>7.2690000000000001</v>
      </c>
      <c r="L45" s="46">
        <v>5.2649999999999997</v>
      </c>
      <c r="M45" s="46">
        <v>5.8049999999999997</v>
      </c>
      <c r="N45" s="46">
        <v>14.89</v>
      </c>
      <c r="O45" s="46">
        <v>3.6760000000000002</v>
      </c>
      <c r="P45" s="46">
        <v>10.959</v>
      </c>
      <c r="Q45" s="46">
        <v>31.658999999999999</v>
      </c>
      <c r="R45" s="46">
        <v>20.477</v>
      </c>
      <c r="T45" s="83"/>
      <c r="U45" s="54" t="s">
        <v>510</v>
      </c>
      <c r="V45" s="27">
        <v>282.93</v>
      </c>
      <c r="W45" s="29" t="s">
        <v>4</v>
      </c>
      <c r="X45" s="27">
        <v>180.316</v>
      </c>
      <c r="Y45" s="27" t="s">
        <v>279</v>
      </c>
      <c r="Z45" s="46">
        <v>2.411</v>
      </c>
      <c r="AA45" s="46">
        <v>14.382</v>
      </c>
      <c r="AB45" s="46">
        <v>9.6999999999999993</v>
      </c>
      <c r="AC45" s="46">
        <v>2.794</v>
      </c>
      <c r="AD45" s="46">
        <v>10.137</v>
      </c>
      <c r="AE45" s="46">
        <v>14.224</v>
      </c>
      <c r="AF45" s="46">
        <v>24.937999999999999</v>
      </c>
      <c r="AG45" s="46">
        <v>21.414000000000001</v>
      </c>
    </row>
    <row r="46" spans="1:33" ht="11.25" customHeight="1" x14ac:dyDescent="0.25">
      <c r="A46" s="83"/>
      <c r="B46" s="324" t="s">
        <v>511</v>
      </c>
      <c r="C46" s="49"/>
      <c r="D46" s="49"/>
      <c r="E46" s="49"/>
      <c r="F46" s="27">
        <v>81.790000000000006</v>
      </c>
      <c r="G46" s="27"/>
      <c r="H46" s="40" t="s">
        <v>4</v>
      </c>
      <c r="I46" s="27">
        <v>70.724000000000004</v>
      </c>
      <c r="J46" s="27" t="s">
        <v>279</v>
      </c>
      <c r="K46" s="46">
        <v>5.1159999999999997</v>
      </c>
      <c r="L46" s="46">
        <v>1.974</v>
      </c>
      <c r="M46" s="46">
        <v>9.3209999999999997</v>
      </c>
      <c r="N46" s="46">
        <v>5.6470000000000002</v>
      </c>
      <c r="O46" s="46">
        <v>18.003</v>
      </c>
      <c r="P46" s="46">
        <v>56.091999999999999</v>
      </c>
      <c r="Q46" s="46">
        <v>3.8479999999999999</v>
      </c>
      <c r="R46" s="46" t="s">
        <v>278</v>
      </c>
      <c r="T46" s="83"/>
      <c r="U46" s="324" t="s">
        <v>511</v>
      </c>
      <c r="V46" s="27">
        <v>81.144999999999996</v>
      </c>
      <c r="W46" s="29" t="s">
        <v>4</v>
      </c>
      <c r="X46" s="27">
        <v>61.238999999999997</v>
      </c>
      <c r="Y46" s="27" t="s">
        <v>279</v>
      </c>
      <c r="Z46" s="46">
        <v>1.7270000000000001</v>
      </c>
      <c r="AA46" s="46">
        <v>11.003</v>
      </c>
      <c r="AB46" s="46">
        <v>6.2309999999999999</v>
      </c>
      <c r="AC46" s="46">
        <v>5.0289999999999999</v>
      </c>
      <c r="AD46" s="46">
        <v>25.353000000000002</v>
      </c>
      <c r="AE46" s="46">
        <v>40.140999999999998</v>
      </c>
      <c r="AF46" s="46" t="s">
        <v>278</v>
      </c>
      <c r="AG46" s="46">
        <v>10.516</v>
      </c>
    </row>
    <row r="47" spans="1:33" ht="11.25" customHeight="1" x14ac:dyDescent="0.25">
      <c r="A47" s="83"/>
      <c r="B47" s="54" t="s">
        <v>509</v>
      </c>
      <c r="C47" s="49"/>
      <c r="D47" s="49"/>
      <c r="E47" s="49"/>
      <c r="F47" s="27">
        <v>194.71199999999999</v>
      </c>
      <c r="G47" s="27"/>
      <c r="H47" s="40" t="s">
        <v>4</v>
      </c>
      <c r="I47" s="27">
        <v>108.21299999999999</v>
      </c>
      <c r="J47" s="27" t="s">
        <v>279</v>
      </c>
      <c r="K47" s="46">
        <v>0.128</v>
      </c>
      <c r="L47" s="46">
        <v>0.377</v>
      </c>
      <c r="M47" s="46">
        <v>0.96899999999999997</v>
      </c>
      <c r="N47" s="46">
        <v>4.3970000000000002</v>
      </c>
      <c r="O47" s="46">
        <v>1.9830000000000001</v>
      </c>
      <c r="P47" s="46">
        <v>29.456</v>
      </c>
      <c r="Q47" s="46">
        <v>37.262999999999998</v>
      </c>
      <c r="R47" s="46">
        <v>25.428000000000001</v>
      </c>
      <c r="T47" s="83"/>
      <c r="U47" s="54" t="s">
        <v>509</v>
      </c>
      <c r="V47" s="27">
        <v>321.23399999999998</v>
      </c>
      <c r="W47" s="29" t="s">
        <v>4</v>
      </c>
      <c r="X47" s="27">
        <v>190.04599999999999</v>
      </c>
      <c r="Y47" s="27" t="s">
        <v>279</v>
      </c>
      <c r="Z47" s="46">
        <v>0.04</v>
      </c>
      <c r="AA47" s="46">
        <v>1.1859999999999999</v>
      </c>
      <c r="AB47" s="46">
        <v>0.59899999999999998</v>
      </c>
      <c r="AC47" s="46">
        <v>0.83799999999999997</v>
      </c>
      <c r="AD47" s="46">
        <v>3.6480000000000001</v>
      </c>
      <c r="AE47" s="46">
        <v>44.009</v>
      </c>
      <c r="AF47" s="46">
        <v>23.42</v>
      </c>
      <c r="AG47" s="46">
        <v>26.26</v>
      </c>
    </row>
    <row r="48" spans="1:33" ht="12" customHeight="1" thickBot="1" x14ac:dyDescent="0.3">
      <c r="A48" s="43"/>
      <c r="B48" s="43"/>
      <c r="C48" s="43"/>
      <c r="D48" s="43"/>
      <c r="E48" s="43"/>
      <c r="F48" s="93"/>
      <c r="G48" s="93"/>
      <c r="H48" s="94"/>
      <c r="I48" s="93"/>
      <c r="J48" s="93"/>
      <c r="K48" s="95"/>
      <c r="L48" s="95"/>
      <c r="M48" s="95"/>
      <c r="N48" s="95"/>
      <c r="O48" s="93"/>
      <c r="P48" s="51"/>
      <c r="Q48" s="95"/>
      <c r="R48" s="95"/>
      <c r="T48" s="43"/>
      <c r="U48" s="43"/>
      <c r="V48" s="93"/>
      <c r="W48" s="94"/>
      <c r="X48" s="93"/>
      <c r="Y48" s="93"/>
      <c r="Z48" s="95"/>
      <c r="AA48" s="95"/>
      <c r="AB48" s="95"/>
      <c r="AC48" s="95"/>
      <c r="AD48" s="93"/>
      <c r="AE48" s="51"/>
      <c r="AF48" s="95"/>
      <c r="AG48" s="95"/>
    </row>
    <row r="49" spans="1:1" ht="12.75" customHeight="1" x14ac:dyDescent="0.25">
      <c r="A49" s="377" t="s">
        <v>546</v>
      </c>
    </row>
  </sheetData>
  <sheetProtection formatCells="0" formatColumns="0" formatRows="0"/>
  <mergeCells count="8">
    <mergeCell ref="Z8:AG8"/>
    <mergeCell ref="W9:X9"/>
    <mergeCell ref="T13:U13"/>
    <mergeCell ref="A13:B13"/>
    <mergeCell ref="K8:R8"/>
    <mergeCell ref="F8:I8"/>
    <mergeCell ref="H9:I9"/>
    <mergeCell ref="V8:X8"/>
  </mergeCells>
  <phoneticPr fontId="6" type="noConversion"/>
  <pageMargins left="0.75" right="0.75" top="1" bottom="1" header="0.5" footer="0.5"/>
  <pageSetup paperSize="9" scale="9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7"/>
  <dimension ref="A2:X49"/>
  <sheetViews>
    <sheetView zoomScaleNormal="100" workbookViewId="0"/>
  </sheetViews>
  <sheetFormatPr defaultColWidth="9.21875" defaultRowHeight="13.2" x14ac:dyDescent="0.25"/>
  <cols>
    <col min="1" max="1" width="3.77734375" style="1" customWidth="1"/>
    <col min="2" max="2" width="63.21875" style="1" customWidth="1"/>
    <col min="3" max="5" width="63.21875" style="1" hidden="1" customWidth="1"/>
    <col min="6" max="6" width="10" style="1" customWidth="1"/>
    <col min="7" max="7" width="1.21875" style="1" bestFit="1" customWidth="1"/>
    <col min="8" max="8" width="1.77734375" style="1" bestFit="1" customWidth="1"/>
    <col min="9" max="9" width="10.21875" style="1" customWidth="1"/>
    <col min="10" max="10" width="1.44140625" style="1" customWidth="1"/>
    <col min="11" max="11" width="11.5546875" style="1" customWidth="1"/>
    <col min="12" max="12" width="1.21875" style="1" bestFit="1" customWidth="1"/>
    <col min="13" max="13" width="1.77734375" style="1" bestFit="1" customWidth="1"/>
    <col min="14" max="14" width="7.77734375" style="1" customWidth="1"/>
    <col min="15" max="15" width="9.21875" style="1"/>
    <col min="16" max="16" width="4" style="1" bestFit="1" customWidth="1"/>
    <col min="17" max="17" width="64.44140625" style="1" bestFit="1" customWidth="1"/>
    <col min="18" max="18" width="7.77734375" style="1" bestFit="1" customWidth="1"/>
    <col min="19" max="19" width="1.77734375" style="1" bestFit="1" customWidth="1"/>
    <col min="20" max="20" width="6.5546875" style="1" bestFit="1" customWidth="1"/>
    <col min="21" max="21" width="1" style="1" bestFit="1" customWidth="1"/>
    <col min="22" max="22" width="6.5546875" style="1" bestFit="1" customWidth="1"/>
    <col min="23" max="23" width="1.77734375" style="1" bestFit="1" customWidth="1"/>
    <col min="24" max="24" width="10.6640625" style="1" customWidth="1"/>
    <col min="25" max="16384" width="9.21875" style="1"/>
  </cols>
  <sheetData>
    <row r="2" spans="1:24" ht="15" customHeight="1" x14ac:dyDescent="0.25">
      <c r="A2" s="24" t="s">
        <v>593</v>
      </c>
    </row>
    <row r="3" spans="1:24" hidden="1" x14ac:dyDescent="0.25">
      <c r="A3" s="77"/>
    </row>
    <row r="4" spans="1:24" ht="15" customHeight="1" thickBot="1" x14ac:dyDescent="0.3">
      <c r="A4" s="244" t="s">
        <v>594</v>
      </c>
      <c r="B4" s="35"/>
      <c r="C4" s="35"/>
      <c r="D4" s="35"/>
      <c r="E4" s="35"/>
      <c r="F4" s="35"/>
      <c r="G4" s="35"/>
      <c r="H4" s="35"/>
      <c r="I4" s="35"/>
      <c r="J4" s="35"/>
      <c r="K4" s="35"/>
      <c r="L4" s="35"/>
      <c r="M4" s="35"/>
      <c r="N4" s="35"/>
    </row>
    <row r="5" spans="1:24" ht="13.8" hidden="1" thickBot="1" x14ac:dyDescent="0.3">
      <c r="A5" s="237"/>
      <c r="B5" s="35"/>
      <c r="C5" s="35"/>
      <c r="D5" s="35"/>
      <c r="E5" s="35"/>
      <c r="F5" s="35"/>
      <c r="G5" s="35"/>
      <c r="H5" s="35"/>
      <c r="I5" s="35"/>
      <c r="J5" s="35"/>
      <c r="K5" s="35"/>
      <c r="L5" s="35"/>
      <c r="M5" s="35"/>
      <c r="N5" s="35"/>
    </row>
    <row r="6" spans="1:24" x14ac:dyDescent="0.25">
      <c r="A6" s="383"/>
      <c r="B6" s="382"/>
      <c r="C6" s="382"/>
      <c r="D6" s="382"/>
      <c r="E6" s="382"/>
      <c r="F6" s="382"/>
      <c r="G6" s="382"/>
      <c r="H6" s="382"/>
      <c r="I6" s="382"/>
      <c r="J6" s="382"/>
      <c r="K6" s="382"/>
      <c r="L6" s="382"/>
      <c r="M6" s="382"/>
      <c r="N6" s="382"/>
    </row>
    <row r="7" spans="1:24" ht="13.8" thickBot="1" x14ac:dyDescent="0.3">
      <c r="A7" s="244"/>
      <c r="B7" s="35"/>
      <c r="C7" s="35"/>
      <c r="D7" s="35"/>
      <c r="E7" s="35"/>
      <c r="F7" s="380">
        <v>2023</v>
      </c>
      <c r="G7" s="380"/>
      <c r="H7" s="35"/>
      <c r="I7" s="35"/>
      <c r="J7" s="35"/>
      <c r="K7" s="35"/>
      <c r="L7" s="35"/>
      <c r="M7" s="35"/>
      <c r="N7" s="35"/>
      <c r="P7" s="244"/>
      <c r="Q7" s="35"/>
      <c r="R7" s="380">
        <v>2022</v>
      </c>
      <c r="S7" s="35"/>
      <c r="T7" s="35"/>
      <c r="U7" s="35"/>
      <c r="V7" s="35"/>
      <c r="W7" s="35"/>
      <c r="X7" s="35"/>
    </row>
    <row r="8" spans="1:24" ht="36" customHeight="1" x14ac:dyDescent="0.25">
      <c r="A8" s="26" t="s">
        <v>54</v>
      </c>
      <c r="B8" s="26" t="s">
        <v>138</v>
      </c>
      <c r="C8" s="26"/>
      <c r="D8" s="26"/>
      <c r="E8" s="26"/>
      <c r="F8" s="444" t="s">
        <v>214</v>
      </c>
      <c r="G8" s="444"/>
      <c r="H8" s="444"/>
      <c r="I8" s="444"/>
      <c r="J8" s="48"/>
      <c r="K8" s="456" t="s">
        <v>374</v>
      </c>
      <c r="L8" s="456"/>
      <c r="M8" s="456"/>
      <c r="N8" s="456"/>
      <c r="P8" s="26" t="s">
        <v>54</v>
      </c>
      <c r="Q8" s="26" t="s">
        <v>138</v>
      </c>
      <c r="R8" s="444" t="s">
        <v>214</v>
      </c>
      <c r="S8" s="444"/>
      <c r="T8" s="444"/>
      <c r="U8" s="48"/>
      <c r="V8" s="456" t="s">
        <v>374</v>
      </c>
      <c r="W8" s="456"/>
      <c r="X8" s="456"/>
    </row>
    <row r="9" spans="1:24" ht="14.25" customHeight="1" thickBot="1" x14ac:dyDescent="0.3">
      <c r="A9" s="43"/>
      <c r="B9" s="43"/>
      <c r="C9" s="43"/>
      <c r="D9" s="43"/>
      <c r="E9" s="43"/>
      <c r="F9" s="21" t="s">
        <v>22</v>
      </c>
      <c r="G9" s="21"/>
      <c r="H9" s="455" t="s">
        <v>124</v>
      </c>
      <c r="I9" s="455"/>
      <c r="J9" s="84"/>
      <c r="K9" s="21" t="s">
        <v>22</v>
      </c>
      <c r="L9" s="21"/>
      <c r="M9" s="455" t="s">
        <v>124</v>
      </c>
      <c r="N9" s="455"/>
      <c r="P9" s="43"/>
      <c r="Q9" s="43"/>
      <c r="R9" s="21" t="s">
        <v>22</v>
      </c>
      <c r="S9" s="455" t="s">
        <v>124</v>
      </c>
      <c r="T9" s="455"/>
      <c r="U9" s="84"/>
      <c r="V9" s="21" t="s">
        <v>22</v>
      </c>
      <c r="W9" s="455" t="s">
        <v>124</v>
      </c>
      <c r="X9" s="455"/>
    </row>
    <row r="10" spans="1:24" ht="12" customHeight="1" x14ac:dyDescent="0.25">
      <c r="A10" s="49"/>
      <c r="B10" s="49"/>
      <c r="C10" s="49"/>
      <c r="D10" s="49"/>
      <c r="E10" s="49"/>
      <c r="F10" s="48"/>
      <c r="G10" s="48"/>
      <c r="H10" s="48"/>
      <c r="I10" s="48"/>
      <c r="J10" s="48"/>
      <c r="K10" s="48"/>
      <c r="L10" s="48"/>
      <c r="M10" s="48"/>
      <c r="N10" s="48"/>
      <c r="P10" s="49"/>
      <c r="Q10" s="49"/>
      <c r="R10" s="48"/>
      <c r="S10" s="48"/>
      <c r="T10" s="48"/>
      <c r="U10" s="48"/>
      <c r="V10" s="48"/>
      <c r="W10" s="48"/>
      <c r="X10" s="48"/>
    </row>
    <row r="11" spans="1:24" ht="12" hidden="1" customHeight="1" x14ac:dyDescent="0.25">
      <c r="A11" s="49"/>
      <c r="B11" s="49"/>
      <c r="C11" s="49"/>
      <c r="D11" s="49"/>
      <c r="E11" s="49"/>
      <c r="F11" s="48"/>
      <c r="G11" s="48"/>
      <c r="H11" s="48"/>
      <c r="I11" s="48"/>
      <c r="J11" s="48"/>
      <c r="K11" s="48"/>
      <c r="L11" s="48"/>
      <c r="M11" s="48"/>
      <c r="N11" s="48"/>
      <c r="P11" s="49"/>
      <c r="Q11" s="49"/>
      <c r="R11" s="48"/>
      <c r="S11" s="48"/>
      <c r="T11" s="48"/>
      <c r="U11" s="48"/>
      <c r="V11" s="48"/>
      <c r="W11" s="48"/>
      <c r="X11" s="48"/>
    </row>
    <row r="12" spans="1:24" ht="12" hidden="1" customHeight="1" x14ac:dyDescent="0.25">
      <c r="A12" s="49"/>
      <c r="B12" s="49"/>
      <c r="C12" s="49"/>
      <c r="D12" s="49"/>
      <c r="E12" s="49"/>
      <c r="F12" s="48"/>
      <c r="G12" s="48"/>
      <c r="H12" s="48"/>
      <c r="I12" s="48"/>
      <c r="J12" s="48"/>
      <c r="K12" s="48"/>
      <c r="L12" s="48"/>
      <c r="M12" s="48"/>
      <c r="N12" s="48"/>
      <c r="P12" s="49"/>
      <c r="Q12" s="49"/>
      <c r="R12" s="48"/>
      <c r="S12" s="48"/>
      <c r="T12" s="48"/>
      <c r="U12" s="48"/>
      <c r="V12" s="48"/>
      <c r="W12" s="48"/>
      <c r="X12" s="48"/>
    </row>
    <row r="13" spans="1:24" ht="12" customHeight="1" x14ac:dyDescent="0.25">
      <c r="A13" s="453" t="s">
        <v>22</v>
      </c>
      <c r="B13" s="453"/>
      <c r="C13" s="26"/>
      <c r="D13" s="26"/>
      <c r="E13" s="26"/>
      <c r="F13" s="28">
        <v>2592441.0860000001</v>
      </c>
      <c r="G13" s="384">
        <v>1</v>
      </c>
      <c r="H13" s="40" t="s">
        <v>4</v>
      </c>
      <c r="I13" s="28">
        <v>95237.83</v>
      </c>
      <c r="J13" s="28" t="s">
        <v>279</v>
      </c>
      <c r="K13" s="28">
        <v>518041.97899999999</v>
      </c>
      <c r="L13" s="28"/>
      <c r="M13" s="40" t="s">
        <v>4</v>
      </c>
      <c r="N13" s="28">
        <v>31905.648000000001</v>
      </c>
      <c r="P13" s="453" t="s">
        <v>22</v>
      </c>
      <c r="Q13" s="453"/>
      <c r="R13" s="28">
        <v>2798796.7790000001</v>
      </c>
      <c r="S13" s="29" t="s">
        <v>4</v>
      </c>
      <c r="T13" s="28">
        <v>109477.913</v>
      </c>
      <c r="U13" s="28" t="s">
        <v>279</v>
      </c>
      <c r="V13" s="28">
        <v>596072.902</v>
      </c>
      <c r="W13" s="29" t="s">
        <v>4</v>
      </c>
      <c r="X13" s="28">
        <v>35956.1</v>
      </c>
    </row>
    <row r="14" spans="1:24" ht="12" customHeight="1" x14ac:dyDescent="0.25">
      <c r="A14" s="49"/>
      <c r="B14" s="49"/>
      <c r="C14" s="49"/>
      <c r="D14" s="49"/>
      <c r="E14" s="49"/>
      <c r="F14" s="48"/>
      <c r="G14" s="48"/>
      <c r="H14" s="40"/>
      <c r="I14" s="48"/>
      <c r="J14" s="48"/>
      <c r="K14" s="48"/>
      <c r="L14" s="48"/>
      <c r="M14" s="40"/>
      <c r="N14" s="48"/>
      <c r="P14" s="49"/>
      <c r="Q14" s="49"/>
      <c r="R14" s="48"/>
      <c r="S14" s="29"/>
      <c r="T14" s="48"/>
      <c r="U14" s="48"/>
      <c r="V14" s="48"/>
      <c r="W14" s="29"/>
      <c r="X14" s="48"/>
    </row>
    <row r="15" spans="1:24" s="83" customFormat="1" ht="11.25" customHeight="1" x14ac:dyDescent="0.2">
      <c r="A15" s="83">
        <v>1</v>
      </c>
      <c r="B15" s="83" t="s">
        <v>112</v>
      </c>
      <c r="F15" s="27">
        <v>201549.79199999999</v>
      </c>
      <c r="G15" s="27"/>
      <c r="H15" s="40" t="s">
        <v>4</v>
      </c>
      <c r="I15" s="27">
        <v>30921.932000000001</v>
      </c>
      <c r="J15" s="79" t="s">
        <v>279</v>
      </c>
      <c r="K15" s="27">
        <v>98953.016000000003</v>
      </c>
      <c r="L15" s="27"/>
      <c r="M15" s="40" t="s">
        <v>4</v>
      </c>
      <c r="N15" s="27">
        <v>15587.944</v>
      </c>
      <c r="P15" s="83">
        <v>1</v>
      </c>
      <c r="Q15" s="83" t="s">
        <v>112</v>
      </c>
      <c r="R15" s="27">
        <v>192141.53599999999</v>
      </c>
      <c r="S15" s="29" t="s">
        <v>4</v>
      </c>
      <c r="T15" s="27">
        <v>29351.62</v>
      </c>
      <c r="U15" s="79" t="s">
        <v>279</v>
      </c>
      <c r="V15" s="27">
        <v>102575.41899999999</v>
      </c>
      <c r="W15" s="29" t="s">
        <v>4</v>
      </c>
      <c r="X15" s="27">
        <v>16219.356</v>
      </c>
    </row>
    <row r="16" spans="1:24" ht="11.25" customHeight="1" x14ac:dyDescent="0.25">
      <c r="A16" s="49"/>
      <c r="B16" s="54" t="s">
        <v>95</v>
      </c>
      <c r="C16" s="54"/>
      <c r="D16" s="54"/>
      <c r="E16" s="54"/>
      <c r="F16" s="27">
        <v>88688.403999999995</v>
      </c>
      <c r="G16" s="27"/>
      <c r="H16" s="40" t="s">
        <v>4</v>
      </c>
      <c r="I16" s="27">
        <v>15189.032999999999</v>
      </c>
      <c r="J16" s="27" t="s">
        <v>279</v>
      </c>
      <c r="K16" s="27">
        <v>63721.341999999997</v>
      </c>
      <c r="L16" s="27"/>
      <c r="M16" s="40" t="s">
        <v>4</v>
      </c>
      <c r="N16" s="27">
        <v>11356.503000000001</v>
      </c>
      <c r="P16" s="49"/>
      <c r="Q16" s="54" t="s">
        <v>95</v>
      </c>
      <c r="R16" s="27">
        <v>93743.520999999993</v>
      </c>
      <c r="S16" s="29" t="s">
        <v>4</v>
      </c>
      <c r="T16" s="27">
        <v>16687.752</v>
      </c>
      <c r="U16" s="27" t="s">
        <v>279</v>
      </c>
      <c r="V16" s="27">
        <v>71797.803</v>
      </c>
      <c r="W16" s="29" t="s">
        <v>4</v>
      </c>
      <c r="X16" s="27">
        <v>13258.855</v>
      </c>
    </row>
    <row r="17" spans="1:24" ht="11.25" customHeight="1" x14ac:dyDescent="0.25">
      <c r="A17" s="83">
        <v>2</v>
      </c>
      <c r="B17" s="49" t="s">
        <v>96</v>
      </c>
      <c r="C17" s="49"/>
      <c r="D17" s="49"/>
      <c r="E17" s="49"/>
      <c r="F17" s="27">
        <v>4637.5060000000003</v>
      </c>
      <c r="G17" s="27"/>
      <c r="H17" s="40" t="s">
        <v>4</v>
      </c>
      <c r="I17" s="27">
        <v>4389.3969999999999</v>
      </c>
      <c r="J17" s="27" t="s">
        <v>279</v>
      </c>
      <c r="K17" s="27">
        <v>1942.7470000000001</v>
      </c>
      <c r="L17" s="27"/>
      <c r="M17" s="40" t="s">
        <v>4</v>
      </c>
      <c r="N17" s="27">
        <v>2265.5740000000001</v>
      </c>
      <c r="P17" s="83">
        <v>2</v>
      </c>
      <c r="Q17" s="49" t="s">
        <v>96</v>
      </c>
      <c r="R17" s="27">
        <v>3607.36</v>
      </c>
      <c r="S17" s="29" t="s">
        <v>4</v>
      </c>
      <c r="T17" s="27">
        <v>3079.1460000000002</v>
      </c>
      <c r="U17" s="27" t="s">
        <v>279</v>
      </c>
      <c r="V17" s="27">
        <v>3026.7350000000001</v>
      </c>
      <c r="W17" s="29" t="s">
        <v>4</v>
      </c>
      <c r="X17" s="27">
        <v>2647.0120000000002</v>
      </c>
    </row>
    <row r="18" spans="1:24" ht="11.25" customHeight="1" x14ac:dyDescent="0.25">
      <c r="A18" s="83">
        <v>3</v>
      </c>
      <c r="B18" s="49" t="s">
        <v>139</v>
      </c>
      <c r="C18" s="49"/>
      <c r="D18" s="49"/>
      <c r="E18" s="49"/>
      <c r="F18" s="27">
        <v>154808.427</v>
      </c>
      <c r="G18" s="27"/>
      <c r="H18" s="40" t="s">
        <v>4</v>
      </c>
      <c r="I18" s="27">
        <v>18026.472000000002</v>
      </c>
      <c r="J18" s="27" t="s">
        <v>279</v>
      </c>
      <c r="K18" s="27">
        <v>70502.864000000001</v>
      </c>
      <c r="L18" s="27"/>
      <c r="M18" s="40" t="s">
        <v>4</v>
      </c>
      <c r="N18" s="27">
        <v>11509.058000000001</v>
      </c>
      <c r="P18" s="83">
        <v>3</v>
      </c>
      <c r="Q18" s="49" t="s">
        <v>139</v>
      </c>
      <c r="R18" s="27">
        <v>180300.18400000001</v>
      </c>
      <c r="S18" s="29" t="s">
        <v>4</v>
      </c>
      <c r="T18" s="27">
        <v>18952.432000000001</v>
      </c>
      <c r="U18" s="27" t="s">
        <v>279</v>
      </c>
      <c r="V18" s="27">
        <v>88889.804000000004</v>
      </c>
      <c r="W18" s="29" t="s">
        <v>4</v>
      </c>
      <c r="X18" s="27">
        <v>14492.215</v>
      </c>
    </row>
    <row r="19" spans="1:24" ht="11.25" customHeight="1" x14ac:dyDescent="0.25">
      <c r="A19" s="83"/>
      <c r="B19" s="54" t="s">
        <v>97</v>
      </c>
      <c r="C19" s="54"/>
      <c r="D19" s="54"/>
      <c r="E19" s="54"/>
      <c r="F19" s="27">
        <v>133473.984</v>
      </c>
      <c r="G19" s="384">
        <v>1</v>
      </c>
      <c r="H19" s="40" t="s">
        <v>4</v>
      </c>
      <c r="I19" s="27">
        <v>16177.965</v>
      </c>
      <c r="J19" s="27" t="s">
        <v>279</v>
      </c>
      <c r="K19" s="27">
        <v>58299.830999999998</v>
      </c>
      <c r="L19" s="384">
        <v>1</v>
      </c>
      <c r="M19" s="40" t="s">
        <v>4</v>
      </c>
      <c r="N19" s="27">
        <v>9804.0450000000001</v>
      </c>
      <c r="P19" s="83"/>
      <c r="Q19" s="54" t="s">
        <v>97</v>
      </c>
      <c r="R19" s="27">
        <v>163519.40100000001</v>
      </c>
      <c r="S19" s="29" t="s">
        <v>4</v>
      </c>
      <c r="T19" s="27">
        <v>18008.717000000001</v>
      </c>
      <c r="U19" s="27" t="s">
        <v>279</v>
      </c>
      <c r="V19" s="27">
        <v>77278.013999999996</v>
      </c>
      <c r="W19" s="29" t="s">
        <v>4</v>
      </c>
      <c r="X19" s="27">
        <v>13526.903</v>
      </c>
    </row>
    <row r="20" spans="1:24" ht="11.25" customHeight="1" x14ac:dyDescent="0.25">
      <c r="A20" s="83">
        <v>4</v>
      </c>
      <c r="B20" s="49" t="s">
        <v>98</v>
      </c>
      <c r="C20" s="49"/>
      <c r="D20" s="49"/>
      <c r="E20" s="49"/>
      <c r="F20" s="27">
        <v>472228.72499999998</v>
      </c>
      <c r="G20" s="27"/>
      <c r="H20" s="40" t="s">
        <v>4</v>
      </c>
      <c r="I20" s="27">
        <v>54112.453000000001</v>
      </c>
      <c r="J20" s="27" t="s">
        <v>279</v>
      </c>
      <c r="K20" s="27">
        <v>58008.114000000001</v>
      </c>
      <c r="L20" s="27"/>
      <c r="M20" s="40" t="s">
        <v>4</v>
      </c>
      <c r="N20" s="27">
        <v>11749.161</v>
      </c>
      <c r="P20" s="83">
        <v>4</v>
      </c>
      <c r="Q20" s="49" t="s">
        <v>98</v>
      </c>
      <c r="R20" s="27">
        <v>504625.45600000001</v>
      </c>
      <c r="S20" s="29" t="s">
        <v>4</v>
      </c>
      <c r="T20" s="27">
        <v>58594.578999999998</v>
      </c>
      <c r="U20" s="27" t="s">
        <v>279</v>
      </c>
      <c r="V20" s="27">
        <v>56585.269</v>
      </c>
      <c r="W20" s="29" t="s">
        <v>4</v>
      </c>
      <c r="X20" s="27">
        <v>13557.401</v>
      </c>
    </row>
    <row r="21" spans="1:24" ht="11.25" customHeight="1" x14ac:dyDescent="0.25">
      <c r="A21" s="83">
        <v>5</v>
      </c>
      <c r="B21" s="49" t="s">
        <v>140</v>
      </c>
      <c r="C21" s="49"/>
      <c r="D21" s="49"/>
      <c r="E21" s="49"/>
      <c r="F21" s="27">
        <v>28145.007000000001</v>
      </c>
      <c r="G21" s="27"/>
      <c r="H21" s="40" t="s">
        <v>4</v>
      </c>
      <c r="I21" s="27">
        <v>12825.065000000001</v>
      </c>
      <c r="J21" s="27" t="s">
        <v>279</v>
      </c>
      <c r="K21" s="27">
        <v>3086.9740000000002</v>
      </c>
      <c r="L21" s="27"/>
      <c r="M21" s="40" t="s">
        <v>4</v>
      </c>
      <c r="N21" s="27">
        <v>2427.9450000000002</v>
      </c>
      <c r="P21" s="83">
        <v>5</v>
      </c>
      <c r="Q21" s="49" t="s">
        <v>140</v>
      </c>
      <c r="R21" s="27">
        <v>32951.133999999998</v>
      </c>
      <c r="S21" s="29" t="s">
        <v>4</v>
      </c>
      <c r="T21" s="27">
        <v>14222.922</v>
      </c>
      <c r="U21" s="27" t="s">
        <v>279</v>
      </c>
      <c r="V21" s="27">
        <v>7456.8059999999996</v>
      </c>
      <c r="W21" s="29" t="s">
        <v>4</v>
      </c>
      <c r="X21" s="27">
        <v>4423.1000000000004</v>
      </c>
    </row>
    <row r="22" spans="1:24" ht="11.25" customHeight="1" x14ac:dyDescent="0.25">
      <c r="A22" s="83">
        <v>6</v>
      </c>
      <c r="B22" s="49" t="s">
        <v>141</v>
      </c>
      <c r="C22" s="49"/>
      <c r="D22" s="49"/>
      <c r="E22" s="49"/>
      <c r="F22" s="27">
        <v>147625.81899999999</v>
      </c>
      <c r="G22" s="384">
        <v>1</v>
      </c>
      <c r="H22" s="40" t="s">
        <v>4</v>
      </c>
      <c r="I22" s="27">
        <v>21033.256000000001</v>
      </c>
      <c r="J22" s="27" t="s">
        <v>279</v>
      </c>
      <c r="K22" s="27">
        <v>45523.434999999998</v>
      </c>
      <c r="L22" s="384">
        <v>1</v>
      </c>
      <c r="M22" s="40" t="s">
        <v>4</v>
      </c>
      <c r="N22" s="27">
        <v>9199.0429999999997</v>
      </c>
      <c r="P22" s="83">
        <v>6</v>
      </c>
      <c r="Q22" s="49" t="s">
        <v>141</v>
      </c>
      <c r="R22" s="27">
        <v>183191.614</v>
      </c>
      <c r="S22" s="29" t="s">
        <v>4</v>
      </c>
      <c r="T22" s="27">
        <v>26892.885999999999</v>
      </c>
      <c r="U22" s="27" t="s">
        <v>279</v>
      </c>
      <c r="V22" s="27">
        <v>61218.326999999997</v>
      </c>
      <c r="W22" s="29" t="s">
        <v>4</v>
      </c>
      <c r="X22" s="27">
        <v>11370.697</v>
      </c>
    </row>
    <row r="23" spans="1:24" ht="11.25" customHeight="1" x14ac:dyDescent="0.25">
      <c r="A23" s="83"/>
      <c r="B23" s="54" t="s">
        <v>99</v>
      </c>
      <c r="C23" s="54"/>
      <c r="D23" s="54"/>
      <c r="E23" s="54"/>
      <c r="F23" s="27">
        <v>48589.226000000002</v>
      </c>
      <c r="H23" s="40" t="s">
        <v>4</v>
      </c>
      <c r="I23" s="27">
        <v>11711.971</v>
      </c>
      <c r="J23" s="27" t="s">
        <v>279</v>
      </c>
      <c r="K23" s="27">
        <v>12369.204</v>
      </c>
      <c r="L23" s="384">
        <v>1</v>
      </c>
      <c r="M23" s="40" t="s">
        <v>4</v>
      </c>
      <c r="N23" s="27">
        <v>3514.924</v>
      </c>
      <c r="P23" s="83"/>
      <c r="Q23" s="54" t="s">
        <v>99</v>
      </c>
      <c r="R23" s="27">
        <v>67575.775999999998</v>
      </c>
      <c r="S23" s="29" t="s">
        <v>4</v>
      </c>
      <c r="T23" s="27">
        <v>15443.281999999999</v>
      </c>
      <c r="U23" s="27" t="s">
        <v>279</v>
      </c>
      <c r="V23" s="27">
        <v>22015.42</v>
      </c>
      <c r="W23" s="29" t="s">
        <v>4</v>
      </c>
      <c r="X23" s="27">
        <v>6396.2489999999998</v>
      </c>
    </row>
    <row r="24" spans="1:24" ht="11.25" customHeight="1" x14ac:dyDescent="0.25">
      <c r="A24" s="83"/>
      <c r="B24" s="54" t="s">
        <v>100</v>
      </c>
      <c r="C24" s="54"/>
      <c r="D24" s="54"/>
      <c r="E24" s="54"/>
      <c r="F24" s="27">
        <v>35353.616000000002</v>
      </c>
      <c r="G24" s="27"/>
      <c r="H24" s="40" t="s">
        <v>4</v>
      </c>
      <c r="I24" s="27">
        <v>9952.9050000000007</v>
      </c>
      <c r="J24" s="27" t="s">
        <v>279</v>
      </c>
      <c r="K24" s="27">
        <v>20706.169999999998</v>
      </c>
      <c r="L24" s="27"/>
      <c r="M24" s="40" t="s">
        <v>4</v>
      </c>
      <c r="N24" s="27">
        <v>7344.3810000000003</v>
      </c>
      <c r="P24" s="83"/>
      <c r="Q24" s="54" t="s">
        <v>100</v>
      </c>
      <c r="R24" s="27">
        <v>38959.135000000002</v>
      </c>
      <c r="S24" s="29" t="s">
        <v>4</v>
      </c>
      <c r="T24" s="27">
        <v>12615.796</v>
      </c>
      <c r="U24" s="27" t="s">
        <v>279</v>
      </c>
      <c r="V24" s="27">
        <v>20822.928</v>
      </c>
      <c r="W24" s="29" t="s">
        <v>4</v>
      </c>
      <c r="X24" s="27">
        <v>7804.9009999999998</v>
      </c>
    </row>
    <row r="25" spans="1:24" ht="11.25" customHeight="1" x14ac:dyDescent="0.25">
      <c r="A25" s="83"/>
      <c r="B25" s="54" t="s">
        <v>101</v>
      </c>
      <c r="C25" s="54"/>
      <c r="D25" s="54"/>
      <c r="E25" s="54"/>
      <c r="F25" s="27">
        <v>31806.061000000002</v>
      </c>
      <c r="G25" s="27"/>
      <c r="H25" s="40" t="s">
        <v>4</v>
      </c>
      <c r="I25" s="27">
        <v>9873.6020000000008</v>
      </c>
      <c r="J25" s="27" t="s">
        <v>279</v>
      </c>
      <c r="K25" s="27">
        <v>4673.0290000000005</v>
      </c>
      <c r="L25" s="27"/>
      <c r="M25" s="40" t="s">
        <v>4</v>
      </c>
      <c r="N25" s="27">
        <v>2613.558</v>
      </c>
      <c r="P25" s="83"/>
      <c r="Q25" s="54" t="s">
        <v>101</v>
      </c>
      <c r="R25" s="27">
        <v>43966.917999999998</v>
      </c>
      <c r="S25" s="29" t="s">
        <v>4</v>
      </c>
      <c r="T25" s="27">
        <v>13867.407999999999</v>
      </c>
      <c r="U25" s="27" t="s">
        <v>279</v>
      </c>
      <c r="V25" s="27">
        <v>6697.5649999999996</v>
      </c>
      <c r="W25" s="29" t="s">
        <v>4</v>
      </c>
      <c r="X25" s="27">
        <v>2954.2579999999998</v>
      </c>
    </row>
    <row r="26" spans="1:24" ht="11.25" customHeight="1" x14ac:dyDescent="0.25">
      <c r="A26" s="83">
        <v>7</v>
      </c>
      <c r="B26" s="49" t="s">
        <v>142</v>
      </c>
      <c r="C26" s="49"/>
      <c r="D26" s="49"/>
      <c r="E26" s="49"/>
      <c r="F26" s="27">
        <v>45623.381999999998</v>
      </c>
      <c r="G26" s="27"/>
      <c r="H26" s="40" t="s">
        <v>4</v>
      </c>
      <c r="I26" s="27">
        <v>11958.599</v>
      </c>
      <c r="J26" s="27" t="s">
        <v>279</v>
      </c>
      <c r="K26" s="27">
        <v>14195.906000000001</v>
      </c>
      <c r="L26" s="27"/>
      <c r="M26" s="40" t="s">
        <v>4</v>
      </c>
      <c r="N26" s="27">
        <v>5828.6819999999998</v>
      </c>
      <c r="P26" s="83">
        <v>7</v>
      </c>
      <c r="Q26" s="49" t="s">
        <v>142</v>
      </c>
      <c r="R26" s="27">
        <v>49095.256000000001</v>
      </c>
      <c r="S26" s="29" t="s">
        <v>4</v>
      </c>
      <c r="T26" s="27">
        <v>13115.630999999999</v>
      </c>
      <c r="U26" s="27" t="s">
        <v>279</v>
      </c>
      <c r="V26" s="27">
        <v>16162.477999999999</v>
      </c>
      <c r="W26" s="29" t="s">
        <v>4</v>
      </c>
      <c r="X26" s="27">
        <v>5556.165</v>
      </c>
    </row>
    <row r="27" spans="1:24" ht="11.25" customHeight="1" x14ac:dyDescent="0.25">
      <c r="A27" s="83"/>
      <c r="B27" s="54" t="s">
        <v>102</v>
      </c>
      <c r="C27" s="54"/>
      <c r="D27" s="54"/>
      <c r="E27" s="54"/>
      <c r="F27" s="27">
        <v>45505.775000000001</v>
      </c>
      <c r="G27" s="27"/>
      <c r="H27" s="40" t="s">
        <v>4</v>
      </c>
      <c r="I27" s="27">
        <v>11957.468000000001</v>
      </c>
      <c r="J27" s="27" t="s">
        <v>279</v>
      </c>
      <c r="K27" s="27">
        <v>14072.341</v>
      </c>
      <c r="L27" s="27"/>
      <c r="M27" s="40" t="s">
        <v>4</v>
      </c>
      <c r="N27" s="27">
        <v>5823.6589999999997</v>
      </c>
      <c r="P27" s="83"/>
      <c r="Q27" s="54" t="s">
        <v>102</v>
      </c>
      <c r="R27" s="27">
        <v>48092.434999999998</v>
      </c>
      <c r="S27" s="29" t="s">
        <v>4</v>
      </c>
      <c r="T27" s="27">
        <v>12993.475</v>
      </c>
      <c r="U27" s="27" t="s">
        <v>279</v>
      </c>
      <c r="V27" s="27">
        <v>16008.567999999999</v>
      </c>
      <c r="W27" s="29" t="s">
        <v>4</v>
      </c>
      <c r="X27" s="27">
        <v>5547.9840000000004</v>
      </c>
    </row>
    <row r="28" spans="1:24" ht="11.25" customHeight="1" x14ac:dyDescent="0.25">
      <c r="A28" s="83">
        <v>8</v>
      </c>
      <c r="B28" s="49" t="s">
        <v>113</v>
      </c>
      <c r="C28" s="49"/>
      <c r="D28" s="49"/>
      <c r="E28" s="49"/>
      <c r="F28" s="27">
        <v>47543.218000000001</v>
      </c>
      <c r="G28" s="27"/>
      <c r="H28" s="40" t="s">
        <v>4</v>
      </c>
      <c r="I28" s="27">
        <v>12281.956</v>
      </c>
      <c r="J28" s="27" t="s">
        <v>279</v>
      </c>
      <c r="K28" s="27">
        <v>19698.465</v>
      </c>
      <c r="L28" s="27"/>
      <c r="M28" s="40" t="s">
        <v>4</v>
      </c>
      <c r="N28" s="27">
        <v>6480.1670000000004</v>
      </c>
      <c r="P28" s="83">
        <v>8</v>
      </c>
      <c r="Q28" s="49" t="s">
        <v>113</v>
      </c>
      <c r="R28" s="27">
        <v>59739.874000000003</v>
      </c>
      <c r="S28" s="29" t="s">
        <v>4</v>
      </c>
      <c r="T28" s="27">
        <v>15134.608</v>
      </c>
      <c r="U28" s="27" t="s">
        <v>279</v>
      </c>
      <c r="V28" s="27">
        <v>27178.825000000001</v>
      </c>
      <c r="W28" s="29" t="s">
        <v>4</v>
      </c>
      <c r="X28" s="27">
        <v>8221.1959999999999</v>
      </c>
    </row>
    <row r="29" spans="1:24" ht="11.25" customHeight="1" x14ac:dyDescent="0.25">
      <c r="A29" s="83">
        <v>9</v>
      </c>
      <c r="B29" s="49" t="s">
        <v>103</v>
      </c>
      <c r="C29" s="49"/>
      <c r="D29" s="49"/>
      <c r="E29" s="49"/>
      <c r="F29" s="27">
        <v>86217.048999999999</v>
      </c>
      <c r="G29" s="27"/>
      <c r="H29" s="40" t="s">
        <v>4</v>
      </c>
      <c r="I29" s="27">
        <v>15652.385</v>
      </c>
      <c r="J29" s="27" t="s">
        <v>279</v>
      </c>
      <c r="K29" s="27">
        <v>37013.245999999999</v>
      </c>
      <c r="L29" s="27"/>
      <c r="M29" s="40" t="s">
        <v>4</v>
      </c>
      <c r="N29" s="27">
        <v>7261.3379999999997</v>
      </c>
      <c r="P29" s="83">
        <v>9</v>
      </c>
      <c r="Q29" s="49" t="s">
        <v>103</v>
      </c>
      <c r="R29" s="27">
        <v>104822.36900000001</v>
      </c>
      <c r="S29" s="29" t="s">
        <v>4</v>
      </c>
      <c r="T29" s="27">
        <v>20928.808000000001</v>
      </c>
      <c r="U29" s="27" t="s">
        <v>279</v>
      </c>
      <c r="V29" s="27">
        <v>45710.474999999999</v>
      </c>
      <c r="W29" s="29" t="s">
        <v>4</v>
      </c>
      <c r="X29" s="27">
        <v>9177.9879999999994</v>
      </c>
    </row>
    <row r="30" spans="1:24" ht="11.25" customHeight="1" x14ac:dyDescent="0.25">
      <c r="A30" s="83">
        <v>10</v>
      </c>
      <c r="B30" s="49" t="s">
        <v>104</v>
      </c>
      <c r="C30" s="49"/>
      <c r="D30" s="49"/>
      <c r="E30" s="49"/>
      <c r="F30" s="27">
        <v>83297.705000000002</v>
      </c>
      <c r="G30" s="27"/>
      <c r="H30" s="40" t="s">
        <v>4</v>
      </c>
      <c r="I30" s="27">
        <v>16814.398000000001</v>
      </c>
      <c r="J30" s="27" t="s">
        <v>279</v>
      </c>
      <c r="K30" s="27">
        <v>17676.267</v>
      </c>
      <c r="L30" s="27"/>
      <c r="M30" s="40" t="s">
        <v>4</v>
      </c>
      <c r="N30" s="27">
        <v>5594.7110000000002</v>
      </c>
      <c r="P30" s="83">
        <v>10</v>
      </c>
      <c r="Q30" s="49" t="s">
        <v>104</v>
      </c>
      <c r="R30" s="27">
        <v>78029.851999999999</v>
      </c>
      <c r="S30" s="29" t="s">
        <v>4</v>
      </c>
      <c r="T30" s="27">
        <v>16076.584999999999</v>
      </c>
      <c r="U30" s="27" t="s">
        <v>279</v>
      </c>
      <c r="V30" s="27">
        <v>21207.992999999999</v>
      </c>
      <c r="W30" s="29" t="s">
        <v>4</v>
      </c>
      <c r="X30" s="27">
        <v>5947.5230000000001</v>
      </c>
    </row>
    <row r="31" spans="1:24" ht="11.25" customHeight="1" x14ac:dyDescent="0.25">
      <c r="A31" s="83">
        <v>11</v>
      </c>
      <c r="B31" s="49" t="s">
        <v>105</v>
      </c>
      <c r="C31" s="49"/>
      <c r="D31" s="49"/>
      <c r="E31" s="49"/>
      <c r="F31" s="27">
        <v>92266.464000000007</v>
      </c>
      <c r="G31" s="27"/>
      <c r="H31" s="40" t="s">
        <v>4</v>
      </c>
      <c r="I31" s="27">
        <v>20700.055</v>
      </c>
      <c r="J31" s="27" t="s">
        <v>279</v>
      </c>
      <c r="K31" s="27">
        <v>25860.407999999999</v>
      </c>
      <c r="L31" s="27"/>
      <c r="M31" s="40" t="s">
        <v>4</v>
      </c>
      <c r="N31" s="27">
        <v>6899.4369999999999</v>
      </c>
      <c r="P31" s="83">
        <v>11</v>
      </c>
      <c r="Q31" s="49" t="s">
        <v>105</v>
      </c>
      <c r="R31" s="27">
        <v>75328.494000000006</v>
      </c>
      <c r="S31" s="29" t="s">
        <v>4</v>
      </c>
      <c r="T31" s="27">
        <v>14499.491</v>
      </c>
      <c r="U31" s="27" t="s">
        <v>279</v>
      </c>
      <c r="V31" s="27">
        <v>21999.772000000001</v>
      </c>
      <c r="W31" s="29" t="s">
        <v>4</v>
      </c>
      <c r="X31" s="27">
        <v>5629.183</v>
      </c>
    </row>
    <row r="32" spans="1:24" ht="11.25" customHeight="1" x14ac:dyDescent="0.25">
      <c r="A32" s="83">
        <v>12</v>
      </c>
      <c r="B32" s="49" t="s">
        <v>106</v>
      </c>
      <c r="C32" s="49"/>
      <c r="D32" s="49"/>
      <c r="E32" s="49"/>
      <c r="F32" s="27">
        <v>66567.589000000007</v>
      </c>
      <c r="G32" s="384">
        <v>1</v>
      </c>
      <c r="H32" s="40" t="s">
        <v>4</v>
      </c>
      <c r="I32" s="27">
        <v>20664.071</v>
      </c>
      <c r="J32" s="27" t="s">
        <v>279</v>
      </c>
      <c r="K32" s="27">
        <v>8246.2919999999995</v>
      </c>
      <c r="L32" s="27"/>
      <c r="M32" s="40" t="s">
        <v>4</v>
      </c>
      <c r="N32" s="27">
        <v>3526.4140000000002</v>
      </c>
      <c r="P32" s="83">
        <v>12</v>
      </c>
      <c r="Q32" s="49" t="s">
        <v>106</v>
      </c>
      <c r="R32" s="27">
        <v>41646.415000000001</v>
      </c>
      <c r="S32" s="29" t="s">
        <v>4</v>
      </c>
      <c r="T32" s="27">
        <v>13699.612999999999</v>
      </c>
      <c r="U32" s="27" t="s">
        <v>279</v>
      </c>
      <c r="V32" s="27">
        <v>7263.2280000000001</v>
      </c>
      <c r="W32" s="29" t="s">
        <v>4</v>
      </c>
      <c r="X32" s="27">
        <v>3649.308</v>
      </c>
    </row>
    <row r="33" spans="1:24" ht="11.25" customHeight="1" x14ac:dyDescent="0.25">
      <c r="A33" s="83">
        <v>13</v>
      </c>
      <c r="B33" s="49" t="s">
        <v>107</v>
      </c>
      <c r="C33" s="49"/>
      <c r="D33" s="49"/>
      <c r="E33" s="49"/>
      <c r="F33" s="27">
        <v>30569.467000000001</v>
      </c>
      <c r="G33" s="27"/>
      <c r="H33" s="40" t="s">
        <v>4</v>
      </c>
      <c r="I33" s="27">
        <v>14030.612999999999</v>
      </c>
      <c r="J33" s="27" t="s">
        <v>279</v>
      </c>
      <c r="K33" s="27">
        <v>5792.2939999999999</v>
      </c>
      <c r="L33" s="27"/>
      <c r="M33" s="40" t="s">
        <v>4</v>
      </c>
      <c r="N33" s="27">
        <v>3710.1880000000001</v>
      </c>
      <c r="P33" s="83">
        <v>13</v>
      </c>
      <c r="Q33" s="49" t="s">
        <v>107</v>
      </c>
      <c r="R33" s="27">
        <v>20331.611000000001</v>
      </c>
      <c r="S33" s="29" t="s">
        <v>4</v>
      </c>
      <c r="T33" s="27">
        <v>7873.5789999999997</v>
      </c>
      <c r="U33" s="27" t="s">
        <v>279</v>
      </c>
      <c r="V33" s="27">
        <v>9181.69</v>
      </c>
      <c r="W33" s="29" t="s">
        <v>4</v>
      </c>
      <c r="X33" s="27">
        <v>4519.2049999999999</v>
      </c>
    </row>
    <row r="34" spans="1:24" ht="11.25" customHeight="1" x14ac:dyDescent="0.25">
      <c r="A34" s="83">
        <v>14</v>
      </c>
      <c r="B34" s="49" t="s">
        <v>143</v>
      </c>
      <c r="C34" s="49"/>
      <c r="D34" s="49"/>
      <c r="E34" s="49"/>
      <c r="F34" s="27">
        <v>165988.09700000001</v>
      </c>
      <c r="G34" s="27"/>
      <c r="H34" s="40" t="s">
        <v>4</v>
      </c>
      <c r="I34" s="27">
        <v>26612.624</v>
      </c>
      <c r="J34" s="27" t="s">
        <v>279</v>
      </c>
      <c r="K34" s="27">
        <v>15256.071</v>
      </c>
      <c r="L34" s="27"/>
      <c r="M34" s="40" t="s">
        <v>4</v>
      </c>
      <c r="N34" s="27">
        <v>4943.9709999999995</v>
      </c>
      <c r="P34" s="83">
        <v>14</v>
      </c>
      <c r="Q34" s="49" t="s">
        <v>143</v>
      </c>
      <c r="R34" s="27">
        <v>149270.38800000001</v>
      </c>
      <c r="S34" s="29" t="s">
        <v>4</v>
      </c>
      <c r="T34" s="27">
        <v>29850.223999999998</v>
      </c>
      <c r="U34" s="27" t="s">
        <v>279</v>
      </c>
      <c r="V34" s="27">
        <v>12830.906000000001</v>
      </c>
      <c r="W34" s="29" t="s">
        <v>4</v>
      </c>
      <c r="X34" s="27">
        <v>3968.672</v>
      </c>
    </row>
    <row r="35" spans="1:24" ht="11.25" customHeight="1" x14ac:dyDescent="0.25">
      <c r="A35" s="83">
        <v>15</v>
      </c>
      <c r="B35" s="49" t="s">
        <v>108</v>
      </c>
      <c r="C35" s="49"/>
      <c r="D35" s="49"/>
      <c r="E35" s="49"/>
      <c r="F35" s="27">
        <v>69079.706999999995</v>
      </c>
      <c r="G35" s="384">
        <v>1</v>
      </c>
      <c r="H35" s="40" t="s">
        <v>4</v>
      </c>
      <c r="I35" s="27">
        <v>19580.157999999999</v>
      </c>
      <c r="J35" s="27" t="s">
        <v>279</v>
      </c>
      <c r="K35" s="27">
        <v>4172.4679999999998</v>
      </c>
      <c r="L35" s="384">
        <v>1</v>
      </c>
      <c r="M35" s="40" t="s">
        <v>4</v>
      </c>
      <c r="N35" s="27">
        <v>2926.6</v>
      </c>
      <c r="P35" s="83">
        <v>15</v>
      </c>
      <c r="Q35" s="49" t="s">
        <v>108</v>
      </c>
      <c r="R35" s="27">
        <v>124946.099</v>
      </c>
      <c r="S35" s="29" t="s">
        <v>4</v>
      </c>
      <c r="T35" s="27">
        <v>34414.277000000002</v>
      </c>
      <c r="U35" s="27" t="s">
        <v>279</v>
      </c>
      <c r="V35" s="27">
        <v>13005.704</v>
      </c>
      <c r="W35" s="29" t="s">
        <v>4</v>
      </c>
      <c r="X35" s="27">
        <v>8202.4670000000006</v>
      </c>
    </row>
    <row r="36" spans="1:24" ht="11.25" customHeight="1" x14ac:dyDescent="0.25">
      <c r="A36" s="83">
        <v>16</v>
      </c>
      <c r="B36" s="49" t="s">
        <v>502</v>
      </c>
      <c r="C36" s="49"/>
      <c r="D36" s="49"/>
      <c r="E36" s="49"/>
      <c r="F36" s="27">
        <v>252604.565</v>
      </c>
      <c r="G36" s="27"/>
      <c r="H36" s="40" t="s">
        <v>4</v>
      </c>
      <c r="I36" s="27">
        <v>27563.937000000002</v>
      </c>
      <c r="J36" s="27" t="s">
        <v>279</v>
      </c>
      <c r="K36" s="27">
        <v>11414.659</v>
      </c>
      <c r="L36" s="27"/>
      <c r="M36" s="40" t="s">
        <v>4</v>
      </c>
      <c r="N36" s="27">
        <v>8020.0820000000003</v>
      </c>
      <c r="P36" s="83">
        <v>16</v>
      </c>
      <c r="Q36" s="49" t="s">
        <v>502</v>
      </c>
      <c r="R36" s="27">
        <v>274767.84000000003</v>
      </c>
      <c r="S36" s="29" t="s">
        <v>4</v>
      </c>
      <c r="T36" s="27">
        <v>25841.351999999999</v>
      </c>
      <c r="U36" s="27" t="s">
        <v>279</v>
      </c>
      <c r="V36" s="27">
        <v>11255.46</v>
      </c>
      <c r="W36" s="29" t="s">
        <v>4</v>
      </c>
      <c r="X36" s="27">
        <v>4840.3019999999997</v>
      </c>
    </row>
    <row r="37" spans="1:24" ht="11.25" customHeight="1" x14ac:dyDescent="0.25">
      <c r="A37" s="83">
        <v>17</v>
      </c>
      <c r="B37" s="49" t="s">
        <v>109</v>
      </c>
      <c r="C37" s="49"/>
      <c r="D37" s="49"/>
      <c r="E37" s="49"/>
      <c r="F37" s="27">
        <v>18033.689999999999</v>
      </c>
      <c r="G37" s="27"/>
      <c r="H37" s="40" t="s">
        <v>4</v>
      </c>
      <c r="I37" s="27">
        <v>9937.2880000000005</v>
      </c>
      <c r="J37" s="27" t="s">
        <v>279</v>
      </c>
      <c r="K37" s="27">
        <v>7097.4989999999998</v>
      </c>
      <c r="L37" s="27"/>
      <c r="M37" s="40" t="s">
        <v>4</v>
      </c>
      <c r="N37" s="27">
        <v>5979.1859999999997</v>
      </c>
      <c r="P37" s="83">
        <v>17</v>
      </c>
      <c r="Q37" s="49" t="s">
        <v>109</v>
      </c>
      <c r="R37" s="27">
        <v>12753.032999999999</v>
      </c>
      <c r="S37" s="29" t="s">
        <v>4</v>
      </c>
      <c r="T37" s="27">
        <v>6028.3469999999998</v>
      </c>
      <c r="U37" s="27" t="s">
        <v>279</v>
      </c>
      <c r="V37" s="27">
        <v>5001.6610000000001</v>
      </c>
      <c r="W37" s="29" t="s">
        <v>4</v>
      </c>
      <c r="X37" s="27">
        <v>3817.0279999999998</v>
      </c>
    </row>
    <row r="38" spans="1:24" ht="11.25" customHeight="1" x14ac:dyDescent="0.25">
      <c r="A38" s="83">
        <v>18</v>
      </c>
      <c r="B38" s="49" t="s">
        <v>110</v>
      </c>
      <c r="C38" s="49"/>
      <c r="D38" s="49"/>
      <c r="E38" s="49"/>
      <c r="F38" s="27">
        <v>565843.45400000003</v>
      </c>
      <c r="G38" s="27"/>
      <c r="H38" s="40" t="s">
        <v>4</v>
      </c>
      <c r="I38" s="27">
        <v>53861.671000000002</v>
      </c>
      <c r="J38" s="27" t="s">
        <v>279</v>
      </c>
      <c r="K38" s="27">
        <v>53992.502</v>
      </c>
      <c r="L38" s="27"/>
      <c r="M38" s="40" t="s">
        <v>4</v>
      </c>
      <c r="N38" s="27">
        <v>12072.134</v>
      </c>
      <c r="P38" s="83">
        <v>18</v>
      </c>
      <c r="Q38" s="49" t="s">
        <v>110</v>
      </c>
      <c r="R38" s="27">
        <v>635174.70700000005</v>
      </c>
      <c r="S38" s="29" t="s">
        <v>4</v>
      </c>
      <c r="T38" s="27">
        <v>68739.301999999996</v>
      </c>
      <c r="U38" s="27" t="s">
        <v>279</v>
      </c>
      <c r="V38" s="27">
        <v>52589.675000000003</v>
      </c>
      <c r="W38" s="29" t="s">
        <v>4</v>
      </c>
      <c r="X38" s="27">
        <v>12656.707</v>
      </c>
    </row>
    <row r="39" spans="1:24" ht="11.25" customHeight="1" x14ac:dyDescent="0.25">
      <c r="A39" s="83"/>
      <c r="B39" s="324" t="s">
        <v>511</v>
      </c>
      <c r="C39" s="49"/>
      <c r="D39" s="49"/>
      <c r="E39" s="49"/>
      <c r="F39" s="27">
        <v>10047.159</v>
      </c>
      <c r="G39" s="27"/>
      <c r="H39" s="40" t="s">
        <v>4</v>
      </c>
      <c r="I39" s="27">
        <v>5861.7309999999998</v>
      </c>
      <c r="J39" s="27" t="s">
        <v>279</v>
      </c>
      <c r="K39" s="27" t="s">
        <v>518</v>
      </c>
      <c r="L39" s="27"/>
      <c r="M39" s="40" t="s">
        <v>4</v>
      </c>
      <c r="N39" s="27" t="s">
        <v>518</v>
      </c>
      <c r="P39" s="83"/>
      <c r="Q39" s="324" t="s">
        <v>511</v>
      </c>
      <c r="R39" s="27">
        <v>17990.823</v>
      </c>
      <c r="S39" s="29" t="s">
        <v>4</v>
      </c>
      <c r="T39" s="27">
        <v>7410.2120000000004</v>
      </c>
      <c r="U39" s="27" t="s">
        <v>279</v>
      </c>
      <c r="V39" s="27" t="s">
        <v>518</v>
      </c>
      <c r="W39" s="29" t="s">
        <v>4</v>
      </c>
      <c r="X39" s="27" t="s">
        <v>518</v>
      </c>
    </row>
    <row r="40" spans="1:24" ht="11.25" customHeight="1" x14ac:dyDescent="0.25">
      <c r="A40" s="83"/>
      <c r="B40" s="54" t="s">
        <v>509</v>
      </c>
      <c r="C40" s="49"/>
      <c r="D40" s="49"/>
      <c r="E40" s="49"/>
      <c r="F40" s="27">
        <v>525098.73600000003</v>
      </c>
      <c r="G40" s="27"/>
      <c r="H40" s="40" t="s">
        <v>4</v>
      </c>
      <c r="I40" s="27">
        <v>52431.131000000001</v>
      </c>
      <c r="J40" s="27" t="s">
        <v>279</v>
      </c>
      <c r="K40" s="27" t="s">
        <v>518</v>
      </c>
      <c r="L40" s="27"/>
      <c r="M40" s="40" t="s">
        <v>4</v>
      </c>
      <c r="N40" s="27" t="s">
        <v>518</v>
      </c>
      <c r="P40" s="83"/>
      <c r="Q40" s="54" t="s">
        <v>509</v>
      </c>
      <c r="R40" s="27">
        <v>583910.67200000002</v>
      </c>
      <c r="S40" s="29" t="s">
        <v>4</v>
      </c>
      <c r="T40" s="27">
        <v>67975.248000000007</v>
      </c>
      <c r="U40" s="27" t="s">
        <v>279</v>
      </c>
      <c r="V40" s="27" t="s">
        <v>518</v>
      </c>
      <c r="W40" s="29" t="s">
        <v>4</v>
      </c>
      <c r="X40" s="27" t="s">
        <v>518</v>
      </c>
    </row>
    <row r="41" spans="1:24" ht="11.25" customHeight="1" x14ac:dyDescent="0.25">
      <c r="A41" s="83">
        <v>19</v>
      </c>
      <c r="B41" s="49" t="s">
        <v>114</v>
      </c>
      <c r="C41" s="49"/>
      <c r="D41" s="49"/>
      <c r="E41" s="49"/>
      <c r="F41" s="27">
        <v>15646.759</v>
      </c>
      <c r="G41" s="27"/>
      <c r="H41" s="40" t="s">
        <v>4</v>
      </c>
      <c r="I41" s="27">
        <v>5469.9440000000004</v>
      </c>
      <c r="J41" s="27" t="s">
        <v>279</v>
      </c>
      <c r="K41" s="27">
        <v>467.95400000000001</v>
      </c>
      <c r="L41" s="27"/>
      <c r="M41" s="40" t="s">
        <v>4</v>
      </c>
      <c r="N41" s="27">
        <v>592.67499999999995</v>
      </c>
      <c r="P41" s="83">
        <v>19</v>
      </c>
      <c r="Q41" s="49" t="s">
        <v>114</v>
      </c>
      <c r="R41" s="27">
        <v>11226.989</v>
      </c>
      <c r="S41" s="29" t="s">
        <v>4</v>
      </c>
      <c r="T41" s="27">
        <v>4776.1260000000002</v>
      </c>
      <c r="U41" s="27" t="s">
        <v>279</v>
      </c>
      <c r="V41" s="27">
        <v>1259.9749999999999</v>
      </c>
      <c r="W41" s="29" t="s">
        <v>4</v>
      </c>
      <c r="X41" s="27">
        <v>1814.6020000000001</v>
      </c>
    </row>
    <row r="42" spans="1:24" ht="11.25" customHeight="1" x14ac:dyDescent="0.25">
      <c r="A42" s="83"/>
      <c r="B42" s="324" t="s">
        <v>511</v>
      </c>
      <c r="C42" s="49"/>
      <c r="D42" s="49"/>
      <c r="E42" s="49"/>
      <c r="F42" s="27" t="s">
        <v>278</v>
      </c>
      <c r="G42" s="27"/>
      <c r="H42" s="40" t="s">
        <v>4</v>
      </c>
      <c r="I42" s="27" t="s">
        <v>278</v>
      </c>
      <c r="J42" s="27" t="s">
        <v>279</v>
      </c>
      <c r="K42" s="27" t="s">
        <v>518</v>
      </c>
      <c r="L42" s="27"/>
      <c r="M42" s="40" t="s">
        <v>4</v>
      </c>
      <c r="N42" s="27" t="s">
        <v>518</v>
      </c>
      <c r="P42" s="83"/>
      <c r="Q42" s="324" t="s">
        <v>511</v>
      </c>
      <c r="R42" s="27">
        <v>1405.5050000000001</v>
      </c>
      <c r="S42" s="29" t="s">
        <v>4</v>
      </c>
      <c r="T42" s="27">
        <v>2059.145</v>
      </c>
      <c r="U42" s="27" t="s">
        <v>279</v>
      </c>
      <c r="V42" s="27" t="s">
        <v>518</v>
      </c>
      <c r="W42" s="29" t="s">
        <v>4</v>
      </c>
      <c r="X42" s="27" t="s">
        <v>518</v>
      </c>
    </row>
    <row r="43" spans="1:24" ht="11.25" customHeight="1" x14ac:dyDescent="0.25">
      <c r="A43" s="83"/>
      <c r="B43" s="54" t="s">
        <v>509</v>
      </c>
      <c r="C43" s="49"/>
      <c r="D43" s="49"/>
      <c r="E43" s="49"/>
      <c r="F43" s="27">
        <v>14944.95</v>
      </c>
      <c r="G43" s="27"/>
      <c r="H43" s="40" t="s">
        <v>4</v>
      </c>
      <c r="I43" s="27">
        <v>5362.5360000000001</v>
      </c>
      <c r="J43" s="27" t="s">
        <v>279</v>
      </c>
      <c r="K43" s="27" t="s">
        <v>518</v>
      </c>
      <c r="L43" s="27"/>
      <c r="M43" s="40" t="s">
        <v>4</v>
      </c>
      <c r="N43" s="27" t="s">
        <v>518</v>
      </c>
      <c r="P43" s="83"/>
      <c r="Q43" s="54" t="s">
        <v>509</v>
      </c>
      <c r="R43" s="27">
        <v>9821.4840000000004</v>
      </c>
      <c r="S43" s="29" t="s">
        <v>4</v>
      </c>
      <c r="T43" s="27">
        <v>4337.3270000000002</v>
      </c>
      <c r="U43" s="27" t="s">
        <v>279</v>
      </c>
      <c r="V43" s="27" t="s">
        <v>518</v>
      </c>
      <c r="W43" s="29" t="s">
        <v>4</v>
      </c>
      <c r="X43" s="27" t="s">
        <v>518</v>
      </c>
    </row>
    <row r="44" spans="1:24" ht="11.25" customHeight="1" x14ac:dyDescent="0.25">
      <c r="A44" s="83">
        <v>20</v>
      </c>
      <c r="B44" s="49" t="s">
        <v>111</v>
      </c>
      <c r="C44" s="49"/>
      <c r="D44" s="49"/>
      <c r="E44" s="49"/>
      <c r="F44" s="27">
        <v>44164.663999999997</v>
      </c>
      <c r="G44" s="384">
        <v>1</v>
      </c>
      <c r="H44" s="40" t="s">
        <v>4</v>
      </c>
      <c r="I44" s="27">
        <v>12150.13</v>
      </c>
      <c r="J44" s="27" t="s">
        <v>279</v>
      </c>
      <c r="K44" s="27">
        <v>12426.869000000001</v>
      </c>
      <c r="L44" s="27"/>
      <c r="M44" s="40" t="s">
        <v>4</v>
      </c>
      <c r="N44" s="27">
        <v>5010.299</v>
      </c>
      <c r="P44" s="83">
        <v>20</v>
      </c>
      <c r="Q44" s="49" t="s">
        <v>111</v>
      </c>
      <c r="R44" s="27">
        <v>64846.57</v>
      </c>
      <c r="S44" s="29" t="s">
        <v>4</v>
      </c>
      <c r="T44" s="27">
        <v>16732.032999999999</v>
      </c>
      <c r="U44" s="27" t="s">
        <v>279</v>
      </c>
      <c r="V44" s="27">
        <v>19682.29</v>
      </c>
      <c r="W44" s="29" t="s">
        <v>4</v>
      </c>
      <c r="X44" s="27">
        <v>6745.9449999999997</v>
      </c>
    </row>
    <row r="45" spans="1:24" ht="11.25" customHeight="1" x14ac:dyDescent="0.25">
      <c r="A45" s="83"/>
      <c r="B45" s="54" t="s">
        <v>510</v>
      </c>
      <c r="C45" s="49"/>
      <c r="D45" s="49"/>
      <c r="E45" s="49"/>
      <c r="F45" s="27">
        <v>10216.084000000001</v>
      </c>
      <c r="G45" s="27"/>
      <c r="H45" s="40" t="s">
        <v>4</v>
      </c>
      <c r="I45" s="27">
        <v>5907.1819999999998</v>
      </c>
      <c r="J45" s="27" t="s">
        <v>279</v>
      </c>
      <c r="K45" s="27" t="s">
        <v>518</v>
      </c>
      <c r="L45" s="27"/>
      <c r="M45" s="40" t="s">
        <v>4</v>
      </c>
      <c r="N45" s="27" t="s">
        <v>518</v>
      </c>
      <c r="P45" s="83"/>
      <c r="Q45" s="54" t="s">
        <v>510</v>
      </c>
      <c r="R45" s="27">
        <v>11917.397000000001</v>
      </c>
      <c r="S45" s="29" t="s">
        <v>4</v>
      </c>
      <c r="T45" s="27">
        <v>6329.0060000000003</v>
      </c>
      <c r="U45" s="27" t="s">
        <v>279</v>
      </c>
      <c r="V45" s="27" t="s">
        <v>518</v>
      </c>
      <c r="W45" s="29" t="s">
        <v>4</v>
      </c>
      <c r="X45" s="27" t="s">
        <v>518</v>
      </c>
    </row>
    <row r="46" spans="1:24" ht="11.25" customHeight="1" x14ac:dyDescent="0.25">
      <c r="A46" s="83"/>
      <c r="B46" s="324" t="s">
        <v>511</v>
      </c>
      <c r="C46" s="49"/>
      <c r="D46" s="49"/>
      <c r="E46" s="49"/>
      <c r="F46" s="27">
        <v>3653.4520000000002</v>
      </c>
      <c r="G46" s="27"/>
      <c r="H46" s="40" t="s">
        <v>4</v>
      </c>
      <c r="I46" s="27">
        <v>2254.377</v>
      </c>
      <c r="J46" s="27" t="s">
        <v>279</v>
      </c>
      <c r="K46" s="27" t="s">
        <v>518</v>
      </c>
      <c r="L46" s="27"/>
      <c r="M46" s="40" t="s">
        <v>4</v>
      </c>
      <c r="N46" s="27" t="s">
        <v>518</v>
      </c>
      <c r="P46" s="83"/>
      <c r="Q46" s="324" t="s">
        <v>511</v>
      </c>
      <c r="R46" s="27">
        <v>5859.674</v>
      </c>
      <c r="S46" s="29" t="s">
        <v>4</v>
      </c>
      <c r="T46" s="27">
        <v>3150.165</v>
      </c>
      <c r="U46" s="27" t="s">
        <v>279</v>
      </c>
      <c r="V46" s="27" t="s">
        <v>518</v>
      </c>
      <c r="W46" s="29" t="s">
        <v>4</v>
      </c>
      <c r="X46" s="27" t="s">
        <v>518</v>
      </c>
    </row>
    <row r="47" spans="1:24" ht="11.25" customHeight="1" x14ac:dyDescent="0.25">
      <c r="A47" s="83"/>
      <c r="B47" s="54" t="s">
        <v>509</v>
      </c>
      <c r="C47" s="49"/>
      <c r="D47" s="49"/>
      <c r="E47" s="49"/>
      <c r="F47" s="27">
        <v>14467.413</v>
      </c>
      <c r="G47" s="27"/>
      <c r="H47" s="40" t="s">
        <v>4</v>
      </c>
      <c r="I47" s="27">
        <v>6319.6260000000002</v>
      </c>
      <c r="J47" s="27" t="s">
        <v>279</v>
      </c>
      <c r="K47" s="27" t="s">
        <v>518</v>
      </c>
      <c r="L47" s="27"/>
      <c r="M47" s="40" t="s">
        <v>4</v>
      </c>
      <c r="N47" s="27" t="s">
        <v>518</v>
      </c>
      <c r="P47" s="83"/>
      <c r="Q47" s="54" t="s">
        <v>509</v>
      </c>
      <c r="R47" s="27">
        <v>24085.567999999999</v>
      </c>
      <c r="S47" s="29" t="s">
        <v>4</v>
      </c>
      <c r="T47" s="27">
        <v>10837.724</v>
      </c>
      <c r="U47" s="27" t="s">
        <v>279</v>
      </c>
      <c r="V47" s="27" t="s">
        <v>518</v>
      </c>
      <c r="W47" s="29" t="s">
        <v>4</v>
      </c>
      <c r="X47" s="27" t="s">
        <v>518</v>
      </c>
    </row>
    <row r="48" spans="1:24" ht="13.8" thickBot="1" x14ac:dyDescent="0.3">
      <c r="P48" s="43"/>
      <c r="Q48" s="43"/>
      <c r="R48" s="93"/>
      <c r="S48" s="94"/>
      <c r="T48" s="93"/>
      <c r="U48" s="93"/>
      <c r="V48" s="95"/>
      <c r="W48" s="95"/>
      <c r="X48" s="95"/>
    </row>
    <row r="49" spans="1:14" ht="33" customHeight="1" x14ac:dyDescent="0.25">
      <c r="A49" s="438" t="s">
        <v>239</v>
      </c>
      <c r="B49" s="438"/>
      <c r="C49" s="438"/>
      <c r="D49" s="438"/>
      <c r="E49" s="438"/>
      <c r="F49" s="438"/>
      <c r="G49" s="438"/>
      <c r="H49" s="438"/>
      <c r="I49" s="438"/>
      <c r="J49" s="438"/>
      <c r="K49" s="438"/>
      <c r="L49" s="438"/>
      <c r="M49" s="438"/>
      <c r="N49" s="438"/>
    </row>
  </sheetData>
  <sheetProtection formatCells="0" formatColumns="0" formatRows="0"/>
  <mergeCells count="11">
    <mergeCell ref="R8:T8"/>
    <mergeCell ref="V8:X8"/>
    <mergeCell ref="S9:T9"/>
    <mergeCell ref="W9:X9"/>
    <mergeCell ref="P13:Q13"/>
    <mergeCell ref="A49:N49"/>
    <mergeCell ref="K8:N8"/>
    <mergeCell ref="M9:N9"/>
    <mergeCell ref="A13:B13"/>
    <mergeCell ref="F8:I8"/>
    <mergeCell ref="H9:I9"/>
  </mergeCells>
  <phoneticPr fontId="6" type="noConversion"/>
  <pageMargins left="0.75" right="0.75" top="1" bottom="1" header="0.5" footer="0.5"/>
  <pageSetup paperSize="9" scale="90"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8"/>
  <dimension ref="A1:X50"/>
  <sheetViews>
    <sheetView zoomScaleNormal="100" workbookViewId="0"/>
  </sheetViews>
  <sheetFormatPr defaultColWidth="9.21875" defaultRowHeight="13.2" x14ac:dyDescent="0.25"/>
  <cols>
    <col min="1" max="1" width="3.77734375" style="1" customWidth="1"/>
    <col min="2" max="2" width="63.5546875" style="1" customWidth="1"/>
    <col min="3" max="5" width="63.5546875" style="1" hidden="1" customWidth="1"/>
    <col min="6" max="6" width="8" style="1" customWidth="1"/>
    <col min="7" max="7" width="1.21875" style="1" bestFit="1" customWidth="1"/>
    <col min="8" max="8" width="1.77734375" style="1" bestFit="1" customWidth="1"/>
    <col min="9" max="9" width="5.77734375" style="1" bestFit="1" customWidth="1"/>
    <col min="10" max="10" width="1.44140625" style="1" customWidth="1"/>
    <col min="11" max="11" width="12" style="1" customWidth="1"/>
    <col min="12" max="12" width="1.21875" style="1" bestFit="1" customWidth="1"/>
    <col min="13" max="13" width="1.77734375" style="1" bestFit="1" customWidth="1"/>
    <col min="14" max="14" width="8.5546875" style="1" customWidth="1"/>
    <col min="15" max="15" width="9.21875" style="1"/>
    <col min="16" max="16" width="4" style="1" bestFit="1" customWidth="1"/>
    <col min="17" max="17" width="64.44140625" style="1" bestFit="1" customWidth="1"/>
    <col min="18" max="18" width="5.77734375" style="1" bestFit="1" customWidth="1"/>
    <col min="19" max="19" width="1.77734375" style="1" bestFit="1" customWidth="1"/>
    <col min="20" max="20" width="7.77734375" style="1" customWidth="1"/>
    <col min="21" max="21" width="1" style="1" bestFit="1" customWidth="1"/>
    <col min="22" max="22" width="5.77734375" style="1" bestFit="1" customWidth="1"/>
    <col min="23" max="23" width="1.77734375" style="1" bestFit="1" customWidth="1"/>
    <col min="24" max="24" width="15.21875" style="1" customWidth="1"/>
    <col min="25" max="16384" width="9.21875" style="1"/>
  </cols>
  <sheetData>
    <row r="1" spans="1:24" ht="6.75" customHeight="1" x14ac:dyDescent="0.25"/>
    <row r="2" spans="1:24" ht="15" customHeight="1" x14ac:dyDescent="0.25">
      <c r="A2" s="24" t="s">
        <v>595</v>
      </c>
    </row>
    <row r="3" spans="1:24" ht="15" hidden="1" customHeight="1" x14ac:dyDescent="0.25">
      <c r="A3" s="77"/>
    </row>
    <row r="4" spans="1:24" ht="15" customHeight="1" thickBot="1" x14ac:dyDescent="0.3">
      <c r="A4" s="181" t="s">
        <v>596</v>
      </c>
      <c r="B4" s="35"/>
      <c r="C4" s="35"/>
      <c r="D4" s="35"/>
      <c r="E4" s="35"/>
      <c r="F4" s="35"/>
      <c r="G4" s="35"/>
      <c r="H4" s="35"/>
      <c r="I4" s="35"/>
      <c r="J4" s="35"/>
      <c r="K4" s="35"/>
      <c r="L4" s="35"/>
      <c r="M4" s="35"/>
      <c r="N4" s="35"/>
    </row>
    <row r="5" spans="1:24" ht="13.8" hidden="1" thickBot="1" x14ac:dyDescent="0.3">
      <c r="A5" s="181"/>
      <c r="B5" s="35"/>
      <c r="C5" s="35"/>
      <c r="D5" s="35"/>
      <c r="E5" s="35"/>
      <c r="F5" s="35"/>
      <c r="G5" s="35"/>
      <c r="H5" s="35"/>
      <c r="I5" s="35"/>
      <c r="J5" s="35"/>
      <c r="K5" s="35"/>
      <c r="L5" s="35"/>
      <c r="M5" s="35"/>
      <c r="N5" s="35"/>
    </row>
    <row r="6" spans="1:24" x14ac:dyDescent="0.25">
      <c r="A6" s="148"/>
    </row>
    <row r="7" spans="1:24" ht="13.8" thickBot="1" x14ac:dyDescent="0.3">
      <c r="A7" s="181"/>
      <c r="B7" s="35"/>
      <c r="C7" s="35"/>
      <c r="D7" s="35"/>
      <c r="E7" s="35"/>
      <c r="F7" s="380">
        <v>2023</v>
      </c>
      <c r="G7" s="380"/>
      <c r="H7" s="35"/>
      <c r="I7" s="35"/>
      <c r="J7" s="35"/>
      <c r="K7" s="35"/>
      <c r="L7" s="35"/>
      <c r="M7" s="35"/>
      <c r="N7" s="35"/>
      <c r="P7" s="181"/>
      <c r="Q7" s="35"/>
      <c r="R7" s="380">
        <v>2022</v>
      </c>
      <c r="S7" s="35"/>
      <c r="T7" s="35"/>
      <c r="U7" s="35"/>
      <c r="V7" s="35"/>
      <c r="W7" s="35"/>
      <c r="X7" s="35"/>
    </row>
    <row r="8" spans="1:24" ht="36.75" customHeight="1" x14ac:dyDescent="0.25">
      <c r="A8" s="26" t="s">
        <v>54</v>
      </c>
      <c r="B8" s="26" t="s">
        <v>138</v>
      </c>
      <c r="C8" s="26"/>
      <c r="D8" s="26"/>
      <c r="E8" s="26"/>
      <c r="F8" s="457" t="s">
        <v>215</v>
      </c>
      <c r="G8" s="457"/>
      <c r="H8" s="457"/>
      <c r="I8" s="457"/>
      <c r="J8" s="48"/>
      <c r="K8" s="456" t="s">
        <v>373</v>
      </c>
      <c r="L8" s="456"/>
      <c r="M8" s="456"/>
      <c r="N8" s="456"/>
      <c r="P8" s="26" t="s">
        <v>54</v>
      </c>
      <c r="Q8" s="26" t="s">
        <v>138</v>
      </c>
      <c r="R8" s="457" t="s">
        <v>215</v>
      </c>
      <c r="S8" s="457"/>
      <c r="T8" s="457"/>
      <c r="U8" s="48"/>
      <c r="V8" s="456" t="s">
        <v>373</v>
      </c>
      <c r="W8" s="456"/>
      <c r="X8" s="456"/>
    </row>
    <row r="9" spans="1:24" ht="14.25" customHeight="1" thickBot="1" x14ac:dyDescent="0.3">
      <c r="A9" s="43"/>
      <c r="B9" s="43"/>
      <c r="C9" s="43"/>
      <c r="D9" s="43"/>
      <c r="E9" s="43"/>
      <c r="F9" s="21" t="s">
        <v>22</v>
      </c>
      <c r="G9" s="21"/>
      <c r="H9" s="455" t="s">
        <v>124</v>
      </c>
      <c r="I9" s="455"/>
      <c r="J9" s="84"/>
      <c r="K9" s="21" t="s">
        <v>22</v>
      </c>
      <c r="L9" s="21"/>
      <c r="M9" s="455" t="s">
        <v>124</v>
      </c>
      <c r="N9" s="455"/>
      <c r="P9" s="43"/>
      <c r="Q9" s="43"/>
      <c r="R9" s="21" t="s">
        <v>22</v>
      </c>
      <c r="S9" s="455" t="s">
        <v>124</v>
      </c>
      <c r="T9" s="455"/>
      <c r="U9" s="84"/>
      <c r="V9" s="21" t="s">
        <v>22</v>
      </c>
      <c r="W9" s="455" t="s">
        <v>124</v>
      </c>
      <c r="X9" s="455"/>
    </row>
    <row r="10" spans="1:24" ht="12" customHeight="1" x14ac:dyDescent="0.25">
      <c r="A10" s="49"/>
      <c r="B10" s="49"/>
      <c r="C10" s="49"/>
      <c r="D10" s="49"/>
      <c r="E10" s="49"/>
      <c r="F10" s="48"/>
      <c r="G10" s="48"/>
      <c r="H10" s="48"/>
      <c r="I10" s="48"/>
      <c r="J10" s="48"/>
      <c r="K10" s="48"/>
      <c r="L10" s="48"/>
      <c r="M10" s="48"/>
      <c r="N10" s="48"/>
      <c r="P10" s="378"/>
      <c r="Q10" s="378"/>
      <c r="R10" s="38"/>
      <c r="S10" s="38"/>
      <c r="T10" s="38"/>
      <c r="U10" s="38"/>
      <c r="V10" s="38"/>
      <c r="W10" s="38"/>
      <c r="X10" s="38"/>
    </row>
    <row r="11" spans="1:24" ht="12" hidden="1" customHeight="1" x14ac:dyDescent="0.25">
      <c r="A11" s="49"/>
      <c r="B11" s="49"/>
      <c r="C11" s="49"/>
      <c r="D11" s="49"/>
      <c r="E11" s="49"/>
      <c r="F11" s="48"/>
      <c r="G11" s="48"/>
      <c r="H11" s="48"/>
      <c r="I11" s="48"/>
      <c r="J11" s="48"/>
      <c r="K11" s="48"/>
      <c r="L11" s="48"/>
      <c r="M11" s="48"/>
      <c r="N11" s="48"/>
      <c r="P11" s="49"/>
      <c r="Q11" s="49"/>
      <c r="R11" s="48"/>
      <c r="S11" s="48"/>
      <c r="T11" s="48"/>
      <c r="U11" s="48"/>
      <c r="V11" s="48"/>
      <c r="W11" s="48"/>
      <c r="X11" s="48"/>
    </row>
    <row r="12" spans="1:24" ht="12" hidden="1" customHeight="1" x14ac:dyDescent="0.25">
      <c r="A12" s="49"/>
      <c r="B12" s="49"/>
      <c r="C12" s="49"/>
      <c r="D12" s="49"/>
      <c r="E12" s="49"/>
      <c r="F12" s="48"/>
      <c r="G12" s="48"/>
      <c r="H12" s="48"/>
      <c r="I12" s="48"/>
      <c r="J12" s="48"/>
      <c r="K12" s="48"/>
      <c r="L12" s="48"/>
      <c r="M12" s="48"/>
      <c r="N12" s="48"/>
      <c r="P12" s="49"/>
      <c r="Q12" s="49"/>
      <c r="R12" s="48"/>
      <c r="S12" s="48"/>
      <c r="T12" s="48"/>
      <c r="U12" s="48"/>
      <c r="V12" s="48"/>
      <c r="W12" s="48"/>
      <c r="X12" s="48"/>
    </row>
    <row r="13" spans="1:24" ht="12" customHeight="1" x14ac:dyDescent="0.25">
      <c r="A13" s="453" t="s">
        <v>22</v>
      </c>
      <c r="B13" s="453"/>
      <c r="C13" s="26"/>
      <c r="D13" s="26"/>
      <c r="E13" s="26"/>
      <c r="F13" s="28">
        <v>29897.967000000001</v>
      </c>
      <c r="G13" s="28"/>
      <c r="H13" s="40" t="s">
        <v>4</v>
      </c>
      <c r="I13" s="28">
        <v>1512.9839999999999</v>
      </c>
      <c r="J13" s="28" t="s">
        <v>279</v>
      </c>
      <c r="K13" s="28">
        <v>10296.054</v>
      </c>
      <c r="L13" s="28"/>
      <c r="M13" s="40" t="s">
        <v>4</v>
      </c>
      <c r="N13" s="28">
        <v>807.46600000000001</v>
      </c>
      <c r="P13" s="453" t="s">
        <v>22</v>
      </c>
      <c r="Q13" s="453"/>
      <c r="R13" s="28">
        <v>31454.739000000001</v>
      </c>
      <c r="S13" s="40" t="s">
        <v>4</v>
      </c>
      <c r="T13" s="28">
        <v>1464.0219999999999</v>
      </c>
      <c r="U13" s="28" t="s">
        <v>279</v>
      </c>
      <c r="V13" s="28">
        <v>11095.377</v>
      </c>
      <c r="W13" s="40" t="s">
        <v>4</v>
      </c>
      <c r="X13" s="28">
        <v>833.74800000000005</v>
      </c>
    </row>
    <row r="14" spans="1:24" ht="12" customHeight="1" x14ac:dyDescent="0.25">
      <c r="A14" s="49"/>
      <c r="B14" s="49"/>
      <c r="C14" s="49"/>
      <c r="D14" s="49"/>
      <c r="E14" s="49"/>
      <c r="F14" s="48"/>
      <c r="G14" s="48"/>
      <c r="H14" s="40"/>
      <c r="I14" s="48"/>
      <c r="J14" s="48"/>
      <c r="K14" s="48"/>
      <c r="L14" s="48"/>
      <c r="M14" s="40"/>
      <c r="N14" s="48"/>
      <c r="P14" s="49"/>
      <c r="Q14" s="49"/>
      <c r="R14" s="48"/>
      <c r="S14" s="40"/>
      <c r="T14" s="48"/>
      <c r="U14" s="48"/>
      <c r="V14" s="48"/>
      <c r="W14" s="40"/>
      <c r="X14" s="48"/>
    </row>
    <row r="15" spans="1:24" s="83" customFormat="1" ht="11.25" customHeight="1" x14ac:dyDescent="0.2">
      <c r="A15" s="83">
        <v>1</v>
      </c>
      <c r="B15" s="83" t="s">
        <v>112</v>
      </c>
      <c r="F15" s="27">
        <v>1939.932</v>
      </c>
      <c r="G15" s="27"/>
      <c r="H15" s="40" t="s">
        <v>4</v>
      </c>
      <c r="I15" s="27">
        <v>298.29500000000002</v>
      </c>
      <c r="J15" s="27" t="s">
        <v>279</v>
      </c>
      <c r="K15" s="27">
        <v>1454.49</v>
      </c>
      <c r="L15" s="27"/>
      <c r="M15" s="40" t="s">
        <v>4</v>
      </c>
      <c r="N15" s="27">
        <v>262.601</v>
      </c>
      <c r="P15" s="83">
        <v>1</v>
      </c>
      <c r="Q15" s="83" t="s">
        <v>112</v>
      </c>
      <c r="R15" s="27">
        <v>1730.0709999999999</v>
      </c>
      <c r="S15" s="29" t="s">
        <v>4</v>
      </c>
      <c r="T15" s="27">
        <v>261.53199999999998</v>
      </c>
      <c r="U15" s="27" t="s">
        <v>279</v>
      </c>
      <c r="V15" s="27">
        <v>1371.441</v>
      </c>
      <c r="W15" s="29" t="s">
        <v>4</v>
      </c>
      <c r="X15" s="27">
        <v>235.869</v>
      </c>
    </row>
    <row r="16" spans="1:24" ht="11.25" customHeight="1" x14ac:dyDescent="0.25">
      <c r="A16" s="49"/>
      <c r="B16" s="54" t="s">
        <v>95</v>
      </c>
      <c r="C16" s="54"/>
      <c r="D16" s="54"/>
      <c r="E16" s="54"/>
      <c r="F16" s="27">
        <v>1042.3330000000001</v>
      </c>
      <c r="G16" s="27"/>
      <c r="H16" s="40" t="s">
        <v>4</v>
      </c>
      <c r="I16" s="27">
        <v>190.458</v>
      </c>
      <c r="J16" s="27" t="s">
        <v>279</v>
      </c>
      <c r="K16" s="27">
        <v>997.56600000000003</v>
      </c>
      <c r="L16" s="27"/>
      <c r="M16" s="40" t="s">
        <v>4</v>
      </c>
      <c r="N16" s="27">
        <v>191.93299999999999</v>
      </c>
      <c r="P16" s="49"/>
      <c r="Q16" s="54" t="s">
        <v>95</v>
      </c>
      <c r="R16" s="27">
        <v>1051.712</v>
      </c>
      <c r="S16" s="29" t="s">
        <v>4</v>
      </c>
      <c r="T16" s="27">
        <v>209.983</v>
      </c>
      <c r="U16" s="27" t="s">
        <v>279</v>
      </c>
      <c r="V16" s="27">
        <v>1021.692</v>
      </c>
      <c r="W16" s="29" t="s">
        <v>4</v>
      </c>
      <c r="X16" s="27">
        <v>209.85400000000001</v>
      </c>
    </row>
    <row r="17" spans="1:24" ht="11.25" customHeight="1" x14ac:dyDescent="0.25">
      <c r="A17" s="83">
        <v>2</v>
      </c>
      <c r="B17" s="49" t="s">
        <v>96</v>
      </c>
      <c r="C17" s="49"/>
      <c r="D17" s="49"/>
      <c r="E17" s="49"/>
      <c r="F17" s="27">
        <v>22.552</v>
      </c>
      <c r="G17" s="27"/>
      <c r="H17" s="40" t="s">
        <v>4</v>
      </c>
      <c r="I17" s="27">
        <v>24.082999999999998</v>
      </c>
      <c r="J17" s="27" t="s">
        <v>279</v>
      </c>
      <c r="K17" s="27">
        <v>16.045000000000002</v>
      </c>
      <c r="L17" s="27"/>
      <c r="M17" s="40" t="s">
        <v>4</v>
      </c>
      <c r="N17" s="27">
        <v>20.940999999999999</v>
      </c>
      <c r="P17" s="83">
        <v>2</v>
      </c>
      <c r="Q17" s="49" t="s">
        <v>96</v>
      </c>
      <c r="R17" s="27">
        <v>22.721</v>
      </c>
      <c r="S17" s="29" t="s">
        <v>4</v>
      </c>
      <c r="T17" s="27">
        <v>16.850000000000001</v>
      </c>
      <c r="U17" s="27" t="s">
        <v>279</v>
      </c>
      <c r="V17" s="27">
        <v>17.376999999999999</v>
      </c>
      <c r="W17" s="29" t="s">
        <v>4</v>
      </c>
      <c r="X17" s="27">
        <v>14.763999999999999</v>
      </c>
    </row>
    <row r="18" spans="1:24" ht="11.25" customHeight="1" x14ac:dyDescent="0.25">
      <c r="A18" s="83">
        <v>3</v>
      </c>
      <c r="B18" s="49" t="s">
        <v>139</v>
      </c>
      <c r="C18" s="49"/>
      <c r="D18" s="49"/>
      <c r="E18" s="49"/>
      <c r="F18" s="27">
        <v>5677.652</v>
      </c>
      <c r="G18" s="384">
        <v>1</v>
      </c>
      <c r="H18" s="40" t="s">
        <v>4</v>
      </c>
      <c r="I18" s="27">
        <v>602.35599999999999</v>
      </c>
      <c r="J18" s="27" t="s">
        <v>279</v>
      </c>
      <c r="K18" s="27">
        <v>2606.913</v>
      </c>
      <c r="L18" s="384">
        <v>1</v>
      </c>
      <c r="M18" s="40" t="s">
        <v>4</v>
      </c>
      <c r="N18" s="27">
        <v>416.70299999999997</v>
      </c>
      <c r="P18" s="83">
        <v>3</v>
      </c>
      <c r="Q18" s="49" t="s">
        <v>139</v>
      </c>
      <c r="R18" s="27">
        <v>7241.0370000000003</v>
      </c>
      <c r="S18" s="29" t="s">
        <v>4</v>
      </c>
      <c r="T18" s="27">
        <v>746.74400000000003</v>
      </c>
      <c r="U18" s="27" t="s">
        <v>279</v>
      </c>
      <c r="V18" s="27">
        <v>3381.5720000000001</v>
      </c>
      <c r="W18" s="29" t="s">
        <v>4</v>
      </c>
      <c r="X18" s="27">
        <v>559.22</v>
      </c>
    </row>
    <row r="19" spans="1:24" ht="11.25" customHeight="1" x14ac:dyDescent="0.25">
      <c r="A19" s="83"/>
      <c r="B19" s="54" t="s">
        <v>97</v>
      </c>
      <c r="C19" s="54"/>
      <c r="D19" s="54"/>
      <c r="E19" s="54"/>
      <c r="F19" s="27">
        <v>5468.2579999999998</v>
      </c>
      <c r="G19" s="384">
        <v>1</v>
      </c>
      <c r="H19" s="40" t="s">
        <v>4</v>
      </c>
      <c r="I19" s="27">
        <v>594.85400000000004</v>
      </c>
      <c r="J19" s="27" t="s">
        <v>279</v>
      </c>
      <c r="K19" s="27">
        <v>2447.8359999999998</v>
      </c>
      <c r="L19" s="384">
        <v>1</v>
      </c>
      <c r="M19" s="40" t="s">
        <v>4</v>
      </c>
      <c r="N19" s="27">
        <v>404.45299999999997</v>
      </c>
      <c r="P19" s="83"/>
      <c r="Q19" s="54" t="s">
        <v>97</v>
      </c>
      <c r="R19" s="27">
        <v>6983.4520000000002</v>
      </c>
      <c r="S19" s="29" t="s">
        <v>4</v>
      </c>
      <c r="T19" s="27">
        <v>729.67499999999995</v>
      </c>
      <c r="U19" s="27" t="s">
        <v>279</v>
      </c>
      <c r="V19" s="27">
        <v>3164.0949999999998</v>
      </c>
      <c r="W19" s="29" t="s">
        <v>4</v>
      </c>
      <c r="X19" s="27">
        <v>536.63199999999995</v>
      </c>
    </row>
    <row r="20" spans="1:24" ht="11.25" customHeight="1" x14ac:dyDescent="0.25">
      <c r="A20" s="83">
        <v>4</v>
      </c>
      <c r="B20" s="49" t="s">
        <v>98</v>
      </c>
      <c r="C20" s="49"/>
      <c r="D20" s="49"/>
      <c r="E20" s="49"/>
      <c r="F20" s="27">
        <v>2631.5720000000001</v>
      </c>
      <c r="G20" s="27"/>
      <c r="H20" s="40" t="s">
        <v>4</v>
      </c>
      <c r="I20" s="27">
        <v>432.21699999999998</v>
      </c>
      <c r="J20" s="27" t="s">
        <v>279</v>
      </c>
      <c r="K20" s="27">
        <v>764.82899999999995</v>
      </c>
      <c r="L20" s="27"/>
      <c r="M20" s="40" t="s">
        <v>4</v>
      </c>
      <c r="N20" s="27">
        <v>271.50599999999997</v>
      </c>
      <c r="P20" s="83">
        <v>4</v>
      </c>
      <c r="Q20" s="49" t="s">
        <v>98</v>
      </c>
      <c r="R20" s="27">
        <v>2370.96</v>
      </c>
      <c r="S20" s="29" t="s">
        <v>4</v>
      </c>
      <c r="T20" s="27">
        <v>311.88099999999997</v>
      </c>
      <c r="U20" s="27" t="s">
        <v>279</v>
      </c>
      <c r="V20" s="27">
        <v>639.375</v>
      </c>
      <c r="W20" s="29" t="s">
        <v>4</v>
      </c>
      <c r="X20" s="27">
        <v>140.44900000000001</v>
      </c>
    </row>
    <row r="21" spans="1:24" ht="11.25" customHeight="1" x14ac:dyDescent="0.25">
      <c r="A21" s="83">
        <v>5</v>
      </c>
      <c r="B21" s="49" t="s">
        <v>140</v>
      </c>
      <c r="C21" s="49"/>
      <c r="D21" s="49"/>
      <c r="E21" s="49"/>
      <c r="F21" s="27">
        <v>178.56299999999999</v>
      </c>
      <c r="G21" s="27"/>
      <c r="H21" s="40" t="s">
        <v>4</v>
      </c>
      <c r="I21" s="27">
        <v>73.543000000000006</v>
      </c>
      <c r="J21" s="27" t="s">
        <v>279</v>
      </c>
      <c r="K21" s="27">
        <v>45.654000000000003</v>
      </c>
      <c r="L21" s="27"/>
      <c r="M21" s="40" t="s">
        <v>4</v>
      </c>
      <c r="N21" s="27">
        <v>38.44</v>
      </c>
      <c r="P21" s="83">
        <v>5</v>
      </c>
      <c r="Q21" s="49" t="s">
        <v>140</v>
      </c>
      <c r="R21" s="27">
        <v>307.88299999999998</v>
      </c>
      <c r="S21" s="29" t="s">
        <v>4</v>
      </c>
      <c r="T21" s="27">
        <v>222.35900000000001</v>
      </c>
      <c r="U21" s="27" t="s">
        <v>279</v>
      </c>
      <c r="V21" s="27">
        <v>64.88</v>
      </c>
      <c r="W21" s="29" t="s">
        <v>4</v>
      </c>
      <c r="X21" s="27">
        <v>35.088000000000001</v>
      </c>
    </row>
    <row r="22" spans="1:24" ht="11.25" customHeight="1" x14ac:dyDescent="0.25">
      <c r="A22" s="83">
        <v>6</v>
      </c>
      <c r="B22" s="49" t="s">
        <v>141</v>
      </c>
      <c r="C22" s="49"/>
      <c r="D22" s="49"/>
      <c r="E22" s="49"/>
      <c r="F22" s="27">
        <v>1544.1479999999999</v>
      </c>
      <c r="G22" s="27"/>
      <c r="H22" s="40" t="s">
        <v>4</v>
      </c>
      <c r="I22" s="27">
        <v>261.12599999999998</v>
      </c>
      <c r="J22" s="27" t="s">
        <v>279</v>
      </c>
      <c r="K22" s="27">
        <v>866.577</v>
      </c>
      <c r="L22" s="27"/>
      <c r="M22" s="40" t="s">
        <v>4</v>
      </c>
      <c r="N22" s="27">
        <v>202.21700000000001</v>
      </c>
      <c r="P22" s="83">
        <v>6</v>
      </c>
      <c r="Q22" s="49" t="s">
        <v>141</v>
      </c>
      <c r="R22" s="27">
        <v>1674.08</v>
      </c>
      <c r="S22" s="29" t="s">
        <v>4</v>
      </c>
      <c r="T22" s="27">
        <v>298.98200000000003</v>
      </c>
      <c r="U22" s="27" t="s">
        <v>279</v>
      </c>
      <c r="V22" s="27">
        <v>966.24400000000003</v>
      </c>
      <c r="W22" s="29" t="s">
        <v>4</v>
      </c>
      <c r="X22" s="27">
        <v>219.35599999999999</v>
      </c>
    </row>
    <row r="23" spans="1:24" ht="11.25" customHeight="1" x14ac:dyDescent="0.25">
      <c r="A23" s="83"/>
      <c r="B23" s="54" t="s">
        <v>99</v>
      </c>
      <c r="C23" s="54"/>
      <c r="D23" s="54"/>
      <c r="E23" s="54"/>
      <c r="F23" s="27">
        <v>430.50900000000001</v>
      </c>
      <c r="G23" s="27"/>
      <c r="H23" s="40" t="s">
        <v>4</v>
      </c>
      <c r="I23" s="27">
        <v>113.315</v>
      </c>
      <c r="J23" s="27" t="s">
        <v>279</v>
      </c>
      <c r="K23" s="27">
        <v>236.33500000000001</v>
      </c>
      <c r="L23" s="27"/>
      <c r="M23" s="40" t="s">
        <v>4</v>
      </c>
      <c r="N23" s="27">
        <v>74.72</v>
      </c>
      <c r="P23" s="83"/>
      <c r="Q23" s="54" t="s">
        <v>99</v>
      </c>
      <c r="R23" s="27">
        <v>549.78099999999995</v>
      </c>
      <c r="S23" s="29" t="s">
        <v>4</v>
      </c>
      <c r="T23" s="27">
        <v>188.40700000000001</v>
      </c>
      <c r="U23" s="27" t="s">
        <v>279</v>
      </c>
      <c r="V23" s="27">
        <v>381.74900000000002</v>
      </c>
      <c r="W23" s="29" t="s">
        <v>4</v>
      </c>
      <c r="X23" s="27">
        <v>157.04599999999999</v>
      </c>
    </row>
    <row r="24" spans="1:24" ht="11.25" customHeight="1" x14ac:dyDescent="0.25">
      <c r="A24" s="83"/>
      <c r="B24" s="54" t="s">
        <v>100</v>
      </c>
      <c r="C24" s="54"/>
      <c r="D24" s="54"/>
      <c r="E24" s="54"/>
      <c r="F24" s="27">
        <v>499.37799999999999</v>
      </c>
      <c r="G24" s="27"/>
      <c r="H24" s="40" t="s">
        <v>4</v>
      </c>
      <c r="I24" s="27">
        <v>153.62899999999999</v>
      </c>
      <c r="J24" s="27" t="s">
        <v>279</v>
      </c>
      <c r="K24" s="27">
        <v>368.16300000000001</v>
      </c>
      <c r="L24" s="27"/>
      <c r="M24" s="40" t="s">
        <v>4</v>
      </c>
      <c r="N24" s="27">
        <v>139.59200000000001</v>
      </c>
      <c r="P24" s="83"/>
      <c r="Q24" s="54" t="s">
        <v>100</v>
      </c>
      <c r="R24" s="27">
        <v>479.65300000000002</v>
      </c>
      <c r="S24" s="29" t="s">
        <v>4</v>
      </c>
      <c r="T24" s="27">
        <v>135.714</v>
      </c>
      <c r="U24" s="27" t="s">
        <v>279</v>
      </c>
      <c r="V24" s="27">
        <v>313.34699999999998</v>
      </c>
      <c r="W24" s="29" t="s">
        <v>4</v>
      </c>
      <c r="X24" s="27">
        <v>116.80500000000001</v>
      </c>
    </row>
    <row r="25" spans="1:24" ht="11.25" customHeight="1" x14ac:dyDescent="0.25">
      <c r="A25" s="83"/>
      <c r="B25" s="54" t="s">
        <v>101</v>
      </c>
      <c r="C25" s="54"/>
      <c r="D25" s="54"/>
      <c r="E25" s="54"/>
      <c r="F25" s="27">
        <v>286.06400000000002</v>
      </c>
      <c r="G25" s="27"/>
      <c r="H25" s="40" t="s">
        <v>4</v>
      </c>
      <c r="I25" s="27">
        <v>95.393000000000001</v>
      </c>
      <c r="J25" s="27" t="s">
        <v>279</v>
      </c>
      <c r="K25" s="27">
        <v>80.031000000000006</v>
      </c>
      <c r="L25" s="27"/>
      <c r="M25" s="40" t="s">
        <v>4</v>
      </c>
      <c r="N25" s="27">
        <v>46.113999999999997</v>
      </c>
      <c r="P25" s="83"/>
      <c r="Q25" s="54" t="s">
        <v>101</v>
      </c>
      <c r="R25" s="27">
        <v>346.63799999999998</v>
      </c>
      <c r="S25" s="29" t="s">
        <v>4</v>
      </c>
      <c r="T25" s="27">
        <v>154.87</v>
      </c>
      <c r="U25" s="27" t="s">
        <v>279</v>
      </c>
      <c r="V25" s="27">
        <v>71.643000000000001</v>
      </c>
      <c r="W25" s="29" t="s">
        <v>4</v>
      </c>
      <c r="X25" s="27">
        <v>31.29</v>
      </c>
    </row>
    <row r="26" spans="1:24" ht="11.25" customHeight="1" x14ac:dyDescent="0.25">
      <c r="A26" s="83">
        <v>7</v>
      </c>
      <c r="B26" s="49" t="s">
        <v>142</v>
      </c>
      <c r="C26" s="49"/>
      <c r="D26" s="49"/>
      <c r="E26" s="49"/>
      <c r="F26" s="27">
        <v>396.31599999999997</v>
      </c>
      <c r="G26" s="27"/>
      <c r="H26" s="40" t="s">
        <v>4</v>
      </c>
      <c r="I26" s="27">
        <v>98.617000000000004</v>
      </c>
      <c r="J26" s="27" t="s">
        <v>279</v>
      </c>
      <c r="K26" s="27">
        <v>186.05600000000001</v>
      </c>
      <c r="L26" s="27"/>
      <c r="M26" s="40" t="s">
        <v>4</v>
      </c>
      <c r="N26" s="27">
        <v>69.989000000000004</v>
      </c>
      <c r="P26" s="83">
        <v>7</v>
      </c>
      <c r="Q26" s="49" t="s">
        <v>142</v>
      </c>
      <c r="R26" s="27">
        <v>444.55099999999999</v>
      </c>
      <c r="S26" s="29" t="s">
        <v>4</v>
      </c>
      <c r="T26" s="27">
        <v>118.005</v>
      </c>
      <c r="U26" s="27" t="s">
        <v>279</v>
      </c>
      <c r="V26" s="27">
        <v>163.00700000000001</v>
      </c>
      <c r="W26" s="29" t="s">
        <v>4</v>
      </c>
      <c r="X26" s="27">
        <v>57.798999999999999</v>
      </c>
    </row>
    <row r="27" spans="1:24" ht="11.25" customHeight="1" x14ac:dyDescent="0.25">
      <c r="A27" s="83"/>
      <c r="B27" s="54" t="s">
        <v>102</v>
      </c>
      <c r="C27" s="54"/>
      <c r="D27" s="54"/>
      <c r="E27" s="54"/>
      <c r="F27" s="27">
        <v>386.30399999999997</v>
      </c>
      <c r="G27" s="27"/>
      <c r="H27" s="40" t="s">
        <v>4</v>
      </c>
      <c r="I27" s="27">
        <v>96.945999999999998</v>
      </c>
      <c r="J27" s="27" t="s">
        <v>279</v>
      </c>
      <c r="K27" s="27">
        <v>174.404</v>
      </c>
      <c r="L27" s="27"/>
      <c r="M27" s="40" t="s">
        <v>4</v>
      </c>
      <c r="N27" s="27">
        <v>66.165999999999997</v>
      </c>
      <c r="P27" s="83"/>
      <c r="Q27" s="54" t="s">
        <v>102</v>
      </c>
      <c r="R27" s="27">
        <v>438.52600000000001</v>
      </c>
      <c r="S27" s="29" t="s">
        <v>4</v>
      </c>
      <c r="T27" s="27">
        <v>117.708</v>
      </c>
      <c r="U27" s="27" t="s">
        <v>279</v>
      </c>
      <c r="V27" s="27">
        <v>161.238</v>
      </c>
      <c r="W27" s="29" t="s">
        <v>4</v>
      </c>
      <c r="X27" s="27">
        <v>57.695</v>
      </c>
    </row>
    <row r="28" spans="1:24" ht="11.25" customHeight="1" x14ac:dyDescent="0.25">
      <c r="A28" s="83">
        <v>8</v>
      </c>
      <c r="B28" s="49" t="s">
        <v>113</v>
      </c>
      <c r="C28" s="49"/>
      <c r="D28" s="49"/>
      <c r="E28" s="49"/>
      <c r="F28" s="27">
        <v>393.29700000000003</v>
      </c>
      <c r="G28" s="27"/>
      <c r="H28" s="40" t="s">
        <v>4</v>
      </c>
      <c r="I28" s="27">
        <v>160.43299999999999</v>
      </c>
      <c r="J28" s="27" t="s">
        <v>279</v>
      </c>
      <c r="K28" s="27">
        <v>232.624</v>
      </c>
      <c r="L28" s="27"/>
      <c r="M28" s="40" t="s">
        <v>4</v>
      </c>
      <c r="N28" s="27">
        <v>118.834</v>
      </c>
      <c r="P28" s="83">
        <v>8</v>
      </c>
      <c r="Q28" s="49" t="s">
        <v>113</v>
      </c>
      <c r="R28" s="27">
        <v>400.50900000000001</v>
      </c>
      <c r="S28" s="29" t="s">
        <v>4</v>
      </c>
      <c r="T28" s="27">
        <v>125.71899999999999</v>
      </c>
      <c r="U28" s="27" t="s">
        <v>279</v>
      </c>
      <c r="V28" s="27">
        <v>271.00599999999997</v>
      </c>
      <c r="W28" s="29" t="s">
        <v>4</v>
      </c>
      <c r="X28" s="27">
        <v>116.867</v>
      </c>
    </row>
    <row r="29" spans="1:24" ht="11.25" customHeight="1" x14ac:dyDescent="0.25">
      <c r="A29" s="83">
        <v>9</v>
      </c>
      <c r="B29" s="49" t="s">
        <v>103</v>
      </c>
      <c r="C29" s="49"/>
      <c r="D29" s="49"/>
      <c r="E29" s="49"/>
      <c r="F29" s="27">
        <v>1214.9749999999999</v>
      </c>
      <c r="G29" s="27"/>
      <c r="H29" s="40" t="s">
        <v>4</v>
      </c>
      <c r="I29" s="27">
        <v>190.23</v>
      </c>
      <c r="J29" s="27" t="s">
        <v>279</v>
      </c>
      <c r="K29" s="27">
        <v>834.55600000000004</v>
      </c>
      <c r="L29" s="27"/>
      <c r="M29" s="40" t="s">
        <v>4</v>
      </c>
      <c r="N29" s="27">
        <v>161.583</v>
      </c>
      <c r="P29" s="83">
        <v>9</v>
      </c>
      <c r="Q29" s="49" t="s">
        <v>103</v>
      </c>
      <c r="R29" s="27">
        <v>1438.8430000000001</v>
      </c>
      <c r="S29" s="29" t="s">
        <v>4</v>
      </c>
      <c r="T29" s="27">
        <v>247.78399999999999</v>
      </c>
      <c r="U29" s="27" t="s">
        <v>279</v>
      </c>
      <c r="V29" s="27">
        <v>972.9</v>
      </c>
      <c r="W29" s="29" t="s">
        <v>4</v>
      </c>
      <c r="X29" s="27">
        <v>213.916</v>
      </c>
    </row>
    <row r="30" spans="1:24" ht="11.25" customHeight="1" x14ac:dyDescent="0.25">
      <c r="A30" s="83">
        <v>10</v>
      </c>
      <c r="B30" s="49" t="s">
        <v>104</v>
      </c>
      <c r="C30" s="49"/>
      <c r="D30" s="49"/>
      <c r="E30" s="49"/>
      <c r="F30" s="27">
        <v>757.74099999999999</v>
      </c>
      <c r="G30" s="27"/>
      <c r="H30" s="40" t="s">
        <v>4</v>
      </c>
      <c r="I30" s="27">
        <v>237.578</v>
      </c>
      <c r="J30" s="27" t="s">
        <v>279</v>
      </c>
      <c r="K30" s="27">
        <v>319.78800000000001</v>
      </c>
      <c r="L30" s="27"/>
      <c r="M30" s="40" t="s">
        <v>4</v>
      </c>
      <c r="N30" s="27">
        <v>123.777</v>
      </c>
      <c r="P30" s="83">
        <v>10</v>
      </c>
      <c r="Q30" s="49" t="s">
        <v>104</v>
      </c>
      <c r="R30" s="27">
        <v>658.66099999999994</v>
      </c>
      <c r="S30" s="29" t="s">
        <v>4</v>
      </c>
      <c r="T30" s="27">
        <v>162.52199999999999</v>
      </c>
      <c r="U30" s="27" t="s">
        <v>279</v>
      </c>
      <c r="V30" s="27">
        <v>316.262</v>
      </c>
      <c r="W30" s="29" t="s">
        <v>4</v>
      </c>
      <c r="X30" s="27">
        <v>118.086</v>
      </c>
    </row>
    <row r="31" spans="1:24" ht="11.25" customHeight="1" x14ac:dyDescent="0.25">
      <c r="A31" s="83">
        <v>11</v>
      </c>
      <c r="B31" s="49" t="s">
        <v>105</v>
      </c>
      <c r="C31" s="49"/>
      <c r="D31" s="49"/>
      <c r="E31" s="49"/>
      <c r="F31" s="27">
        <v>767.89800000000002</v>
      </c>
      <c r="G31" s="27"/>
      <c r="H31" s="40" t="s">
        <v>4</v>
      </c>
      <c r="I31" s="27">
        <v>147.12799999999999</v>
      </c>
      <c r="J31" s="27" t="s">
        <v>279</v>
      </c>
      <c r="K31" s="27">
        <v>315.68900000000002</v>
      </c>
      <c r="L31" s="27"/>
      <c r="M31" s="40" t="s">
        <v>4</v>
      </c>
      <c r="N31" s="27">
        <v>78.948999999999998</v>
      </c>
      <c r="P31" s="83">
        <v>11</v>
      </c>
      <c r="Q31" s="49" t="s">
        <v>105</v>
      </c>
      <c r="R31" s="27">
        <v>819.76900000000001</v>
      </c>
      <c r="S31" s="29" t="s">
        <v>4</v>
      </c>
      <c r="T31" s="27">
        <v>163.99600000000001</v>
      </c>
      <c r="U31" s="27" t="s">
        <v>279</v>
      </c>
      <c r="V31" s="27">
        <v>340.08</v>
      </c>
      <c r="W31" s="29" t="s">
        <v>4</v>
      </c>
      <c r="X31" s="27">
        <v>95.897999999999996</v>
      </c>
    </row>
    <row r="32" spans="1:24" ht="11.25" customHeight="1" x14ac:dyDescent="0.25">
      <c r="A32" s="83">
        <v>12</v>
      </c>
      <c r="B32" s="49" t="s">
        <v>106</v>
      </c>
      <c r="C32" s="49"/>
      <c r="D32" s="49"/>
      <c r="E32" s="49"/>
      <c r="F32" s="27">
        <v>311.91699999999997</v>
      </c>
      <c r="G32" s="27"/>
      <c r="H32" s="40" t="s">
        <v>4</v>
      </c>
      <c r="I32" s="27">
        <v>121.04900000000001</v>
      </c>
      <c r="J32" s="27" t="s">
        <v>279</v>
      </c>
      <c r="K32" s="27">
        <v>106.108</v>
      </c>
      <c r="L32" s="27"/>
      <c r="M32" s="40" t="s">
        <v>4</v>
      </c>
      <c r="N32" s="27">
        <v>62.908000000000001</v>
      </c>
      <c r="P32" s="83">
        <v>12</v>
      </c>
      <c r="Q32" s="49" t="s">
        <v>106</v>
      </c>
      <c r="R32" s="27">
        <v>360.84500000000003</v>
      </c>
      <c r="S32" s="29" t="s">
        <v>4</v>
      </c>
      <c r="T32" s="27">
        <v>213.398</v>
      </c>
      <c r="U32" s="27" t="s">
        <v>279</v>
      </c>
      <c r="V32" s="27">
        <v>112.366</v>
      </c>
      <c r="W32" s="29" t="s">
        <v>4</v>
      </c>
      <c r="X32" s="27">
        <v>74.042000000000002</v>
      </c>
    </row>
    <row r="33" spans="1:24" ht="11.25" customHeight="1" x14ac:dyDescent="0.25">
      <c r="A33" s="83">
        <v>13</v>
      </c>
      <c r="B33" s="49" t="s">
        <v>107</v>
      </c>
      <c r="C33" s="49"/>
      <c r="D33" s="49"/>
      <c r="E33" s="49"/>
      <c r="F33" s="27">
        <v>182.43299999999999</v>
      </c>
      <c r="G33" s="384">
        <v>1</v>
      </c>
      <c r="H33" s="40" t="s">
        <v>4</v>
      </c>
      <c r="I33" s="27">
        <v>74.840999999999994</v>
      </c>
      <c r="J33" s="27" t="s">
        <v>279</v>
      </c>
      <c r="K33" s="27">
        <v>70.093999999999994</v>
      </c>
      <c r="L33" s="27"/>
      <c r="M33" s="40" t="s">
        <v>4</v>
      </c>
      <c r="N33" s="27">
        <v>50.942</v>
      </c>
      <c r="P33" s="83">
        <v>13</v>
      </c>
      <c r="Q33" s="49" t="s">
        <v>107</v>
      </c>
      <c r="R33" s="27">
        <v>141.77799999999999</v>
      </c>
      <c r="S33" s="29" t="s">
        <v>4</v>
      </c>
      <c r="T33" s="27">
        <v>65.516000000000005</v>
      </c>
      <c r="U33" s="27" t="s">
        <v>279</v>
      </c>
      <c r="V33" s="27">
        <v>105.56100000000001</v>
      </c>
      <c r="W33" s="29" t="s">
        <v>4</v>
      </c>
      <c r="X33" s="27">
        <v>69.106999999999999</v>
      </c>
    </row>
    <row r="34" spans="1:24" ht="11.25" customHeight="1" x14ac:dyDescent="0.25">
      <c r="A34" s="83">
        <v>14</v>
      </c>
      <c r="B34" s="49" t="s">
        <v>143</v>
      </c>
      <c r="C34" s="49"/>
      <c r="D34" s="49"/>
      <c r="E34" s="49"/>
      <c r="F34" s="27">
        <v>2640.04</v>
      </c>
      <c r="G34" s="27"/>
      <c r="H34" s="40" t="s">
        <v>4</v>
      </c>
      <c r="I34" s="27">
        <v>477.02300000000002</v>
      </c>
      <c r="J34" s="27" t="s">
        <v>279</v>
      </c>
      <c r="K34" s="27">
        <v>787.30799999999999</v>
      </c>
      <c r="L34" s="27"/>
      <c r="M34" s="40" t="s">
        <v>4</v>
      </c>
      <c r="N34" s="27">
        <v>342.26400000000001</v>
      </c>
      <c r="P34" s="83">
        <v>14</v>
      </c>
      <c r="Q34" s="49" t="s">
        <v>143</v>
      </c>
      <c r="R34" s="27">
        <v>1904.2940000000001</v>
      </c>
      <c r="S34" s="29" t="s">
        <v>4</v>
      </c>
      <c r="T34" s="27">
        <v>323.38400000000001</v>
      </c>
      <c r="U34" s="27" t="s">
        <v>279</v>
      </c>
      <c r="V34" s="27">
        <v>439.79500000000002</v>
      </c>
      <c r="W34" s="29" t="s">
        <v>4</v>
      </c>
      <c r="X34" s="27">
        <v>156.90600000000001</v>
      </c>
    </row>
    <row r="35" spans="1:24" ht="11.25" customHeight="1" x14ac:dyDescent="0.25">
      <c r="A35" s="83">
        <v>15</v>
      </c>
      <c r="B35" s="49" t="s">
        <v>108</v>
      </c>
      <c r="C35" s="49"/>
      <c r="D35" s="49"/>
      <c r="E35" s="49"/>
      <c r="F35" s="27">
        <v>751.9</v>
      </c>
      <c r="G35" s="27"/>
      <c r="H35" s="40" t="s">
        <v>4</v>
      </c>
      <c r="I35" s="27">
        <v>303.13200000000001</v>
      </c>
      <c r="J35" s="27" t="s">
        <v>279</v>
      </c>
      <c r="K35" s="27">
        <v>72.94</v>
      </c>
      <c r="L35" s="27"/>
      <c r="M35" s="40" t="s">
        <v>4</v>
      </c>
      <c r="N35" s="27">
        <v>49.912999999999997</v>
      </c>
      <c r="P35" s="83">
        <v>15</v>
      </c>
      <c r="Q35" s="49" t="s">
        <v>108</v>
      </c>
      <c r="R35" s="27">
        <v>1212.9280000000001</v>
      </c>
      <c r="S35" s="29" t="s">
        <v>4</v>
      </c>
      <c r="T35" s="27">
        <v>467.71199999999999</v>
      </c>
      <c r="U35" s="27" t="s">
        <v>279</v>
      </c>
      <c r="V35" s="27">
        <v>324.07400000000001</v>
      </c>
      <c r="W35" s="29" t="s">
        <v>4</v>
      </c>
      <c r="X35" s="27">
        <v>315.84699999999998</v>
      </c>
    </row>
    <row r="36" spans="1:24" ht="11.25" customHeight="1" x14ac:dyDescent="0.25">
      <c r="A36" s="83">
        <v>16</v>
      </c>
      <c r="B36" s="49" t="s">
        <v>502</v>
      </c>
      <c r="C36" s="49"/>
      <c r="D36" s="49"/>
      <c r="E36" s="49"/>
      <c r="F36" s="27">
        <v>6049.2650000000003</v>
      </c>
      <c r="G36" s="27"/>
      <c r="H36" s="40" t="s">
        <v>4</v>
      </c>
      <c r="I36" s="27">
        <v>647.71500000000003</v>
      </c>
      <c r="J36" s="27" t="s">
        <v>279</v>
      </c>
      <c r="K36" s="27">
        <v>188.87700000000001</v>
      </c>
      <c r="L36" s="27"/>
      <c r="M36" s="40" t="s">
        <v>4</v>
      </c>
      <c r="N36" s="27">
        <v>78.313999999999993</v>
      </c>
      <c r="P36" s="83">
        <v>16</v>
      </c>
      <c r="Q36" s="49" t="s">
        <v>502</v>
      </c>
      <c r="R36" s="27">
        <v>6120.0739999999996</v>
      </c>
      <c r="S36" s="29" t="s">
        <v>4</v>
      </c>
      <c r="T36" s="27">
        <v>588.11500000000001</v>
      </c>
      <c r="U36" s="27" t="s">
        <v>279</v>
      </c>
      <c r="V36" s="27">
        <v>153.04900000000001</v>
      </c>
      <c r="W36" s="29" t="s">
        <v>4</v>
      </c>
      <c r="X36" s="27">
        <v>44.8</v>
      </c>
    </row>
    <row r="37" spans="1:24" ht="11.25" customHeight="1" x14ac:dyDescent="0.25">
      <c r="A37" s="83">
        <v>17</v>
      </c>
      <c r="B37" s="49" t="s">
        <v>109</v>
      </c>
      <c r="C37" s="49"/>
      <c r="D37" s="49"/>
      <c r="E37" s="49"/>
      <c r="F37" s="27">
        <v>171.34899999999999</v>
      </c>
      <c r="G37" s="27"/>
      <c r="H37" s="40" t="s">
        <v>4</v>
      </c>
      <c r="I37" s="27">
        <v>67.897999999999996</v>
      </c>
      <c r="J37" s="27" t="s">
        <v>279</v>
      </c>
      <c r="K37" s="27">
        <v>75.570999999999998</v>
      </c>
      <c r="L37" s="27"/>
      <c r="M37" s="40" t="s">
        <v>4</v>
      </c>
      <c r="N37" s="27">
        <v>41.701000000000001</v>
      </c>
      <c r="P37" s="83">
        <v>17</v>
      </c>
      <c r="Q37" s="49" t="s">
        <v>109</v>
      </c>
      <c r="R37" s="27">
        <v>190.88399999999999</v>
      </c>
      <c r="S37" s="29" t="s">
        <v>4</v>
      </c>
      <c r="T37" s="27">
        <v>120.84699999999999</v>
      </c>
      <c r="U37" s="27" t="s">
        <v>279</v>
      </c>
      <c r="V37" s="27">
        <v>124.38200000000001</v>
      </c>
      <c r="W37" s="29" t="s">
        <v>4</v>
      </c>
      <c r="X37" s="27">
        <v>118.511</v>
      </c>
    </row>
    <row r="38" spans="1:24" ht="11.25" customHeight="1" x14ac:dyDescent="0.25">
      <c r="A38" s="83">
        <v>18</v>
      </c>
      <c r="B38" s="49" t="s">
        <v>110</v>
      </c>
      <c r="C38" s="49"/>
      <c r="D38" s="49"/>
      <c r="E38" s="49"/>
      <c r="F38" s="27">
        <v>3505.268</v>
      </c>
      <c r="G38" s="27"/>
      <c r="H38" s="40" t="s">
        <v>4</v>
      </c>
      <c r="I38" s="27">
        <v>444.18900000000002</v>
      </c>
      <c r="J38" s="27" t="s">
        <v>279</v>
      </c>
      <c r="K38" s="27">
        <v>985.09500000000003</v>
      </c>
      <c r="L38" s="27"/>
      <c r="M38" s="40" t="s">
        <v>4</v>
      </c>
      <c r="N38" s="27">
        <v>322.98599999999999</v>
      </c>
      <c r="P38" s="83">
        <v>18</v>
      </c>
      <c r="Q38" s="49" t="s">
        <v>110</v>
      </c>
      <c r="R38" s="27">
        <v>3495.5740000000001</v>
      </c>
      <c r="S38" s="29" t="s">
        <v>4</v>
      </c>
      <c r="T38" s="27">
        <v>420.60500000000002</v>
      </c>
      <c r="U38" s="27" t="s">
        <v>279</v>
      </c>
      <c r="V38" s="27">
        <v>643.81700000000001</v>
      </c>
      <c r="W38" s="29" t="s">
        <v>4</v>
      </c>
      <c r="X38" s="27">
        <v>132.607</v>
      </c>
    </row>
    <row r="39" spans="1:24" ht="11.25" customHeight="1" x14ac:dyDescent="0.25">
      <c r="A39" s="83"/>
      <c r="B39" s="324" t="s">
        <v>511</v>
      </c>
      <c r="C39" s="49"/>
      <c r="D39" s="49"/>
      <c r="E39" s="49"/>
      <c r="F39" s="27">
        <v>265.572</v>
      </c>
      <c r="G39" s="27"/>
      <c r="H39" s="40" t="s">
        <v>4</v>
      </c>
      <c r="I39" s="27">
        <v>258.07299999999998</v>
      </c>
      <c r="J39" s="27" t="s">
        <v>279</v>
      </c>
      <c r="K39" s="27" t="s">
        <v>518</v>
      </c>
      <c r="L39" s="27"/>
      <c r="M39" s="40" t="s">
        <v>4</v>
      </c>
      <c r="N39" s="27" t="s">
        <v>518</v>
      </c>
      <c r="P39" s="83"/>
      <c r="Q39" s="324" t="s">
        <v>511</v>
      </c>
      <c r="R39" s="27">
        <v>132.51599999999999</v>
      </c>
      <c r="S39" s="29" t="s">
        <v>4</v>
      </c>
      <c r="T39" s="27">
        <v>61.578000000000003</v>
      </c>
      <c r="U39" s="27" t="s">
        <v>279</v>
      </c>
      <c r="V39" s="27" t="s">
        <v>518</v>
      </c>
      <c r="W39" s="29" t="s">
        <v>4</v>
      </c>
      <c r="X39" s="27" t="s">
        <v>518</v>
      </c>
    </row>
    <row r="40" spans="1:24" ht="11.25" customHeight="1" x14ac:dyDescent="0.25">
      <c r="A40" s="83"/>
      <c r="B40" s="54" t="s">
        <v>509</v>
      </c>
      <c r="C40" s="49"/>
      <c r="D40" s="49"/>
      <c r="E40" s="49"/>
      <c r="F40" s="27">
        <v>2932.1320000000001</v>
      </c>
      <c r="G40" s="27"/>
      <c r="H40" s="40" t="s">
        <v>4</v>
      </c>
      <c r="I40" s="27">
        <v>347.87599999999998</v>
      </c>
      <c r="J40" s="27" t="s">
        <v>279</v>
      </c>
      <c r="K40" s="27" t="s">
        <v>518</v>
      </c>
      <c r="L40" s="27"/>
      <c r="M40" s="40" t="s">
        <v>4</v>
      </c>
      <c r="N40" s="27" t="s">
        <v>518</v>
      </c>
      <c r="P40" s="83"/>
      <c r="Q40" s="54" t="s">
        <v>509</v>
      </c>
      <c r="R40" s="27">
        <v>3035.817</v>
      </c>
      <c r="S40" s="29" t="s">
        <v>4</v>
      </c>
      <c r="T40" s="27">
        <v>402.733</v>
      </c>
      <c r="U40" s="27" t="s">
        <v>279</v>
      </c>
      <c r="V40" s="27" t="s">
        <v>518</v>
      </c>
      <c r="W40" s="29" t="s">
        <v>4</v>
      </c>
      <c r="X40" s="27" t="s">
        <v>518</v>
      </c>
    </row>
    <row r="41" spans="1:24" ht="11.25" customHeight="1" x14ac:dyDescent="0.25">
      <c r="A41" s="83">
        <v>19</v>
      </c>
      <c r="B41" s="49" t="s">
        <v>114</v>
      </c>
      <c r="C41" s="49"/>
      <c r="D41" s="49"/>
      <c r="E41" s="49"/>
      <c r="F41" s="27">
        <v>116.393</v>
      </c>
      <c r="G41" s="27"/>
      <c r="H41" s="40" t="s">
        <v>4</v>
      </c>
      <c r="I41" s="27">
        <v>41.206000000000003</v>
      </c>
      <c r="J41" s="27" t="s">
        <v>279</v>
      </c>
      <c r="K41" s="27">
        <v>10.504</v>
      </c>
      <c r="L41" s="27"/>
      <c r="M41" s="40" t="s">
        <v>4</v>
      </c>
      <c r="N41" s="27">
        <v>5.51</v>
      </c>
      <c r="P41" s="83">
        <v>19</v>
      </c>
      <c r="Q41" s="49" t="s">
        <v>114</v>
      </c>
      <c r="R41" s="27">
        <v>100.68899999999999</v>
      </c>
      <c r="S41" s="29" t="s">
        <v>4</v>
      </c>
      <c r="T41" s="27">
        <v>51.441000000000003</v>
      </c>
      <c r="U41" s="27" t="s">
        <v>279</v>
      </c>
      <c r="V41" s="27">
        <v>32.853999999999999</v>
      </c>
      <c r="W41" s="29" t="s">
        <v>4</v>
      </c>
      <c r="X41" s="27">
        <v>36.210999999999999</v>
      </c>
    </row>
    <row r="42" spans="1:24" ht="11.25" customHeight="1" x14ac:dyDescent="0.25">
      <c r="A42" s="83"/>
      <c r="B42" s="324" t="s">
        <v>511</v>
      </c>
      <c r="C42" s="49"/>
      <c r="D42" s="49"/>
      <c r="E42" s="49"/>
      <c r="F42" s="27" t="s">
        <v>278</v>
      </c>
      <c r="G42" s="27"/>
      <c r="H42" s="40" t="s">
        <v>4</v>
      </c>
      <c r="I42" s="27" t="s">
        <v>278</v>
      </c>
      <c r="J42" s="27" t="s">
        <v>279</v>
      </c>
      <c r="K42" s="27" t="s">
        <v>518</v>
      </c>
      <c r="L42" s="27"/>
      <c r="M42" s="40" t="s">
        <v>4</v>
      </c>
      <c r="N42" s="27" t="s">
        <v>518</v>
      </c>
      <c r="P42" s="83"/>
      <c r="Q42" s="324" t="s">
        <v>511</v>
      </c>
      <c r="R42" s="27">
        <v>26.577000000000002</v>
      </c>
      <c r="S42" s="29" t="s">
        <v>4</v>
      </c>
      <c r="T42" s="27">
        <v>39.219000000000001</v>
      </c>
      <c r="U42" s="27" t="s">
        <v>279</v>
      </c>
      <c r="V42" s="27" t="s">
        <v>518</v>
      </c>
      <c r="W42" s="29" t="s">
        <v>4</v>
      </c>
      <c r="X42" s="27" t="s">
        <v>518</v>
      </c>
    </row>
    <row r="43" spans="1:24" ht="11.25" customHeight="1" x14ac:dyDescent="0.25">
      <c r="A43" s="83"/>
      <c r="B43" s="54" t="s">
        <v>509</v>
      </c>
      <c r="C43" s="49"/>
      <c r="D43" s="49"/>
      <c r="E43" s="49"/>
      <c r="F43" s="27">
        <v>106.004</v>
      </c>
      <c r="G43" s="27"/>
      <c r="H43" s="40" t="s">
        <v>4</v>
      </c>
      <c r="I43" s="27">
        <v>38.220999999999997</v>
      </c>
      <c r="J43" s="27" t="s">
        <v>279</v>
      </c>
      <c r="K43" s="27" t="s">
        <v>518</v>
      </c>
      <c r="L43" s="27"/>
      <c r="M43" s="40" t="s">
        <v>4</v>
      </c>
      <c r="N43" s="27" t="s">
        <v>518</v>
      </c>
      <c r="P43" s="83"/>
      <c r="Q43" s="54" t="s">
        <v>509</v>
      </c>
      <c r="R43" s="27">
        <v>74.113</v>
      </c>
      <c r="S43" s="29" t="s">
        <v>4</v>
      </c>
      <c r="T43" s="27">
        <v>33.875999999999998</v>
      </c>
      <c r="U43" s="27" t="s">
        <v>279</v>
      </c>
      <c r="V43" s="27" t="s">
        <v>518</v>
      </c>
      <c r="W43" s="29" t="s">
        <v>4</v>
      </c>
      <c r="X43" s="27" t="s">
        <v>518</v>
      </c>
    </row>
    <row r="44" spans="1:24" ht="11.25" customHeight="1" x14ac:dyDescent="0.25">
      <c r="A44" s="83">
        <v>20</v>
      </c>
      <c r="B44" s="49" t="s">
        <v>111</v>
      </c>
      <c r="C44" s="49"/>
      <c r="D44" s="49"/>
      <c r="E44" s="49"/>
      <c r="F44" s="27">
        <v>644.755</v>
      </c>
      <c r="G44" s="27"/>
      <c r="H44" s="40" t="s">
        <v>4</v>
      </c>
      <c r="I44" s="27">
        <v>212.31299999999999</v>
      </c>
      <c r="J44" s="27" t="s">
        <v>279</v>
      </c>
      <c r="K44" s="27">
        <v>224.48400000000001</v>
      </c>
      <c r="L44" s="27"/>
      <c r="M44" s="40" t="s">
        <v>4</v>
      </c>
      <c r="N44" s="27">
        <v>136.744</v>
      </c>
      <c r="P44" s="83">
        <v>20</v>
      </c>
      <c r="Q44" s="49" t="s">
        <v>111</v>
      </c>
      <c r="R44" s="27">
        <v>818.58699999999999</v>
      </c>
      <c r="S44" s="29" t="s">
        <v>4</v>
      </c>
      <c r="T44" s="27">
        <v>217.977</v>
      </c>
      <c r="U44" s="27" t="s">
        <v>279</v>
      </c>
      <c r="V44" s="27">
        <v>450.98399999999998</v>
      </c>
      <c r="W44" s="29" t="s">
        <v>4</v>
      </c>
      <c r="X44" s="27">
        <v>180.857</v>
      </c>
    </row>
    <row r="45" spans="1:24" ht="11.25" customHeight="1" x14ac:dyDescent="0.25">
      <c r="A45" s="83"/>
      <c r="B45" s="54" t="s">
        <v>510</v>
      </c>
      <c r="C45" s="49"/>
      <c r="D45" s="49"/>
      <c r="E45" s="49"/>
      <c r="F45" s="27">
        <v>284.08100000000002</v>
      </c>
      <c r="G45" s="27"/>
      <c r="H45" s="40" t="s">
        <v>4</v>
      </c>
      <c r="I45" s="27">
        <v>157.99700000000001</v>
      </c>
      <c r="J45" s="27" t="s">
        <v>279</v>
      </c>
      <c r="K45" s="27" t="s">
        <v>518</v>
      </c>
      <c r="L45" s="27"/>
      <c r="M45" s="40" t="s">
        <v>4</v>
      </c>
      <c r="N45" s="27" t="s">
        <v>518</v>
      </c>
      <c r="P45" s="83"/>
      <c r="Q45" s="54" t="s">
        <v>510</v>
      </c>
      <c r="R45" s="27">
        <v>245.22300000000001</v>
      </c>
      <c r="S45" s="29" t="s">
        <v>4</v>
      </c>
      <c r="T45" s="27">
        <v>129.946</v>
      </c>
      <c r="U45" s="27" t="s">
        <v>279</v>
      </c>
      <c r="V45" s="27" t="s">
        <v>518</v>
      </c>
      <c r="W45" s="29" t="s">
        <v>4</v>
      </c>
      <c r="X45" s="27" t="s">
        <v>518</v>
      </c>
    </row>
    <row r="46" spans="1:24" ht="11.25" customHeight="1" x14ac:dyDescent="0.25">
      <c r="A46" s="83"/>
      <c r="B46" s="324" t="s">
        <v>511</v>
      </c>
      <c r="C46" s="49"/>
      <c r="D46" s="49"/>
      <c r="E46" s="49"/>
      <c r="F46" s="27">
        <v>103.845</v>
      </c>
      <c r="G46" s="27"/>
      <c r="H46" s="40" t="s">
        <v>4</v>
      </c>
      <c r="I46" s="27">
        <v>120.003</v>
      </c>
      <c r="J46" s="27" t="s">
        <v>279</v>
      </c>
      <c r="K46" s="27" t="s">
        <v>518</v>
      </c>
      <c r="L46" s="27"/>
      <c r="M46" s="40" t="s">
        <v>4</v>
      </c>
      <c r="N46" s="27" t="s">
        <v>518</v>
      </c>
      <c r="P46" s="83"/>
      <c r="Q46" s="324" t="s">
        <v>511</v>
      </c>
      <c r="R46" s="27">
        <v>159.839</v>
      </c>
      <c r="S46" s="29" t="s">
        <v>4</v>
      </c>
      <c r="T46" s="27">
        <v>95.545000000000002</v>
      </c>
      <c r="U46" s="27" t="s">
        <v>279</v>
      </c>
      <c r="V46" s="27" t="s">
        <v>518</v>
      </c>
      <c r="W46" s="29" t="s">
        <v>4</v>
      </c>
      <c r="X46" s="27" t="s">
        <v>518</v>
      </c>
    </row>
    <row r="47" spans="1:24" ht="11.25" customHeight="1" x14ac:dyDescent="0.25">
      <c r="A47" s="83"/>
      <c r="B47" s="54" t="s">
        <v>509</v>
      </c>
      <c r="C47" s="49"/>
      <c r="D47" s="49"/>
      <c r="E47" s="49"/>
      <c r="F47" s="27">
        <v>104.55</v>
      </c>
      <c r="G47" s="27"/>
      <c r="H47" s="40" t="s">
        <v>4</v>
      </c>
      <c r="I47" s="27">
        <v>45.316000000000003</v>
      </c>
      <c r="J47" s="27" t="s">
        <v>279</v>
      </c>
      <c r="K47" s="27" t="s">
        <v>518</v>
      </c>
      <c r="L47" s="27"/>
      <c r="M47" s="40" t="s">
        <v>4</v>
      </c>
      <c r="N47" s="27" t="s">
        <v>518</v>
      </c>
      <c r="P47" s="83"/>
      <c r="Q47" s="54" t="s">
        <v>509</v>
      </c>
      <c r="R47" s="27">
        <v>149.328</v>
      </c>
      <c r="S47" s="29" t="s">
        <v>4</v>
      </c>
      <c r="T47" s="27">
        <v>89.100999999999999</v>
      </c>
      <c r="U47" s="27" t="s">
        <v>279</v>
      </c>
      <c r="V47" s="27" t="s">
        <v>518</v>
      </c>
      <c r="W47" s="29" t="s">
        <v>4</v>
      </c>
      <c r="X47" s="27" t="s">
        <v>518</v>
      </c>
    </row>
    <row r="48" spans="1:24" ht="12" customHeight="1" thickBot="1" x14ac:dyDescent="0.3">
      <c r="A48" s="43"/>
      <c r="B48" s="43"/>
      <c r="C48" s="43"/>
      <c r="D48" s="43"/>
      <c r="E48" s="43"/>
      <c r="F48" s="93"/>
      <c r="G48" s="93"/>
      <c r="H48" s="94"/>
      <c r="I48" s="93"/>
      <c r="J48" s="93"/>
      <c r="K48" s="93"/>
      <c r="L48" s="93"/>
      <c r="M48" s="94"/>
      <c r="N48" s="93"/>
      <c r="P48" s="43"/>
      <c r="Q48" s="43"/>
      <c r="R48" s="93"/>
      <c r="S48" s="94"/>
      <c r="T48" s="93"/>
      <c r="U48" s="93"/>
      <c r="V48" s="93"/>
      <c r="W48" s="94"/>
      <c r="X48" s="93"/>
    </row>
    <row r="49" spans="1:14" ht="33" customHeight="1" x14ac:dyDescent="0.25">
      <c r="A49" s="438" t="s">
        <v>244</v>
      </c>
      <c r="B49" s="438"/>
      <c r="C49" s="438"/>
      <c r="D49" s="438"/>
      <c r="E49" s="438"/>
      <c r="F49" s="438"/>
      <c r="G49" s="438"/>
      <c r="H49" s="438"/>
      <c r="I49" s="438"/>
      <c r="J49" s="438"/>
      <c r="K49" s="438"/>
      <c r="L49" s="438"/>
      <c r="M49" s="438"/>
      <c r="N49" s="438"/>
    </row>
    <row r="50" spans="1:14" x14ac:dyDescent="0.25">
      <c r="A50" s="121"/>
    </row>
  </sheetData>
  <sheetProtection formatCells="0" formatColumns="0" formatRows="0"/>
  <mergeCells count="11">
    <mergeCell ref="R8:T8"/>
    <mergeCell ref="V8:X8"/>
    <mergeCell ref="S9:T9"/>
    <mergeCell ref="W9:X9"/>
    <mergeCell ref="P13:Q13"/>
    <mergeCell ref="A49:N49"/>
    <mergeCell ref="A13:B13"/>
    <mergeCell ref="F8:I8"/>
    <mergeCell ref="H9:I9"/>
    <mergeCell ref="K8:N8"/>
    <mergeCell ref="M9:N9"/>
  </mergeCells>
  <phoneticPr fontId="6" type="noConversion"/>
  <pageMargins left="0.75" right="0.75" top="1" bottom="1" header="0.5" footer="0.5"/>
  <pageSetup paperSize="9" scale="89" orientation="landscape" r:id="rId1"/>
  <headerFooter alignWithMargins="0"/>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19"/>
  <dimension ref="A1:V28"/>
  <sheetViews>
    <sheetView zoomScaleNormal="100" workbookViewId="0"/>
  </sheetViews>
  <sheetFormatPr defaultColWidth="9.21875" defaultRowHeight="13.2" x14ac:dyDescent="0.25"/>
  <cols>
    <col min="1" max="1" width="4.21875" style="1" customWidth="1"/>
    <col min="2" max="2" width="41.21875" style="1" customWidth="1"/>
    <col min="3" max="3" width="1" style="1" customWidth="1"/>
    <col min="4" max="5" width="1" style="1" hidden="1" customWidth="1"/>
    <col min="6" max="6" width="8.44140625" style="1" customWidth="1"/>
    <col min="7" max="7" width="1.77734375" style="33" customWidth="1"/>
    <col min="8" max="8" width="5.44140625" style="1" customWidth="1"/>
    <col min="9" max="9" width="1.21875" style="1" customWidth="1"/>
    <col min="10" max="10" width="7" style="1" customWidth="1"/>
    <col min="11" max="11" width="1.77734375" style="33" bestFit="1" customWidth="1"/>
    <col min="12" max="12" width="6" style="1" customWidth="1"/>
    <col min="13" max="13" width="1.21875" style="1" customWidth="1"/>
    <col min="14" max="14" width="5.5546875" style="1" customWidth="1"/>
    <col min="15" max="15" width="1.77734375" style="33" bestFit="1" customWidth="1"/>
    <col min="16" max="16" width="5.77734375" style="1" bestFit="1" customWidth="1"/>
    <col min="17" max="17" width="1.21875" style="1" customWidth="1"/>
    <col min="18" max="18" width="7.77734375" style="1" customWidth="1"/>
    <col min="19" max="19" width="1.77734375" style="33" bestFit="1" customWidth="1"/>
    <col min="20" max="20" width="5.44140625" style="1" customWidth="1"/>
    <col min="21" max="16384" width="9.21875" style="1"/>
  </cols>
  <sheetData>
    <row r="1" spans="1:22" ht="6.75" customHeight="1" x14ac:dyDescent="0.25"/>
    <row r="2" spans="1:22" ht="13.8" x14ac:dyDescent="0.25">
      <c r="A2" s="24" t="s">
        <v>286</v>
      </c>
      <c r="B2" s="24"/>
    </row>
    <row r="3" spans="1:22" ht="13.8" x14ac:dyDescent="0.25">
      <c r="A3" s="24" t="s">
        <v>562</v>
      </c>
      <c r="B3" s="24"/>
      <c r="U3" s="460"/>
      <c r="V3" s="461"/>
    </row>
    <row r="4" spans="1:22" ht="13.8" x14ac:dyDescent="0.25">
      <c r="A4" s="148" t="s">
        <v>287</v>
      </c>
      <c r="B4" s="24"/>
      <c r="U4" s="123"/>
    </row>
    <row r="5" spans="1:22" ht="14.4" thickBot="1" x14ac:dyDescent="0.3">
      <c r="A5" s="148" t="s">
        <v>563</v>
      </c>
      <c r="B5" s="24"/>
      <c r="U5" s="123"/>
    </row>
    <row r="6" spans="1:22" s="12" customFormat="1" ht="12" customHeight="1" x14ac:dyDescent="0.2">
      <c r="A6" s="92" t="s">
        <v>54</v>
      </c>
      <c r="B6" s="92" t="s">
        <v>64</v>
      </c>
      <c r="C6" s="38"/>
      <c r="D6" s="38"/>
      <c r="E6" s="38"/>
      <c r="F6" s="459" t="s">
        <v>20</v>
      </c>
      <c r="G6" s="459"/>
      <c r="H6" s="459"/>
      <c r="I6" s="91"/>
      <c r="J6" s="459" t="s">
        <v>117</v>
      </c>
      <c r="K6" s="459"/>
      <c r="L6" s="459"/>
      <c r="M6" s="86"/>
      <c r="N6" s="459" t="s">
        <v>18</v>
      </c>
      <c r="O6" s="459"/>
      <c r="P6" s="459"/>
      <c r="Q6" s="91"/>
      <c r="R6" s="459" t="s">
        <v>147</v>
      </c>
      <c r="S6" s="459"/>
      <c r="T6" s="459"/>
    </row>
    <row r="7" spans="1:22" s="12" customFormat="1" ht="12" customHeight="1" x14ac:dyDescent="0.2">
      <c r="A7" s="90"/>
      <c r="B7" s="90"/>
      <c r="C7" s="48"/>
      <c r="D7" s="48"/>
      <c r="E7" s="48"/>
      <c r="F7" s="456" t="s">
        <v>178</v>
      </c>
      <c r="G7" s="456"/>
      <c r="H7" s="456"/>
      <c r="I7" s="6"/>
      <c r="J7" s="456" t="s">
        <v>195</v>
      </c>
      <c r="K7" s="456"/>
      <c r="L7" s="456"/>
      <c r="M7" s="85"/>
      <c r="N7" s="456" t="s">
        <v>196</v>
      </c>
      <c r="O7" s="456"/>
      <c r="P7" s="456"/>
      <c r="Q7" s="6"/>
      <c r="R7" s="456" t="s">
        <v>19</v>
      </c>
      <c r="S7" s="456"/>
      <c r="T7" s="456"/>
    </row>
    <row r="8" spans="1:22" s="12" customFormat="1" ht="12" customHeight="1" thickBot="1" x14ac:dyDescent="0.25">
      <c r="A8" s="42"/>
      <c r="B8" s="42"/>
      <c r="C8" s="21"/>
      <c r="D8" s="21"/>
      <c r="E8" s="21"/>
      <c r="F8" s="21" t="s">
        <v>22</v>
      </c>
      <c r="G8" s="455" t="s">
        <v>125</v>
      </c>
      <c r="H8" s="455"/>
      <c r="I8" s="84"/>
      <c r="J8" s="21" t="s">
        <v>22</v>
      </c>
      <c r="K8" s="455" t="s">
        <v>125</v>
      </c>
      <c r="L8" s="455"/>
      <c r="M8" s="84"/>
      <c r="N8" s="21" t="s">
        <v>22</v>
      </c>
      <c r="O8" s="455" t="s">
        <v>125</v>
      </c>
      <c r="P8" s="455"/>
      <c r="Q8" s="84"/>
      <c r="R8" s="21" t="s">
        <v>22</v>
      </c>
      <c r="S8" s="455" t="s">
        <v>125</v>
      </c>
      <c r="T8" s="455"/>
    </row>
    <row r="9" spans="1:22" s="12" customFormat="1" ht="11.25" customHeight="1" x14ac:dyDescent="0.2">
      <c r="A9" s="453"/>
      <c r="B9" s="453"/>
      <c r="C9" s="26"/>
      <c r="D9" s="26"/>
      <c r="E9" s="26"/>
      <c r="F9" s="48"/>
      <c r="G9" s="48"/>
      <c r="H9" s="48"/>
      <c r="I9" s="48"/>
      <c r="J9" s="48"/>
      <c r="K9" s="48"/>
      <c r="L9" s="48"/>
      <c r="M9" s="48"/>
      <c r="N9" s="48"/>
      <c r="O9" s="48"/>
      <c r="P9" s="48"/>
      <c r="Q9" s="48"/>
      <c r="R9" s="48"/>
      <c r="S9" s="48"/>
      <c r="T9" s="48"/>
    </row>
    <row r="10" spans="1:22" s="12" customFormat="1" ht="11.25" hidden="1" customHeight="1" x14ac:dyDescent="0.2">
      <c r="A10" s="26"/>
      <c r="B10" s="26"/>
      <c r="C10" s="26"/>
      <c r="D10" s="26"/>
      <c r="E10" s="26"/>
      <c r="F10" s="48"/>
      <c r="G10" s="48"/>
      <c r="H10" s="48"/>
      <c r="I10" s="48"/>
      <c r="J10" s="48"/>
      <c r="K10" s="48"/>
      <c r="L10" s="48"/>
      <c r="M10" s="48"/>
      <c r="N10" s="48"/>
      <c r="O10" s="48"/>
      <c r="P10" s="48"/>
      <c r="Q10" s="48"/>
      <c r="R10" s="48"/>
      <c r="S10" s="48"/>
      <c r="T10" s="48"/>
    </row>
    <row r="11" spans="1:22" s="12" customFormat="1" ht="11.25" customHeight="1" x14ac:dyDescent="0.2">
      <c r="A11" s="453" t="s">
        <v>83</v>
      </c>
      <c r="B11" s="453"/>
      <c r="C11" s="453"/>
      <c r="D11" s="26"/>
      <c r="E11" s="26"/>
      <c r="F11" s="28">
        <v>355.41</v>
      </c>
      <c r="G11" s="96" t="s">
        <v>4</v>
      </c>
      <c r="H11" s="28">
        <v>91.572999999999993</v>
      </c>
      <c r="I11" s="12" t="s">
        <v>279</v>
      </c>
      <c r="J11" s="28">
        <v>63929.288999999997</v>
      </c>
      <c r="K11" s="96" t="s">
        <v>4</v>
      </c>
      <c r="L11" s="28">
        <v>18159.990000000002</v>
      </c>
      <c r="M11" s="12" t="s">
        <v>279</v>
      </c>
      <c r="N11" s="28">
        <v>9521.8529999999992</v>
      </c>
      <c r="O11" s="96" t="s">
        <v>4</v>
      </c>
      <c r="P11" s="28">
        <v>3042.5529999999999</v>
      </c>
      <c r="Q11" s="12" t="s">
        <v>279</v>
      </c>
      <c r="R11" s="28">
        <v>1337.048</v>
      </c>
      <c r="S11" s="96" t="s">
        <v>4</v>
      </c>
      <c r="T11" s="28">
        <v>406.36500000000001</v>
      </c>
      <c r="U11" s="48"/>
    </row>
    <row r="12" spans="1:22" s="12" customFormat="1" ht="11.25" customHeight="1" x14ac:dyDescent="0.2">
      <c r="A12" s="453"/>
      <c r="B12" s="453"/>
      <c r="C12" s="26"/>
      <c r="D12" s="26"/>
      <c r="E12" s="26"/>
      <c r="F12" s="28" t="s">
        <v>279</v>
      </c>
      <c r="G12" s="40"/>
      <c r="H12" s="28" t="s">
        <v>279</v>
      </c>
      <c r="I12" s="28" t="s">
        <v>279</v>
      </c>
      <c r="J12" s="28" t="s">
        <v>279</v>
      </c>
      <c r="K12" s="40"/>
      <c r="L12" s="28" t="s">
        <v>279</v>
      </c>
      <c r="M12" s="28" t="s">
        <v>279</v>
      </c>
      <c r="N12" s="28" t="s">
        <v>279</v>
      </c>
      <c r="O12" s="40"/>
      <c r="P12" s="28" t="s">
        <v>279</v>
      </c>
      <c r="Q12" s="28" t="s">
        <v>279</v>
      </c>
      <c r="R12" s="28" t="s">
        <v>279</v>
      </c>
      <c r="S12" s="40"/>
      <c r="T12" s="28" t="s">
        <v>279</v>
      </c>
    </row>
    <row r="13" spans="1:22" s="12" customFormat="1" ht="11.25" customHeight="1" x14ac:dyDescent="0.2">
      <c r="A13" s="49">
        <v>1</v>
      </c>
      <c r="B13" s="90" t="s">
        <v>65</v>
      </c>
      <c r="C13" s="90"/>
      <c r="D13" s="90"/>
      <c r="E13" s="90"/>
      <c r="F13" s="27">
        <v>3.8730000000000002</v>
      </c>
      <c r="G13" s="96" t="s">
        <v>4</v>
      </c>
      <c r="H13" s="27">
        <v>4.6020000000000003</v>
      </c>
      <c r="I13" s="27" t="s">
        <v>279</v>
      </c>
      <c r="J13" s="27">
        <v>368.94499999999999</v>
      </c>
      <c r="K13" s="96" t="s">
        <v>4</v>
      </c>
      <c r="L13" s="27">
        <v>438.18400000000003</v>
      </c>
      <c r="M13" s="27" t="s">
        <v>279</v>
      </c>
      <c r="N13" s="27">
        <v>34.536000000000001</v>
      </c>
      <c r="O13" s="96" t="s">
        <v>4</v>
      </c>
      <c r="P13" s="27">
        <v>45.686</v>
      </c>
      <c r="Q13" s="27" t="s">
        <v>279</v>
      </c>
      <c r="R13" s="27">
        <v>4.6269999999999998</v>
      </c>
      <c r="S13" s="96" t="s">
        <v>4</v>
      </c>
      <c r="T13" s="27">
        <v>6.476</v>
      </c>
    </row>
    <row r="14" spans="1:22" s="12" customFormat="1" ht="11.25" customHeight="1" x14ac:dyDescent="0.2">
      <c r="A14" s="49">
        <v>2</v>
      </c>
      <c r="B14" s="90" t="s">
        <v>145</v>
      </c>
      <c r="C14" s="90"/>
      <c r="D14" s="90"/>
      <c r="E14" s="90"/>
      <c r="F14" s="27">
        <v>106.438</v>
      </c>
      <c r="G14" s="96" t="s">
        <v>4</v>
      </c>
      <c r="H14" s="27">
        <v>53.149000000000001</v>
      </c>
      <c r="I14" s="27" t="s">
        <v>279</v>
      </c>
      <c r="J14" s="27">
        <v>22230.013999999999</v>
      </c>
      <c r="K14" s="96" t="s">
        <v>4</v>
      </c>
      <c r="L14" s="27">
        <v>12525.584000000001</v>
      </c>
      <c r="M14" s="27" t="s">
        <v>279</v>
      </c>
      <c r="N14" s="27">
        <v>1808.759</v>
      </c>
      <c r="O14" s="96" t="s">
        <v>4</v>
      </c>
      <c r="P14" s="27">
        <v>1004.364</v>
      </c>
      <c r="Q14" s="27" t="s">
        <v>279</v>
      </c>
      <c r="R14" s="27">
        <v>351.61099999999999</v>
      </c>
      <c r="S14" s="96" t="s">
        <v>4</v>
      </c>
      <c r="T14" s="27">
        <v>216.309</v>
      </c>
    </row>
    <row r="15" spans="1:22" s="12" customFormat="1" ht="11.25" customHeight="1" x14ac:dyDescent="0.2">
      <c r="A15" s="49">
        <v>3</v>
      </c>
      <c r="B15" s="90" t="s">
        <v>66</v>
      </c>
      <c r="C15" s="90"/>
      <c r="D15" s="90"/>
      <c r="E15" s="90"/>
      <c r="F15" s="27">
        <v>119.121</v>
      </c>
      <c r="G15" s="96" t="s">
        <v>4</v>
      </c>
      <c r="H15" s="27">
        <v>48.399000000000001</v>
      </c>
      <c r="I15" s="27" t="s">
        <v>279</v>
      </c>
      <c r="J15" s="27">
        <v>21868.231</v>
      </c>
      <c r="K15" s="96" t="s">
        <v>4</v>
      </c>
      <c r="L15" s="27">
        <v>9016.83</v>
      </c>
      <c r="M15" s="27" t="s">
        <v>279</v>
      </c>
      <c r="N15" s="27">
        <v>4396.4530000000004</v>
      </c>
      <c r="O15" s="96" t="s">
        <v>4</v>
      </c>
      <c r="P15" s="27">
        <v>2271.989</v>
      </c>
      <c r="Q15" s="27" t="s">
        <v>279</v>
      </c>
      <c r="R15" s="27">
        <v>527.66</v>
      </c>
      <c r="S15" s="96" t="s">
        <v>4</v>
      </c>
      <c r="T15" s="27">
        <v>236.89400000000001</v>
      </c>
    </row>
    <row r="16" spans="1:22" s="12" customFormat="1" ht="11.25" customHeight="1" x14ac:dyDescent="0.2">
      <c r="A16" s="49" t="s">
        <v>67</v>
      </c>
      <c r="B16" s="90" t="s">
        <v>68</v>
      </c>
      <c r="C16" s="90"/>
      <c r="D16" s="90"/>
      <c r="E16" s="90"/>
      <c r="F16" s="27" t="s">
        <v>278</v>
      </c>
      <c r="G16" s="96" t="s">
        <v>4</v>
      </c>
      <c r="H16" s="27" t="s">
        <v>278</v>
      </c>
      <c r="I16" s="27" t="s">
        <v>279</v>
      </c>
      <c r="J16" s="27" t="s">
        <v>278</v>
      </c>
      <c r="K16" s="96" t="s">
        <v>4</v>
      </c>
      <c r="L16" s="27" t="s">
        <v>278</v>
      </c>
      <c r="M16" s="27" t="s">
        <v>279</v>
      </c>
      <c r="N16" s="27" t="s">
        <v>278</v>
      </c>
      <c r="O16" s="96" t="s">
        <v>4</v>
      </c>
      <c r="P16" s="27" t="s">
        <v>278</v>
      </c>
      <c r="Q16" s="27" t="s">
        <v>279</v>
      </c>
      <c r="R16" s="27" t="s">
        <v>278</v>
      </c>
      <c r="S16" s="96" t="s">
        <v>4</v>
      </c>
      <c r="T16" s="27" t="s">
        <v>278</v>
      </c>
    </row>
    <row r="17" spans="1:20" s="12" customFormat="1" ht="11.25" customHeight="1" x14ac:dyDescent="0.2">
      <c r="A17" s="49" t="s">
        <v>69</v>
      </c>
      <c r="B17" s="90" t="s">
        <v>70</v>
      </c>
      <c r="C17" s="90"/>
      <c r="D17" s="90"/>
      <c r="E17" s="90"/>
      <c r="F17" s="27">
        <v>1.208</v>
      </c>
      <c r="G17" s="96" t="s">
        <v>4</v>
      </c>
      <c r="H17" s="27">
        <v>2.367</v>
      </c>
      <c r="I17" s="27" t="s">
        <v>279</v>
      </c>
      <c r="J17" s="27">
        <v>151.01499999999999</v>
      </c>
      <c r="K17" s="96" t="s">
        <v>4</v>
      </c>
      <c r="L17" s="27">
        <v>295.82799999999997</v>
      </c>
      <c r="M17" s="27" t="s">
        <v>279</v>
      </c>
      <c r="N17" s="27">
        <v>5.5330000000000004</v>
      </c>
      <c r="O17" s="96" t="s">
        <v>4</v>
      </c>
      <c r="P17" s="27">
        <v>10.839</v>
      </c>
      <c r="Q17" s="27" t="s">
        <v>279</v>
      </c>
      <c r="R17" s="27">
        <v>0.69199999999999995</v>
      </c>
      <c r="S17" s="96" t="s">
        <v>4</v>
      </c>
      <c r="T17" s="27">
        <v>1.355</v>
      </c>
    </row>
    <row r="18" spans="1:20" s="12" customFormat="1" ht="11.25" customHeight="1" x14ac:dyDescent="0.2">
      <c r="A18" s="49" t="s">
        <v>71</v>
      </c>
      <c r="B18" s="90" t="s">
        <v>146</v>
      </c>
      <c r="C18" s="90"/>
      <c r="D18" s="90"/>
      <c r="E18" s="90"/>
      <c r="F18" s="27" t="s">
        <v>278</v>
      </c>
      <c r="G18" s="96" t="s">
        <v>4</v>
      </c>
      <c r="H18" s="27" t="s">
        <v>278</v>
      </c>
      <c r="I18" s="27" t="s">
        <v>279</v>
      </c>
      <c r="J18" s="27" t="s">
        <v>278</v>
      </c>
      <c r="K18" s="96" t="s">
        <v>4</v>
      </c>
      <c r="L18" s="27" t="s">
        <v>278</v>
      </c>
      <c r="M18" s="27" t="s">
        <v>279</v>
      </c>
      <c r="N18" s="27" t="s">
        <v>278</v>
      </c>
      <c r="O18" s="96" t="s">
        <v>4</v>
      </c>
      <c r="P18" s="27" t="s">
        <v>278</v>
      </c>
      <c r="Q18" s="27" t="s">
        <v>279</v>
      </c>
      <c r="R18" s="27" t="s">
        <v>278</v>
      </c>
      <c r="S18" s="96" t="s">
        <v>4</v>
      </c>
      <c r="T18" s="27" t="s">
        <v>278</v>
      </c>
    </row>
    <row r="19" spans="1:20" s="12" customFormat="1" ht="11.25" customHeight="1" x14ac:dyDescent="0.2">
      <c r="A19" s="49" t="s">
        <v>72</v>
      </c>
      <c r="B19" s="49" t="s">
        <v>73</v>
      </c>
      <c r="F19" s="27">
        <v>21.395</v>
      </c>
      <c r="G19" s="96" t="s">
        <v>4</v>
      </c>
      <c r="H19" s="27">
        <v>17.991</v>
      </c>
      <c r="I19" s="12" t="s">
        <v>279</v>
      </c>
      <c r="J19" s="27">
        <v>2314.4409999999998</v>
      </c>
      <c r="K19" s="96" t="s">
        <v>4</v>
      </c>
      <c r="L19" s="27">
        <v>2086.556</v>
      </c>
      <c r="M19" s="12" t="s">
        <v>279</v>
      </c>
      <c r="N19" s="27">
        <v>556.69200000000001</v>
      </c>
      <c r="O19" s="96" t="s">
        <v>4</v>
      </c>
      <c r="P19" s="27">
        <v>524.13800000000003</v>
      </c>
      <c r="Q19" s="12" t="s">
        <v>279</v>
      </c>
      <c r="R19" s="27">
        <v>69.572000000000003</v>
      </c>
      <c r="S19" s="96" t="s">
        <v>4</v>
      </c>
      <c r="T19" s="27">
        <v>68.164000000000001</v>
      </c>
    </row>
    <row r="20" spans="1:20" s="12" customFormat="1" ht="11.25" customHeight="1" x14ac:dyDescent="0.2">
      <c r="A20" s="49" t="s">
        <v>74</v>
      </c>
      <c r="B20" s="49" t="s">
        <v>75</v>
      </c>
      <c r="F20" s="27" t="s">
        <v>278</v>
      </c>
      <c r="G20" s="96" t="s">
        <v>4</v>
      </c>
      <c r="H20" s="27" t="s">
        <v>278</v>
      </c>
      <c r="I20" s="12" t="s">
        <v>279</v>
      </c>
      <c r="J20" s="27" t="s">
        <v>278</v>
      </c>
      <c r="K20" s="96" t="s">
        <v>4</v>
      </c>
      <c r="L20" s="27" t="s">
        <v>278</v>
      </c>
      <c r="M20" s="12" t="s">
        <v>279</v>
      </c>
      <c r="N20" s="27" t="s">
        <v>278</v>
      </c>
      <c r="O20" s="96" t="s">
        <v>4</v>
      </c>
      <c r="P20" s="27" t="s">
        <v>278</v>
      </c>
      <c r="Q20" s="12" t="s">
        <v>279</v>
      </c>
      <c r="R20" s="27" t="s">
        <v>278</v>
      </c>
      <c r="S20" s="96" t="s">
        <v>4</v>
      </c>
      <c r="T20" s="27" t="s">
        <v>278</v>
      </c>
    </row>
    <row r="21" spans="1:20" s="12" customFormat="1" ht="11.25" customHeight="1" x14ac:dyDescent="0.2">
      <c r="A21" s="49" t="s">
        <v>76</v>
      </c>
      <c r="B21" s="49" t="s">
        <v>77</v>
      </c>
      <c r="F21" s="27">
        <v>4.0069999999999997</v>
      </c>
      <c r="G21" s="96" t="s">
        <v>4</v>
      </c>
      <c r="H21" s="27">
        <v>6.2560000000000002</v>
      </c>
      <c r="I21" s="12" t="s">
        <v>279</v>
      </c>
      <c r="J21" s="27">
        <v>784.37099999999998</v>
      </c>
      <c r="K21" s="96" t="s">
        <v>4</v>
      </c>
      <c r="L21" s="27">
        <v>1397.9649999999999</v>
      </c>
      <c r="M21" s="12" t="s">
        <v>279</v>
      </c>
      <c r="N21" s="27">
        <v>129.227</v>
      </c>
      <c r="O21" s="96" t="s">
        <v>4</v>
      </c>
      <c r="P21" s="27">
        <v>242.93799999999999</v>
      </c>
      <c r="Q21" s="12" t="s">
        <v>279</v>
      </c>
      <c r="R21" s="27">
        <v>29.559000000000001</v>
      </c>
      <c r="S21" s="96" t="s">
        <v>4</v>
      </c>
      <c r="T21" s="27">
        <v>56.567</v>
      </c>
    </row>
    <row r="22" spans="1:20" ht="11.25" customHeight="1" x14ac:dyDescent="0.25">
      <c r="A22" s="49" t="s">
        <v>78</v>
      </c>
      <c r="B22" s="49" t="s">
        <v>79</v>
      </c>
      <c r="F22" s="27" t="s">
        <v>278</v>
      </c>
      <c r="G22" s="96" t="s">
        <v>4</v>
      </c>
      <c r="H22" s="27" t="s">
        <v>278</v>
      </c>
      <c r="I22" s="1" t="s">
        <v>279</v>
      </c>
      <c r="J22" s="27" t="s">
        <v>278</v>
      </c>
      <c r="K22" s="96" t="s">
        <v>4</v>
      </c>
      <c r="L22" s="27" t="s">
        <v>278</v>
      </c>
      <c r="M22" s="1" t="s">
        <v>279</v>
      </c>
      <c r="N22" s="27" t="s">
        <v>278</v>
      </c>
      <c r="O22" s="96" t="s">
        <v>4</v>
      </c>
      <c r="P22" s="27" t="s">
        <v>278</v>
      </c>
      <c r="Q22" s="1" t="s">
        <v>279</v>
      </c>
      <c r="R22" s="27" t="s">
        <v>278</v>
      </c>
      <c r="S22" s="96" t="s">
        <v>4</v>
      </c>
      <c r="T22" s="27" t="s">
        <v>278</v>
      </c>
    </row>
    <row r="23" spans="1:20" ht="11.25" customHeight="1" x14ac:dyDescent="0.25">
      <c r="A23" s="49">
        <v>7</v>
      </c>
      <c r="B23" s="49" t="s">
        <v>80</v>
      </c>
      <c r="F23" s="27" t="s">
        <v>278</v>
      </c>
      <c r="G23" s="96" t="s">
        <v>4</v>
      </c>
      <c r="H23" s="27" t="s">
        <v>278</v>
      </c>
      <c r="I23" s="1" t="s">
        <v>279</v>
      </c>
      <c r="J23" s="27" t="s">
        <v>278</v>
      </c>
      <c r="K23" s="96" t="s">
        <v>4</v>
      </c>
      <c r="L23" s="27" t="s">
        <v>278</v>
      </c>
      <c r="M23" s="1" t="s">
        <v>279</v>
      </c>
      <c r="N23" s="27" t="s">
        <v>278</v>
      </c>
      <c r="O23" s="96" t="s">
        <v>4</v>
      </c>
      <c r="P23" s="27" t="s">
        <v>278</v>
      </c>
      <c r="Q23" s="1" t="s">
        <v>279</v>
      </c>
      <c r="R23" s="27" t="s">
        <v>278</v>
      </c>
      <c r="S23" s="96" t="s">
        <v>4</v>
      </c>
      <c r="T23" s="27" t="s">
        <v>278</v>
      </c>
    </row>
    <row r="24" spans="1:20" ht="11.25" customHeight="1" x14ac:dyDescent="0.25">
      <c r="A24" s="49">
        <v>8</v>
      </c>
      <c r="B24" s="49" t="s">
        <v>81</v>
      </c>
      <c r="F24" s="27">
        <v>48.834000000000003</v>
      </c>
      <c r="G24" s="96" t="s">
        <v>4</v>
      </c>
      <c r="H24" s="27">
        <v>35.215000000000003</v>
      </c>
      <c r="I24" s="1" t="s">
        <v>279</v>
      </c>
      <c r="J24" s="27">
        <v>7622.8639999999996</v>
      </c>
      <c r="K24" s="96" t="s">
        <v>4</v>
      </c>
      <c r="L24" s="27">
        <v>5495.7209999999995</v>
      </c>
      <c r="M24" s="1" t="s">
        <v>279</v>
      </c>
      <c r="N24" s="27">
        <v>1339.828</v>
      </c>
      <c r="O24" s="96" t="s">
        <v>4</v>
      </c>
      <c r="P24" s="27">
        <v>1080.1880000000001</v>
      </c>
      <c r="Q24" s="1" t="s">
        <v>279</v>
      </c>
      <c r="R24" s="27">
        <v>199.85300000000001</v>
      </c>
      <c r="S24" s="96" t="s">
        <v>4</v>
      </c>
      <c r="T24" s="27">
        <v>164.69300000000001</v>
      </c>
    </row>
    <row r="25" spans="1:20" ht="11.25" customHeight="1" x14ac:dyDescent="0.25">
      <c r="A25" s="49">
        <v>9</v>
      </c>
      <c r="B25" s="49" t="s">
        <v>82</v>
      </c>
      <c r="F25" s="27">
        <v>50.534999999999997</v>
      </c>
      <c r="G25" s="96" t="s">
        <v>4</v>
      </c>
      <c r="H25" s="27">
        <v>32.893000000000001</v>
      </c>
      <c r="I25" s="1" t="s">
        <v>279</v>
      </c>
      <c r="J25" s="27">
        <v>8589.4079999999994</v>
      </c>
      <c r="K25" s="96" t="s">
        <v>4</v>
      </c>
      <c r="L25" s="27">
        <v>6303.0060000000003</v>
      </c>
      <c r="M25" s="1" t="s">
        <v>279</v>
      </c>
      <c r="N25" s="27">
        <v>1250.825</v>
      </c>
      <c r="O25" s="96" t="s">
        <v>4</v>
      </c>
      <c r="P25" s="27">
        <v>1176.453</v>
      </c>
      <c r="Q25" s="1" t="s">
        <v>279</v>
      </c>
      <c r="R25" s="27">
        <v>153.47399999999999</v>
      </c>
      <c r="S25" s="96" t="s">
        <v>4</v>
      </c>
      <c r="T25" s="27">
        <v>139.09800000000001</v>
      </c>
    </row>
    <row r="26" spans="1:20" ht="12" customHeight="1" thickBot="1" x14ac:dyDescent="0.3">
      <c r="A26" s="35"/>
      <c r="B26" s="35"/>
      <c r="C26" s="35"/>
      <c r="D26" s="35"/>
      <c r="E26" s="35"/>
      <c r="F26" s="35"/>
      <c r="G26" s="39"/>
      <c r="H26" s="35"/>
      <c r="I26" s="35"/>
      <c r="J26" s="35"/>
      <c r="K26" s="39"/>
      <c r="L26" s="35"/>
      <c r="M26" s="35"/>
      <c r="N26" s="35"/>
      <c r="O26" s="39"/>
      <c r="P26" s="35"/>
      <c r="Q26" s="35"/>
      <c r="R26" s="35"/>
      <c r="S26" s="39"/>
      <c r="T26" s="35"/>
    </row>
    <row r="27" spans="1:20" ht="12.75" customHeight="1" x14ac:dyDescent="0.25">
      <c r="A27" s="12"/>
    </row>
    <row r="28" spans="1:20" ht="12.75" customHeight="1" x14ac:dyDescent="0.25"/>
  </sheetData>
  <sheetProtection formatCells="0" formatColumns="0" formatRows="0"/>
  <mergeCells count="16">
    <mergeCell ref="A12:B12"/>
    <mergeCell ref="F6:H6"/>
    <mergeCell ref="J6:L6"/>
    <mergeCell ref="A9:B9"/>
    <mergeCell ref="A11:C11"/>
    <mergeCell ref="G8:H8"/>
    <mergeCell ref="K8:L8"/>
    <mergeCell ref="J7:L7"/>
    <mergeCell ref="F7:H7"/>
    <mergeCell ref="N6:P6"/>
    <mergeCell ref="U3:V3"/>
    <mergeCell ref="S8:T8"/>
    <mergeCell ref="R6:T6"/>
    <mergeCell ref="O8:P8"/>
    <mergeCell ref="N7:P7"/>
    <mergeCell ref="R7:T7"/>
  </mergeCells>
  <phoneticPr fontId="6" type="noConversion"/>
  <pageMargins left="0.75" right="0.75" top="1" bottom="1" header="0.5" footer="0.5"/>
  <pageSetup paperSize="9" scale="95" orientation="landscape" r:id="rId1"/>
  <headerFooter alignWithMargins="0"/>
  <colBreaks count="1" manualBreakCount="1">
    <brk id="20" max="30"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0"/>
  <dimension ref="A1:N17"/>
  <sheetViews>
    <sheetView zoomScaleNormal="100" workbookViewId="0"/>
  </sheetViews>
  <sheetFormatPr defaultColWidth="9.21875" defaultRowHeight="13.2" x14ac:dyDescent="0.25"/>
  <cols>
    <col min="1" max="1" width="2.5546875" style="1" customWidth="1"/>
    <col min="2" max="2" width="26.21875" style="1" customWidth="1"/>
    <col min="3" max="5" width="26.21875" style="1" hidden="1" customWidth="1"/>
    <col min="6" max="6" width="9.5546875" style="1" customWidth="1"/>
    <col min="7" max="7" width="1.77734375" style="1" customWidth="1"/>
    <col min="8" max="8" width="6.5546875" style="1" customWidth="1"/>
    <col min="9" max="9" width="1.77734375" style="1" customWidth="1"/>
    <col min="10" max="11" width="9" style="1" customWidth="1"/>
    <col min="12" max="12" width="13.77734375" style="1" customWidth="1"/>
    <col min="13" max="13" width="9" style="1" customWidth="1"/>
    <col min="14" max="16384" width="9.21875" style="1"/>
  </cols>
  <sheetData>
    <row r="1" spans="1:14" ht="6.75" customHeight="1" x14ac:dyDescent="0.25"/>
    <row r="2" spans="1:14" ht="13.8" x14ac:dyDescent="0.25">
      <c r="A2" s="24" t="s">
        <v>213</v>
      </c>
    </row>
    <row r="3" spans="1:14" ht="13.8" x14ac:dyDescent="0.25">
      <c r="A3" s="24" t="s">
        <v>564</v>
      </c>
    </row>
    <row r="4" spans="1:14" x14ac:dyDescent="0.25">
      <c r="A4" s="148" t="s">
        <v>230</v>
      </c>
    </row>
    <row r="5" spans="1:14" ht="13.8" thickBot="1" x14ac:dyDescent="0.3">
      <c r="A5" s="148" t="s">
        <v>565</v>
      </c>
      <c r="F5" s="35"/>
      <c r="G5" s="35"/>
      <c r="H5" s="35"/>
    </row>
    <row r="6" spans="1:14" ht="13.5" customHeight="1" x14ac:dyDescent="0.25">
      <c r="A6" s="465"/>
      <c r="B6" s="465"/>
      <c r="C6" s="160"/>
      <c r="D6" s="160"/>
      <c r="E6" s="160"/>
      <c r="F6" s="457" t="s">
        <v>22</v>
      </c>
      <c r="G6" s="457"/>
      <c r="H6" s="457"/>
      <c r="I6" s="130"/>
      <c r="J6" s="457" t="s">
        <v>179</v>
      </c>
      <c r="K6" s="457"/>
      <c r="L6" s="457"/>
      <c r="M6" s="457"/>
      <c r="N6" s="457"/>
    </row>
    <row r="7" spans="1:14" ht="12" customHeight="1" x14ac:dyDescent="0.25">
      <c r="A7" s="131"/>
      <c r="B7" s="131"/>
      <c r="C7" s="131"/>
      <c r="D7" s="131"/>
      <c r="E7" s="131"/>
      <c r="F7" s="29" t="s">
        <v>22</v>
      </c>
      <c r="G7" s="446" t="s">
        <v>124</v>
      </c>
      <c r="H7" s="446"/>
      <c r="I7" s="131"/>
      <c r="J7" s="464" t="s">
        <v>174</v>
      </c>
      <c r="K7" s="464" t="s">
        <v>175</v>
      </c>
      <c r="L7" s="464" t="s">
        <v>236</v>
      </c>
      <c r="M7" s="464" t="s">
        <v>176</v>
      </c>
      <c r="N7" s="464" t="s">
        <v>177</v>
      </c>
    </row>
    <row r="8" spans="1:14" ht="44.25" customHeight="1" thickBot="1" x14ac:dyDescent="0.3">
      <c r="A8" s="132"/>
      <c r="B8" s="132"/>
      <c r="C8" s="132"/>
      <c r="D8" s="132"/>
      <c r="E8" s="132"/>
      <c r="F8" s="35"/>
      <c r="G8" s="35"/>
      <c r="H8" s="35"/>
      <c r="I8" s="132"/>
      <c r="J8" s="451"/>
      <c r="K8" s="451"/>
      <c r="L8" s="451"/>
      <c r="M8" s="451"/>
      <c r="N8" s="451"/>
    </row>
    <row r="9" spans="1:14" ht="11.25" customHeight="1" x14ac:dyDescent="0.25">
      <c r="A9" s="45"/>
      <c r="B9" s="45"/>
      <c r="C9" s="45"/>
      <c r="D9" s="45"/>
      <c r="E9" s="45"/>
      <c r="F9" s="45"/>
      <c r="G9" s="45"/>
      <c r="H9" s="45"/>
      <c r="I9" s="45"/>
      <c r="J9" s="44"/>
      <c r="K9" s="44"/>
      <c r="L9" s="44"/>
      <c r="M9" s="44"/>
    </row>
    <row r="10" spans="1:14" ht="11.25" hidden="1" customHeight="1" x14ac:dyDescent="0.25">
      <c r="A10" s="45"/>
      <c r="B10" s="45"/>
      <c r="C10" s="45"/>
      <c r="D10" s="45"/>
      <c r="E10" s="45"/>
      <c r="F10" s="45"/>
      <c r="G10" s="45"/>
      <c r="H10" s="45"/>
      <c r="I10" s="45"/>
      <c r="J10" s="44"/>
      <c r="K10" s="44"/>
      <c r="L10" s="44"/>
      <c r="M10" s="44"/>
    </row>
    <row r="11" spans="1:14" ht="11.25" customHeight="1" x14ac:dyDescent="0.25">
      <c r="A11" s="462" t="s">
        <v>276</v>
      </c>
      <c r="B11" s="462"/>
      <c r="C11" s="101"/>
      <c r="D11" s="101"/>
      <c r="E11" s="101"/>
      <c r="F11" s="88">
        <v>442177.94900000002</v>
      </c>
      <c r="G11" s="133" t="s">
        <v>4</v>
      </c>
      <c r="H11" s="31">
        <v>23459.252</v>
      </c>
      <c r="I11" s="134"/>
      <c r="J11" s="31">
        <v>30450.605</v>
      </c>
      <c r="K11" s="31">
        <v>157370.587</v>
      </c>
      <c r="L11" s="31">
        <v>46194.894999999997</v>
      </c>
      <c r="M11" s="31">
        <v>114767.584</v>
      </c>
      <c r="N11" s="31">
        <v>93394.278999999995</v>
      </c>
    </row>
    <row r="12" spans="1:14" ht="11.25" customHeight="1" x14ac:dyDescent="0.25">
      <c r="A12" s="135"/>
      <c r="B12" s="135"/>
      <c r="C12" s="135"/>
      <c r="D12" s="135"/>
      <c r="E12" s="135"/>
      <c r="F12" s="136" t="s">
        <v>279</v>
      </c>
      <c r="G12" s="133"/>
      <c r="H12" s="31" t="s">
        <v>279</v>
      </c>
      <c r="I12" s="134"/>
      <c r="J12" s="31" t="s">
        <v>279</v>
      </c>
      <c r="K12" s="31" t="s">
        <v>279</v>
      </c>
      <c r="L12" s="31" t="s">
        <v>279</v>
      </c>
      <c r="M12" s="31" t="s">
        <v>279</v>
      </c>
      <c r="N12" s="31" t="s">
        <v>279</v>
      </c>
    </row>
    <row r="13" spans="1:14" ht="11.25" customHeight="1" x14ac:dyDescent="0.25">
      <c r="A13" s="463" t="s">
        <v>123</v>
      </c>
      <c r="B13" s="463"/>
      <c r="C13" s="135"/>
      <c r="D13" s="135"/>
      <c r="E13" s="135"/>
      <c r="F13" s="136">
        <v>40270.381999999998</v>
      </c>
      <c r="G13" s="133" t="s">
        <v>4</v>
      </c>
      <c r="H13" s="31">
        <v>1831.4169999999999</v>
      </c>
      <c r="I13" s="134"/>
      <c r="J13" s="31">
        <v>2660.8870000000002</v>
      </c>
      <c r="K13" s="31">
        <v>6508.6040000000003</v>
      </c>
      <c r="L13" s="31">
        <v>2715.511</v>
      </c>
      <c r="M13" s="31">
        <v>19183.789000000001</v>
      </c>
      <c r="N13" s="31">
        <v>9201.5910000000003</v>
      </c>
    </row>
    <row r="14" spans="1:14" ht="11.25" customHeight="1" x14ac:dyDescent="0.25">
      <c r="A14" s="135"/>
      <c r="B14" s="135"/>
      <c r="C14" s="135"/>
      <c r="D14" s="135"/>
      <c r="E14" s="135"/>
      <c r="F14" s="137" t="s">
        <v>279</v>
      </c>
      <c r="G14" s="137"/>
      <c r="H14" s="137" t="s">
        <v>279</v>
      </c>
      <c r="I14" s="138"/>
      <c r="J14" s="139" t="s">
        <v>279</v>
      </c>
      <c r="K14" s="139" t="s">
        <v>279</v>
      </c>
      <c r="L14" s="139" t="s">
        <v>279</v>
      </c>
      <c r="M14" s="139" t="s">
        <v>279</v>
      </c>
      <c r="N14" s="139" t="s">
        <v>279</v>
      </c>
    </row>
    <row r="15" spans="1:14" ht="11.25" customHeight="1" x14ac:dyDescent="0.25">
      <c r="A15" s="462" t="s">
        <v>243</v>
      </c>
      <c r="B15" s="462"/>
      <c r="C15" s="101"/>
      <c r="D15" s="101"/>
      <c r="E15" s="101"/>
      <c r="F15" s="88">
        <v>2592441.0860000001</v>
      </c>
      <c r="G15" s="133" t="s">
        <v>4</v>
      </c>
      <c r="H15" s="31">
        <v>95237.83</v>
      </c>
      <c r="I15" s="134"/>
      <c r="J15" s="31">
        <v>115193.697</v>
      </c>
      <c r="K15" s="31">
        <v>260522.527</v>
      </c>
      <c r="L15" s="31">
        <v>266193.36499999999</v>
      </c>
      <c r="M15" s="31">
        <v>1452651.328</v>
      </c>
      <c r="N15" s="31">
        <v>497880.16899999999</v>
      </c>
    </row>
    <row r="16" spans="1:14" ht="12" customHeight="1" thickBot="1" x14ac:dyDescent="0.3">
      <c r="A16" s="35"/>
      <c r="B16" s="35"/>
      <c r="C16" s="35"/>
      <c r="D16" s="35"/>
      <c r="E16" s="35"/>
      <c r="F16" s="35"/>
      <c r="G16" s="35"/>
      <c r="H16" s="35"/>
      <c r="I16" s="35"/>
      <c r="J16" s="35"/>
      <c r="K16" s="35"/>
      <c r="L16" s="35"/>
      <c r="M16" s="35"/>
      <c r="N16" s="35"/>
    </row>
    <row r="17" spans="1:1" x14ac:dyDescent="0.25">
      <c r="A17" s="12"/>
    </row>
  </sheetData>
  <sheetProtection formatCells="0" formatColumns="0" formatRows="0"/>
  <mergeCells count="12">
    <mergeCell ref="J6:N6"/>
    <mergeCell ref="A6:B6"/>
    <mergeCell ref="M7:M8"/>
    <mergeCell ref="N7:N8"/>
    <mergeCell ref="F6:H6"/>
    <mergeCell ref="A15:B15"/>
    <mergeCell ref="A13:B13"/>
    <mergeCell ref="K7:K8"/>
    <mergeCell ref="L7:L8"/>
    <mergeCell ref="A11:B11"/>
    <mergeCell ref="G7:H7"/>
    <mergeCell ref="J7:J8"/>
  </mergeCells>
  <phoneticPr fontId="6" type="noConversion"/>
  <pageMargins left="0.75" right="0.75" top="1" bottom="1" header="0.5" footer="0.5"/>
  <pageSetup paperSize="9" scale="95" orientation="landscape" r:id="rId1"/>
  <headerFooter alignWithMargins="0"/>
  <colBreaks count="1" manualBreakCount="1">
    <brk id="14" max="17"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1"/>
  <dimension ref="A1:U60"/>
  <sheetViews>
    <sheetView zoomScaleNormal="100" workbookViewId="0"/>
  </sheetViews>
  <sheetFormatPr defaultColWidth="9.21875" defaultRowHeight="13.2" x14ac:dyDescent="0.25"/>
  <cols>
    <col min="1" max="2" width="2.77734375" style="1" customWidth="1"/>
    <col min="3" max="3" width="1.21875" style="1" customWidth="1"/>
    <col min="4" max="4" width="4.44140625" style="1" customWidth="1"/>
    <col min="5" max="5" width="5.5546875" style="1" hidden="1" customWidth="1"/>
    <col min="6" max="6" width="9.21875" style="1"/>
    <col min="7" max="7" width="1.77734375" style="33" customWidth="1"/>
    <col min="8" max="8" width="5.77734375" style="1" bestFit="1" customWidth="1"/>
    <col min="9" max="9" width="1.21875" style="1" customWidth="1"/>
    <col min="10" max="10" width="7.44140625" style="1" customWidth="1"/>
    <col min="11" max="11" width="1.77734375" style="33" bestFit="1" customWidth="1"/>
    <col min="12" max="12" width="6" style="1" customWidth="1"/>
    <col min="13" max="13" width="1.21875" style="1" customWidth="1"/>
    <col min="14" max="14" width="8.77734375" style="1" customWidth="1"/>
    <col min="15" max="15" width="1.77734375" style="33" bestFit="1" customWidth="1"/>
    <col min="16" max="16" width="5.77734375" style="1" bestFit="1" customWidth="1"/>
    <col min="17" max="17" width="1.21875" style="1" customWidth="1"/>
    <col min="18" max="18" width="9.44140625" style="1" customWidth="1"/>
    <col min="19" max="19" width="1.77734375" style="33" bestFit="1" customWidth="1"/>
    <col min="20" max="20" width="5.44140625" style="1" customWidth="1"/>
    <col min="21" max="16384" width="9.21875" style="1"/>
  </cols>
  <sheetData>
    <row r="1" spans="1:21" ht="6.75" customHeight="1" x14ac:dyDescent="0.25"/>
    <row r="2" spans="1:21" ht="15.75" customHeight="1" x14ac:dyDescent="0.25">
      <c r="A2" s="24" t="s">
        <v>206</v>
      </c>
      <c r="B2" s="24"/>
    </row>
    <row r="3" spans="1:21" ht="15.75" customHeight="1" x14ac:dyDescent="0.25">
      <c r="A3" s="24" t="s">
        <v>549</v>
      </c>
      <c r="B3" s="24"/>
      <c r="U3" s="123"/>
    </row>
    <row r="4" spans="1:21" ht="15.75" customHeight="1" x14ac:dyDescent="0.25">
      <c r="A4" s="148" t="s">
        <v>273</v>
      </c>
      <c r="B4" s="24"/>
      <c r="U4" s="123"/>
    </row>
    <row r="5" spans="1:21" ht="15.75" customHeight="1" thickBot="1" x14ac:dyDescent="0.3">
      <c r="A5" s="148" t="s">
        <v>550</v>
      </c>
      <c r="B5" s="24"/>
      <c r="U5" s="123"/>
    </row>
    <row r="6" spans="1:21" s="12" customFormat="1" ht="11.25" customHeight="1" x14ac:dyDescent="0.2">
      <c r="A6" s="450"/>
      <c r="B6" s="450"/>
      <c r="C6" s="450"/>
      <c r="D6" s="450"/>
      <c r="E6" s="38"/>
      <c r="F6" s="459" t="s">
        <v>20</v>
      </c>
      <c r="G6" s="459"/>
      <c r="H6" s="459"/>
      <c r="I6" s="91"/>
      <c r="J6" s="459" t="s">
        <v>117</v>
      </c>
      <c r="K6" s="459"/>
      <c r="L6" s="459"/>
      <c r="M6" s="86"/>
      <c r="N6" s="459" t="s">
        <v>18</v>
      </c>
      <c r="O6" s="459"/>
      <c r="P6" s="459"/>
      <c r="Q6" s="91"/>
      <c r="R6" s="459" t="s">
        <v>147</v>
      </c>
      <c r="S6" s="459"/>
      <c r="T6" s="459"/>
    </row>
    <row r="7" spans="1:21" s="12" customFormat="1" ht="11.25" customHeight="1" x14ac:dyDescent="0.2">
      <c r="A7" s="464"/>
      <c r="B7" s="464"/>
      <c r="C7" s="464"/>
      <c r="D7" s="464"/>
      <c r="E7" s="48"/>
      <c r="F7" s="456" t="s">
        <v>178</v>
      </c>
      <c r="G7" s="456"/>
      <c r="H7" s="456"/>
      <c r="I7" s="6"/>
      <c r="J7" s="456" t="s">
        <v>195</v>
      </c>
      <c r="K7" s="456"/>
      <c r="L7" s="456"/>
      <c r="M7" s="85"/>
      <c r="N7" s="456" t="s">
        <v>196</v>
      </c>
      <c r="O7" s="456"/>
      <c r="P7" s="456"/>
      <c r="Q7" s="6"/>
      <c r="R7" s="456" t="s">
        <v>19</v>
      </c>
      <c r="S7" s="456"/>
      <c r="T7" s="456"/>
    </row>
    <row r="8" spans="1:21" s="12" customFormat="1" ht="12" customHeight="1" thickBot="1" x14ac:dyDescent="0.25">
      <c r="A8" s="451"/>
      <c r="B8" s="451"/>
      <c r="C8" s="451"/>
      <c r="D8" s="451"/>
      <c r="E8" s="21"/>
      <c r="F8" s="21" t="s">
        <v>22</v>
      </c>
      <c r="G8" s="455" t="s">
        <v>125</v>
      </c>
      <c r="H8" s="455"/>
      <c r="I8" s="84"/>
      <c r="J8" s="21" t="s">
        <v>22</v>
      </c>
      <c r="K8" s="455" t="s">
        <v>125</v>
      </c>
      <c r="L8" s="455"/>
      <c r="M8" s="84"/>
      <c r="N8" s="21" t="s">
        <v>22</v>
      </c>
      <c r="O8" s="455" t="s">
        <v>125</v>
      </c>
      <c r="P8" s="455"/>
      <c r="Q8" s="84"/>
      <c r="R8" s="21" t="s">
        <v>22</v>
      </c>
      <c r="S8" s="455" t="s">
        <v>125</v>
      </c>
      <c r="T8" s="455"/>
    </row>
    <row r="9" spans="1:21" s="12" customFormat="1" ht="6" customHeight="1" x14ac:dyDescent="0.2">
      <c r="A9" s="453"/>
      <c r="B9" s="453"/>
      <c r="C9" s="453"/>
      <c r="D9" s="453"/>
      <c r="E9" s="26"/>
      <c r="F9" s="48"/>
      <c r="G9" s="48"/>
      <c r="H9" s="48"/>
      <c r="I9" s="48"/>
      <c r="J9" s="48"/>
      <c r="K9" s="48"/>
      <c r="L9" s="48"/>
      <c r="M9" s="48"/>
      <c r="N9" s="48"/>
      <c r="O9" s="48"/>
      <c r="P9" s="48"/>
      <c r="Q9" s="48"/>
      <c r="R9" s="48"/>
      <c r="S9" s="48"/>
      <c r="T9" s="48"/>
    </row>
    <row r="10" spans="1:21" s="12" customFormat="1" ht="11.25" customHeight="1" x14ac:dyDescent="0.2">
      <c r="A10" s="466" t="s">
        <v>126</v>
      </c>
      <c r="B10" s="466"/>
      <c r="C10" s="466"/>
      <c r="D10" s="466"/>
      <c r="E10" s="466"/>
      <c r="F10" s="466"/>
      <c r="G10" s="48"/>
      <c r="H10" s="48"/>
      <c r="I10" s="48"/>
      <c r="J10" s="48"/>
      <c r="K10" s="48"/>
      <c r="L10" s="48"/>
      <c r="M10" s="48"/>
      <c r="N10" s="48"/>
      <c r="O10" s="48"/>
      <c r="P10" s="48"/>
      <c r="Q10" s="48"/>
      <c r="R10" s="48"/>
      <c r="S10" s="48"/>
      <c r="T10" s="48"/>
    </row>
    <row r="11" spans="1:21" s="12" customFormat="1" ht="11.25" customHeight="1" x14ac:dyDescent="0.2">
      <c r="A11" s="453" t="s">
        <v>22</v>
      </c>
      <c r="B11" s="453"/>
      <c r="C11" s="453"/>
      <c r="D11" s="453"/>
      <c r="E11" s="26"/>
      <c r="F11" s="28">
        <v>375.197</v>
      </c>
      <c r="G11" s="40" t="s">
        <v>4</v>
      </c>
      <c r="H11" s="28">
        <v>78.022000000000006</v>
      </c>
      <c r="I11" s="28" t="s">
        <v>279</v>
      </c>
      <c r="J11" s="28">
        <v>171842.97</v>
      </c>
      <c r="K11" s="40" t="s">
        <v>4</v>
      </c>
      <c r="L11" s="28">
        <v>33944.161999999997</v>
      </c>
      <c r="M11" s="28" t="s">
        <v>279</v>
      </c>
      <c r="N11" s="28">
        <v>4322.7690000000002</v>
      </c>
      <c r="O11" s="40" t="s">
        <v>4</v>
      </c>
      <c r="P11" s="28">
        <v>911.18200000000002</v>
      </c>
      <c r="Q11" s="28" t="s">
        <v>279</v>
      </c>
      <c r="R11" s="28">
        <v>2103.0169999999998</v>
      </c>
      <c r="S11" s="40" t="s">
        <v>4</v>
      </c>
      <c r="T11" s="28">
        <v>437.47899999999998</v>
      </c>
    </row>
    <row r="12" spans="1:21" s="12" customFormat="1" ht="11.25" customHeight="1" x14ac:dyDescent="0.2">
      <c r="A12" s="171"/>
      <c r="B12" s="318"/>
      <c r="C12" s="260" t="s">
        <v>21</v>
      </c>
      <c r="D12" s="319">
        <v>9.9</v>
      </c>
      <c r="E12" s="156"/>
      <c r="F12" s="27" t="s">
        <v>278</v>
      </c>
      <c r="G12" s="40" t="s">
        <v>4</v>
      </c>
      <c r="H12" s="27" t="s">
        <v>278</v>
      </c>
      <c r="I12" s="27" t="s">
        <v>279</v>
      </c>
      <c r="J12" s="27" t="s">
        <v>278</v>
      </c>
      <c r="K12" s="40" t="s">
        <v>4</v>
      </c>
      <c r="L12" s="27" t="s">
        <v>278</v>
      </c>
      <c r="M12" s="27" t="s">
        <v>279</v>
      </c>
      <c r="N12" s="27" t="s">
        <v>278</v>
      </c>
      <c r="O12" s="40" t="s">
        <v>4</v>
      </c>
      <c r="P12" s="27" t="s">
        <v>278</v>
      </c>
      <c r="Q12" s="27" t="s">
        <v>279</v>
      </c>
      <c r="R12" s="27" t="s">
        <v>278</v>
      </c>
      <c r="S12" s="40" t="s">
        <v>4</v>
      </c>
      <c r="T12" s="27" t="s">
        <v>278</v>
      </c>
    </row>
    <row r="13" spans="1:21" s="12" customFormat="1" ht="11.25" customHeight="1" x14ac:dyDescent="0.2">
      <c r="A13" s="171"/>
      <c r="B13" s="260">
        <v>10</v>
      </c>
      <c r="C13" s="260" t="s">
        <v>21</v>
      </c>
      <c r="D13" s="319">
        <v>19.899999999999999</v>
      </c>
      <c r="E13" s="30"/>
      <c r="F13" s="27">
        <v>4.5359999999999996</v>
      </c>
      <c r="G13" s="40" t="s">
        <v>4</v>
      </c>
      <c r="H13" s="27">
        <v>6.298</v>
      </c>
      <c r="I13" s="27" t="s">
        <v>279</v>
      </c>
      <c r="J13" s="27">
        <v>5494.1620000000003</v>
      </c>
      <c r="K13" s="40" t="s">
        <v>4</v>
      </c>
      <c r="L13" s="27">
        <v>7627.1880000000001</v>
      </c>
      <c r="M13" s="27" t="s">
        <v>279</v>
      </c>
      <c r="N13" s="27">
        <v>14.342000000000001</v>
      </c>
      <c r="O13" s="40" t="s">
        <v>4</v>
      </c>
      <c r="P13" s="27">
        <v>20.878</v>
      </c>
      <c r="Q13" s="27" t="s">
        <v>279</v>
      </c>
      <c r="R13" s="27">
        <v>18.309000000000001</v>
      </c>
      <c r="S13" s="40" t="s">
        <v>4</v>
      </c>
      <c r="T13" s="27">
        <v>27.704000000000001</v>
      </c>
    </row>
    <row r="14" spans="1:21" s="12" customFormat="1" ht="11.25" customHeight="1" x14ac:dyDescent="0.2">
      <c r="A14" s="171"/>
      <c r="B14" s="260">
        <v>20</v>
      </c>
      <c r="C14" s="260" t="s">
        <v>21</v>
      </c>
      <c r="D14" s="319">
        <v>29.9</v>
      </c>
      <c r="E14" s="30"/>
      <c r="F14" s="27">
        <v>23.265000000000001</v>
      </c>
      <c r="G14" s="40" t="s">
        <v>4</v>
      </c>
      <c r="H14" s="27">
        <v>15.698</v>
      </c>
      <c r="I14" s="27" t="s">
        <v>279</v>
      </c>
      <c r="J14" s="27">
        <v>9315.2980000000007</v>
      </c>
      <c r="K14" s="40" t="s">
        <v>4</v>
      </c>
      <c r="L14" s="27">
        <v>7971.8990000000003</v>
      </c>
      <c r="M14" s="27" t="s">
        <v>279</v>
      </c>
      <c r="N14" s="27">
        <v>120.80200000000001</v>
      </c>
      <c r="O14" s="40" t="s">
        <v>4</v>
      </c>
      <c r="P14" s="27">
        <v>116.548</v>
      </c>
      <c r="Q14" s="27" t="s">
        <v>279</v>
      </c>
      <c r="R14" s="27">
        <v>32.412999999999997</v>
      </c>
      <c r="S14" s="40" t="s">
        <v>4</v>
      </c>
      <c r="T14" s="27">
        <v>33.881999999999998</v>
      </c>
    </row>
    <row r="15" spans="1:21" s="12" customFormat="1" ht="11.25" customHeight="1" x14ac:dyDescent="0.2">
      <c r="A15" s="174"/>
      <c r="B15" s="260">
        <v>30</v>
      </c>
      <c r="C15" s="260" t="s">
        <v>21</v>
      </c>
      <c r="D15" s="319">
        <v>39.9</v>
      </c>
      <c r="E15" s="30"/>
      <c r="F15" s="27">
        <v>1.9139999999999999</v>
      </c>
      <c r="G15" s="40" t="s">
        <v>4</v>
      </c>
      <c r="H15" s="27">
        <v>2.6509999999999998</v>
      </c>
      <c r="I15" s="27" t="s">
        <v>279</v>
      </c>
      <c r="J15" s="27">
        <v>970.553</v>
      </c>
      <c r="K15" s="40" t="s">
        <v>4</v>
      </c>
      <c r="L15" s="27">
        <v>1595.2840000000001</v>
      </c>
      <c r="M15" s="27" t="s">
        <v>279</v>
      </c>
      <c r="N15" s="27">
        <v>15.36</v>
      </c>
      <c r="O15" s="40" t="s">
        <v>4</v>
      </c>
      <c r="P15" s="27">
        <v>21.280999999999999</v>
      </c>
      <c r="Q15" s="27" t="s">
        <v>279</v>
      </c>
      <c r="R15" s="27">
        <v>7.806</v>
      </c>
      <c r="S15" s="40" t="s">
        <v>4</v>
      </c>
      <c r="T15" s="27">
        <v>12.840999999999999</v>
      </c>
    </row>
    <row r="16" spans="1:21" s="12" customFormat="1" ht="11.25" customHeight="1" x14ac:dyDescent="0.2">
      <c r="A16" s="174"/>
      <c r="B16" s="260">
        <v>40</v>
      </c>
      <c r="C16" s="260" t="s">
        <v>21</v>
      </c>
      <c r="D16" s="319">
        <v>49.9</v>
      </c>
      <c r="E16" s="30"/>
      <c r="F16" s="27">
        <v>25.291</v>
      </c>
      <c r="G16" s="40" t="s">
        <v>4</v>
      </c>
      <c r="H16" s="27">
        <v>28.021999999999998</v>
      </c>
      <c r="I16" s="27" t="s">
        <v>279</v>
      </c>
      <c r="J16" s="27">
        <v>8369.3520000000008</v>
      </c>
      <c r="K16" s="40" t="s">
        <v>4</v>
      </c>
      <c r="L16" s="27">
        <v>6762.59</v>
      </c>
      <c r="M16" s="27" t="s">
        <v>279</v>
      </c>
      <c r="N16" s="27">
        <v>94.837999999999994</v>
      </c>
      <c r="O16" s="40" t="s">
        <v>4</v>
      </c>
      <c r="P16" s="27">
        <v>84.850999999999999</v>
      </c>
      <c r="Q16" s="27" t="s">
        <v>279</v>
      </c>
      <c r="R16" s="27">
        <v>36.518000000000001</v>
      </c>
      <c r="S16" s="40" t="s">
        <v>4</v>
      </c>
      <c r="T16" s="27">
        <v>29.579000000000001</v>
      </c>
    </row>
    <row r="17" spans="1:20" s="12" customFormat="1" ht="11.25" customHeight="1" x14ac:dyDescent="0.2">
      <c r="A17" s="174"/>
      <c r="B17" s="260">
        <v>50</v>
      </c>
      <c r="C17" s="260" t="s">
        <v>21</v>
      </c>
      <c r="D17" s="319">
        <v>59.9</v>
      </c>
      <c r="E17" s="30"/>
      <c r="F17" s="27">
        <v>61.438000000000002</v>
      </c>
      <c r="G17" s="40" t="s">
        <v>4</v>
      </c>
      <c r="H17" s="27">
        <v>33.856000000000002</v>
      </c>
      <c r="I17" s="27" t="s">
        <v>279</v>
      </c>
      <c r="J17" s="27">
        <v>29918.537</v>
      </c>
      <c r="K17" s="40" t="s">
        <v>4</v>
      </c>
      <c r="L17" s="27">
        <v>16766.699000000001</v>
      </c>
      <c r="M17" s="27" t="s">
        <v>279</v>
      </c>
      <c r="N17" s="27">
        <v>518.13099999999997</v>
      </c>
      <c r="O17" s="40" t="s">
        <v>4</v>
      </c>
      <c r="P17" s="27">
        <v>265.83300000000003</v>
      </c>
      <c r="Q17" s="27" t="s">
        <v>279</v>
      </c>
      <c r="R17" s="27">
        <v>352.06299999999999</v>
      </c>
      <c r="S17" s="40" t="s">
        <v>4</v>
      </c>
      <c r="T17" s="27">
        <v>207.54900000000001</v>
      </c>
    </row>
    <row r="18" spans="1:20" s="12" customFormat="1" ht="11.25" customHeight="1" x14ac:dyDescent="0.2">
      <c r="A18" s="174"/>
      <c r="B18" s="320">
        <v>60</v>
      </c>
      <c r="C18" s="260" t="s">
        <v>21</v>
      </c>
      <c r="D18" s="258">
        <v>69.900000000000006</v>
      </c>
      <c r="E18" s="30"/>
      <c r="F18" s="27">
        <v>173.71</v>
      </c>
      <c r="G18" s="40" t="s">
        <v>4</v>
      </c>
      <c r="H18" s="27">
        <v>44.292999999999999</v>
      </c>
      <c r="I18" s="27" t="s">
        <v>279</v>
      </c>
      <c r="J18" s="27">
        <v>87311.37</v>
      </c>
      <c r="K18" s="40" t="s">
        <v>4</v>
      </c>
      <c r="L18" s="27">
        <v>23293.365000000002</v>
      </c>
      <c r="M18" s="27" t="s">
        <v>279</v>
      </c>
      <c r="N18" s="27">
        <v>2277.9140000000002</v>
      </c>
      <c r="O18" s="40" t="s">
        <v>4</v>
      </c>
      <c r="P18" s="27">
        <v>670.72699999999998</v>
      </c>
      <c r="Q18" s="27" t="s">
        <v>279</v>
      </c>
      <c r="R18" s="27">
        <v>1109.768</v>
      </c>
      <c r="S18" s="40" t="s">
        <v>4</v>
      </c>
      <c r="T18" s="27">
        <v>313.298</v>
      </c>
    </row>
    <row r="19" spans="1:20" s="12" customFormat="1" ht="11.25" customHeight="1" x14ac:dyDescent="0.2">
      <c r="A19" s="174"/>
      <c r="B19" s="320">
        <v>70</v>
      </c>
      <c r="C19" s="260" t="s">
        <v>21</v>
      </c>
      <c r="D19" s="258"/>
      <c r="E19" s="30"/>
      <c r="F19" s="27">
        <v>85.043000000000006</v>
      </c>
      <c r="G19" s="40" t="s">
        <v>4</v>
      </c>
      <c r="H19" s="27">
        <v>44.738</v>
      </c>
      <c r="I19" s="27" t="s">
        <v>279</v>
      </c>
      <c r="J19" s="27">
        <v>30463.699000000001</v>
      </c>
      <c r="K19" s="40" t="s">
        <v>4</v>
      </c>
      <c r="L19" s="27">
        <v>13499.276</v>
      </c>
      <c r="M19" s="27" t="s">
        <v>279</v>
      </c>
      <c r="N19" s="27">
        <v>1281.3810000000001</v>
      </c>
      <c r="O19" s="40" t="s">
        <v>4</v>
      </c>
      <c r="P19" s="27">
        <v>556.53700000000003</v>
      </c>
      <c r="Q19" s="27" t="s">
        <v>279</v>
      </c>
      <c r="R19" s="27">
        <v>546.14</v>
      </c>
      <c r="S19" s="40" t="s">
        <v>4</v>
      </c>
      <c r="T19" s="27">
        <v>235.09</v>
      </c>
    </row>
    <row r="20" spans="1:20" s="12" customFormat="1" ht="3.75" customHeight="1" x14ac:dyDescent="0.2">
      <c r="A20" s="15"/>
      <c r="B20" s="15"/>
      <c r="C20" s="15"/>
      <c r="D20" s="15"/>
      <c r="E20" s="15"/>
      <c r="F20" s="15"/>
      <c r="G20" s="215"/>
      <c r="H20" s="15"/>
      <c r="I20" s="15"/>
      <c r="J20" s="15"/>
      <c r="K20" s="215"/>
      <c r="L20" s="15"/>
      <c r="M20" s="15"/>
      <c r="N20" s="15"/>
      <c r="O20" s="215"/>
      <c r="P20" s="15"/>
      <c r="Q20" s="15"/>
      <c r="R20" s="15"/>
      <c r="S20" s="215"/>
      <c r="T20" s="15"/>
    </row>
    <row r="21" spans="1:20" s="12" customFormat="1" ht="6" customHeight="1" x14ac:dyDescent="0.2">
      <c r="A21" s="49"/>
      <c r="B21" s="49"/>
      <c r="C21" s="49"/>
      <c r="D21" s="49"/>
      <c r="E21" s="49"/>
      <c r="F21" s="7"/>
      <c r="G21" s="40"/>
      <c r="K21" s="40"/>
      <c r="O21" s="40"/>
      <c r="S21" s="40"/>
    </row>
    <row r="22" spans="1:20" s="12" customFormat="1" ht="11.25" customHeight="1" x14ac:dyDescent="0.2">
      <c r="A22" s="466" t="s">
        <v>200</v>
      </c>
      <c r="B22" s="466"/>
      <c r="C22" s="466"/>
      <c r="D22" s="466"/>
      <c r="E22" s="466"/>
      <c r="F22" s="466"/>
      <c r="G22" s="40"/>
      <c r="H22" s="48"/>
      <c r="I22" s="48"/>
      <c r="J22" s="48"/>
      <c r="K22" s="40"/>
      <c r="L22" s="48"/>
      <c r="M22" s="48"/>
      <c r="N22" s="48"/>
      <c r="O22" s="40"/>
      <c r="P22" s="48"/>
      <c r="Q22" s="48"/>
      <c r="R22" s="48"/>
      <c r="S22" s="40"/>
      <c r="T22" s="48"/>
    </row>
    <row r="23" spans="1:20" s="12" customFormat="1" ht="11.25" customHeight="1" x14ac:dyDescent="0.2">
      <c r="A23" s="453" t="s">
        <v>22</v>
      </c>
      <c r="B23" s="453"/>
      <c r="C23" s="453"/>
      <c r="D23" s="453"/>
      <c r="E23" s="26"/>
      <c r="F23" s="28">
        <v>375.197</v>
      </c>
      <c r="G23" s="40" t="s">
        <v>4</v>
      </c>
      <c r="H23" s="28">
        <v>78.022000000000006</v>
      </c>
      <c r="I23" s="28" t="s">
        <v>279</v>
      </c>
      <c r="J23" s="28">
        <v>171842.97</v>
      </c>
      <c r="K23" s="40" t="s">
        <v>4</v>
      </c>
      <c r="L23" s="28">
        <v>33944.161999999997</v>
      </c>
      <c r="M23" s="28" t="s">
        <v>279</v>
      </c>
      <c r="N23" s="28">
        <v>4322.7690000000002</v>
      </c>
      <c r="O23" s="40" t="s">
        <v>4</v>
      </c>
      <c r="P23" s="28">
        <v>911.18200000000002</v>
      </c>
      <c r="Q23" s="28" t="s">
        <v>279</v>
      </c>
      <c r="R23" s="28">
        <v>2103.0169999999998</v>
      </c>
      <c r="S23" s="40" t="s">
        <v>4</v>
      </c>
      <c r="T23" s="28">
        <v>437.47899999999998</v>
      </c>
    </row>
    <row r="24" spans="1:20" s="12" customFormat="1" ht="11.25" customHeight="1" x14ac:dyDescent="0.2">
      <c r="B24" s="233">
        <v>3.5</v>
      </c>
      <c r="C24" s="49" t="s">
        <v>21</v>
      </c>
      <c r="D24" s="129">
        <v>9.9</v>
      </c>
      <c r="E24" s="129"/>
      <c r="F24" s="27">
        <v>11.944000000000001</v>
      </c>
      <c r="G24" s="40" t="s">
        <v>4</v>
      </c>
      <c r="H24" s="27">
        <v>10.976000000000001</v>
      </c>
      <c r="I24" s="27" t="s">
        <v>279</v>
      </c>
      <c r="J24" s="27">
        <v>10957</v>
      </c>
      <c r="K24" s="40" t="s">
        <v>4</v>
      </c>
      <c r="L24" s="27">
        <v>10356.187</v>
      </c>
      <c r="M24" s="27" t="s">
        <v>279</v>
      </c>
      <c r="N24" s="27">
        <v>16.870999999999999</v>
      </c>
      <c r="O24" s="40" t="s">
        <v>4</v>
      </c>
      <c r="P24" s="27">
        <v>21.457000000000001</v>
      </c>
      <c r="Q24" s="27" t="s">
        <v>279</v>
      </c>
      <c r="R24" s="27">
        <v>21.048999999999999</v>
      </c>
      <c r="S24" s="40" t="s">
        <v>4</v>
      </c>
      <c r="T24" s="27">
        <v>28.219000000000001</v>
      </c>
    </row>
    <row r="25" spans="1:20" s="12" customFormat="1" ht="11.25" customHeight="1" x14ac:dyDescent="0.2">
      <c r="B25" s="49">
        <v>10</v>
      </c>
      <c r="C25" s="49" t="s">
        <v>21</v>
      </c>
      <c r="D25" s="129">
        <v>19.899999999999999</v>
      </c>
      <c r="E25" s="129"/>
      <c r="F25" s="27">
        <v>18.068000000000001</v>
      </c>
      <c r="G25" s="40" t="s">
        <v>4</v>
      </c>
      <c r="H25" s="27">
        <v>13.295</v>
      </c>
      <c r="I25" s="27" t="s">
        <v>279</v>
      </c>
      <c r="J25" s="27">
        <v>4871.1189999999997</v>
      </c>
      <c r="K25" s="40" t="s">
        <v>4</v>
      </c>
      <c r="L25" s="27">
        <v>4081.4050000000002</v>
      </c>
      <c r="M25" s="27" t="s">
        <v>279</v>
      </c>
      <c r="N25" s="27">
        <v>129.327</v>
      </c>
      <c r="O25" s="40" t="s">
        <v>4</v>
      </c>
      <c r="P25" s="27">
        <v>117.629</v>
      </c>
      <c r="Q25" s="27" t="s">
        <v>279</v>
      </c>
      <c r="R25" s="27">
        <v>33.619</v>
      </c>
      <c r="S25" s="40" t="s">
        <v>4</v>
      </c>
      <c r="T25" s="27">
        <v>33.902999999999999</v>
      </c>
    </row>
    <row r="26" spans="1:20" s="12" customFormat="1" ht="11.25" customHeight="1" x14ac:dyDescent="0.2">
      <c r="B26" s="49">
        <v>20</v>
      </c>
      <c r="C26" s="49" t="s">
        <v>21</v>
      </c>
      <c r="D26" s="129">
        <v>29.9</v>
      </c>
      <c r="E26" s="129"/>
      <c r="F26" s="27">
        <v>51.567999999999998</v>
      </c>
      <c r="G26" s="40" t="s">
        <v>4</v>
      </c>
      <c r="H26" s="27">
        <v>35.594000000000001</v>
      </c>
      <c r="I26" s="27" t="s">
        <v>279</v>
      </c>
      <c r="J26" s="27">
        <v>25066.978999999999</v>
      </c>
      <c r="K26" s="40" t="s">
        <v>4</v>
      </c>
      <c r="L26" s="27">
        <v>14281.334999999999</v>
      </c>
      <c r="M26" s="27" t="s">
        <v>279</v>
      </c>
      <c r="N26" s="27">
        <v>416.74400000000003</v>
      </c>
      <c r="O26" s="40" t="s">
        <v>4</v>
      </c>
      <c r="P26" s="27">
        <v>222.10300000000001</v>
      </c>
      <c r="Q26" s="27" t="s">
        <v>279</v>
      </c>
      <c r="R26" s="27">
        <v>275.38499999999999</v>
      </c>
      <c r="S26" s="40" t="s">
        <v>4</v>
      </c>
      <c r="T26" s="27">
        <v>164.03</v>
      </c>
    </row>
    <row r="27" spans="1:20" s="12" customFormat="1" ht="11.25" customHeight="1" x14ac:dyDescent="0.2">
      <c r="B27" s="49">
        <v>30</v>
      </c>
      <c r="C27" s="49" t="s">
        <v>21</v>
      </c>
      <c r="D27" s="129">
        <v>39.9</v>
      </c>
      <c r="E27" s="129"/>
      <c r="F27" s="27">
        <v>200.87200000000001</v>
      </c>
      <c r="G27" s="40" t="s">
        <v>4</v>
      </c>
      <c r="H27" s="27">
        <v>50.067999999999998</v>
      </c>
      <c r="I27" s="27" t="s">
        <v>279</v>
      </c>
      <c r="J27" s="27">
        <v>98972.764999999999</v>
      </c>
      <c r="K27" s="40" t="s">
        <v>4</v>
      </c>
      <c r="L27" s="27">
        <v>26015.073</v>
      </c>
      <c r="M27" s="27" t="s">
        <v>279</v>
      </c>
      <c r="N27" s="27">
        <v>2295.529</v>
      </c>
      <c r="O27" s="40" t="s">
        <v>4</v>
      </c>
      <c r="P27" s="27">
        <v>624.50699999999995</v>
      </c>
      <c r="Q27" s="27" t="s">
        <v>279</v>
      </c>
      <c r="R27" s="27">
        <v>1170.83</v>
      </c>
      <c r="S27" s="40" t="s">
        <v>4</v>
      </c>
      <c r="T27" s="27">
        <v>322.36200000000002</v>
      </c>
    </row>
    <row r="28" spans="1:20" s="12" customFormat="1" ht="11.25" customHeight="1" x14ac:dyDescent="0.2">
      <c r="B28" s="49">
        <v>40</v>
      </c>
      <c r="C28" s="49" t="s">
        <v>21</v>
      </c>
      <c r="D28" s="129">
        <v>49.9</v>
      </c>
      <c r="E28" s="129"/>
      <c r="F28" s="27">
        <v>67.040999999999997</v>
      </c>
      <c r="G28" s="40" t="s">
        <v>4</v>
      </c>
      <c r="H28" s="27">
        <v>31.867999999999999</v>
      </c>
      <c r="I28" s="27" t="s">
        <v>279</v>
      </c>
      <c r="J28" s="27">
        <v>27358.537</v>
      </c>
      <c r="K28" s="40" t="s">
        <v>4</v>
      </c>
      <c r="L28" s="27">
        <v>11799.45</v>
      </c>
      <c r="M28" s="27" t="s">
        <v>279</v>
      </c>
      <c r="N28" s="27">
        <v>1212.182</v>
      </c>
      <c r="O28" s="40" t="s">
        <v>4</v>
      </c>
      <c r="P28" s="27">
        <v>587.87099999999998</v>
      </c>
      <c r="Q28" s="27" t="s">
        <v>279</v>
      </c>
      <c r="R28" s="27">
        <v>522.24099999999999</v>
      </c>
      <c r="S28" s="40" t="s">
        <v>4</v>
      </c>
      <c r="T28" s="27">
        <v>243.22800000000001</v>
      </c>
    </row>
    <row r="29" spans="1:20" s="12" customFormat="1" ht="11.25" customHeight="1" x14ac:dyDescent="0.2">
      <c r="B29" s="49">
        <v>50</v>
      </c>
      <c r="C29" s="49" t="s">
        <v>21</v>
      </c>
      <c r="D29" s="129"/>
      <c r="E29" s="129"/>
      <c r="F29" s="27">
        <v>25.704000000000001</v>
      </c>
      <c r="G29" s="40" t="s">
        <v>4</v>
      </c>
      <c r="H29" s="27">
        <v>32.292000000000002</v>
      </c>
      <c r="I29" s="27" t="s">
        <v>279</v>
      </c>
      <c r="J29" s="27">
        <v>4616.5690000000004</v>
      </c>
      <c r="K29" s="40" t="s">
        <v>4</v>
      </c>
      <c r="L29" s="27">
        <v>3549.8490000000002</v>
      </c>
      <c r="M29" s="27" t="s">
        <v>279</v>
      </c>
      <c r="N29" s="27">
        <v>252.11500000000001</v>
      </c>
      <c r="O29" s="40" t="s">
        <v>4</v>
      </c>
      <c r="P29" s="27">
        <v>213.172</v>
      </c>
      <c r="Q29" s="27" t="s">
        <v>279</v>
      </c>
      <c r="R29" s="27">
        <v>79.893000000000001</v>
      </c>
      <c r="S29" s="40" t="s">
        <v>4</v>
      </c>
      <c r="T29" s="27">
        <v>67.234999999999999</v>
      </c>
    </row>
    <row r="30" spans="1:20" s="32" customFormat="1" ht="4.5" customHeight="1" x14ac:dyDescent="0.2">
      <c r="A30" s="15"/>
      <c r="B30" s="15"/>
      <c r="C30" s="15"/>
      <c r="D30" s="15"/>
      <c r="E30" s="15"/>
      <c r="F30" s="15"/>
      <c r="G30" s="215"/>
      <c r="H30" s="15"/>
      <c r="I30" s="15"/>
      <c r="J30" s="15"/>
      <c r="K30" s="215"/>
      <c r="L30" s="15"/>
      <c r="M30" s="15"/>
      <c r="N30" s="15"/>
      <c r="O30" s="215"/>
      <c r="P30" s="15"/>
      <c r="Q30" s="15"/>
      <c r="R30" s="15"/>
      <c r="S30" s="215"/>
      <c r="T30" s="15"/>
    </row>
    <row r="31" spans="1:20" s="12" customFormat="1" ht="4.5" customHeight="1" x14ac:dyDescent="0.2">
      <c r="A31" s="439"/>
      <c r="B31" s="439"/>
      <c r="C31" s="439"/>
      <c r="D31" s="439"/>
      <c r="E31" s="49"/>
      <c r="G31" s="40"/>
      <c r="K31" s="40"/>
      <c r="O31" s="40"/>
      <c r="S31" s="40"/>
    </row>
    <row r="32" spans="1:20" s="12" customFormat="1" ht="11.25" customHeight="1" x14ac:dyDescent="0.2">
      <c r="A32" s="466" t="s">
        <v>23</v>
      </c>
      <c r="B32" s="466"/>
      <c r="C32" s="466"/>
      <c r="D32" s="466"/>
      <c r="E32" s="466"/>
      <c r="F32" s="466"/>
      <c r="G32" s="40"/>
      <c r="H32" s="48"/>
      <c r="I32" s="48"/>
      <c r="J32" s="48"/>
      <c r="K32" s="40"/>
      <c r="L32" s="48"/>
      <c r="M32" s="48"/>
      <c r="N32" s="48"/>
      <c r="O32" s="40"/>
      <c r="P32" s="48"/>
      <c r="Q32" s="48"/>
      <c r="R32" s="48"/>
      <c r="S32" s="40"/>
      <c r="T32" s="48"/>
    </row>
    <row r="33" spans="1:20" s="12" customFormat="1" ht="11.25" customHeight="1" x14ac:dyDescent="0.2">
      <c r="A33" s="453" t="s">
        <v>22</v>
      </c>
      <c r="B33" s="453"/>
      <c r="C33" s="453"/>
      <c r="D33" s="453"/>
      <c r="E33" s="26"/>
      <c r="F33" s="28">
        <v>375.197</v>
      </c>
      <c r="G33" s="40" t="s">
        <v>4</v>
      </c>
      <c r="H33" s="28">
        <v>78.022000000000006</v>
      </c>
      <c r="I33" s="28" t="s">
        <v>279</v>
      </c>
      <c r="J33" s="28">
        <v>171842.97</v>
      </c>
      <c r="K33" s="40" t="s">
        <v>4</v>
      </c>
      <c r="L33" s="28">
        <v>33944.161999999997</v>
      </c>
      <c r="M33" s="28" t="s">
        <v>279</v>
      </c>
      <c r="N33" s="28">
        <v>4322.7690000000002</v>
      </c>
      <c r="O33" s="40" t="s">
        <v>4</v>
      </c>
      <c r="P33" s="28">
        <v>911.18200000000002</v>
      </c>
      <c r="Q33" s="28" t="s">
        <v>279</v>
      </c>
      <c r="R33" s="28">
        <v>2103.0169999999998</v>
      </c>
      <c r="S33" s="40" t="s">
        <v>4</v>
      </c>
      <c r="T33" s="28">
        <v>437.47899999999998</v>
      </c>
    </row>
    <row r="34" spans="1:20" s="12" customFormat="1" ht="11.25" customHeight="1" x14ac:dyDescent="0.2">
      <c r="B34" s="49">
        <v>2</v>
      </c>
      <c r="C34" s="49"/>
      <c r="D34" s="48"/>
      <c r="E34" s="48"/>
      <c r="F34" s="27">
        <v>4.843</v>
      </c>
      <c r="G34" s="40" t="s">
        <v>4</v>
      </c>
      <c r="H34" s="27">
        <v>6.327</v>
      </c>
      <c r="I34" s="27" t="s">
        <v>279</v>
      </c>
      <c r="J34" s="27">
        <v>5560.8990000000003</v>
      </c>
      <c r="K34" s="40" t="s">
        <v>4</v>
      </c>
      <c r="L34" s="27">
        <v>7628.3050000000003</v>
      </c>
      <c r="M34" s="27" t="s">
        <v>279</v>
      </c>
      <c r="N34" s="27">
        <v>14.342000000000001</v>
      </c>
      <c r="O34" s="40" t="s">
        <v>4</v>
      </c>
      <c r="P34" s="27">
        <v>20.878</v>
      </c>
      <c r="Q34" s="27" t="s">
        <v>279</v>
      </c>
      <c r="R34" s="27">
        <v>18.309000000000001</v>
      </c>
      <c r="S34" s="40" t="s">
        <v>4</v>
      </c>
      <c r="T34" s="27">
        <v>27.704000000000001</v>
      </c>
    </row>
    <row r="35" spans="1:20" s="12" customFormat="1" ht="11.25" customHeight="1" x14ac:dyDescent="0.2">
      <c r="B35" s="49">
        <v>3</v>
      </c>
      <c r="C35" s="49"/>
      <c r="D35" s="48"/>
      <c r="E35" s="48"/>
      <c r="F35" s="27">
        <v>22.957000000000001</v>
      </c>
      <c r="G35" s="40" t="s">
        <v>4</v>
      </c>
      <c r="H35" s="27">
        <v>15.686</v>
      </c>
      <c r="I35" s="27" t="s">
        <v>279</v>
      </c>
      <c r="J35" s="27">
        <v>9248.56</v>
      </c>
      <c r="K35" s="40" t="s">
        <v>4</v>
      </c>
      <c r="L35" s="27">
        <v>7970.83</v>
      </c>
      <c r="M35" s="27" t="s">
        <v>279</v>
      </c>
      <c r="N35" s="27">
        <v>120.80200000000001</v>
      </c>
      <c r="O35" s="40" t="s">
        <v>4</v>
      </c>
      <c r="P35" s="27">
        <v>116.548</v>
      </c>
      <c r="Q35" s="27" t="s">
        <v>279</v>
      </c>
      <c r="R35" s="27">
        <v>32.412999999999997</v>
      </c>
      <c r="S35" s="40" t="s">
        <v>4</v>
      </c>
      <c r="T35" s="27">
        <v>33.881999999999998</v>
      </c>
    </row>
    <row r="36" spans="1:20" s="12" customFormat="1" ht="11.25" customHeight="1" x14ac:dyDescent="0.2">
      <c r="B36" s="49">
        <v>4</v>
      </c>
      <c r="C36" s="49"/>
      <c r="D36" s="48"/>
      <c r="E36" s="48"/>
      <c r="F36" s="27">
        <v>3.9279999999999999</v>
      </c>
      <c r="G36" s="40" t="s">
        <v>4</v>
      </c>
      <c r="H36" s="27">
        <v>3.9390000000000001</v>
      </c>
      <c r="I36" s="27" t="s">
        <v>279</v>
      </c>
      <c r="J36" s="27">
        <v>1263.7239999999999</v>
      </c>
      <c r="K36" s="40" t="s">
        <v>4</v>
      </c>
      <c r="L36" s="27">
        <v>1653.2059999999999</v>
      </c>
      <c r="M36" s="27" t="s">
        <v>279</v>
      </c>
      <c r="N36" s="27">
        <v>47.561999999999998</v>
      </c>
      <c r="O36" s="40" t="s">
        <v>4</v>
      </c>
      <c r="P36" s="27">
        <v>50.576999999999998</v>
      </c>
      <c r="Q36" s="27" t="s">
        <v>279</v>
      </c>
      <c r="R36" s="27">
        <v>12.7</v>
      </c>
      <c r="S36" s="40" t="s">
        <v>4</v>
      </c>
      <c r="T36" s="27">
        <v>14.81</v>
      </c>
    </row>
    <row r="37" spans="1:20" s="12" customFormat="1" ht="11.25" customHeight="1" x14ac:dyDescent="0.2">
      <c r="B37" s="49">
        <v>5</v>
      </c>
      <c r="C37" s="49"/>
      <c r="D37" s="48"/>
      <c r="E37" s="48"/>
      <c r="F37" s="27">
        <v>93.224000000000004</v>
      </c>
      <c r="G37" s="40" t="s">
        <v>4</v>
      </c>
      <c r="H37" s="27">
        <v>41.161000000000001</v>
      </c>
      <c r="I37" s="27" t="s">
        <v>279</v>
      </c>
      <c r="J37" s="27">
        <v>50388.177000000003</v>
      </c>
      <c r="K37" s="40" t="s">
        <v>4</v>
      </c>
      <c r="L37" s="27">
        <v>20484.436000000002</v>
      </c>
      <c r="M37" s="27" t="s">
        <v>279</v>
      </c>
      <c r="N37" s="27">
        <v>773.04300000000001</v>
      </c>
      <c r="O37" s="40" t="s">
        <v>4</v>
      </c>
      <c r="P37" s="27">
        <v>284.67500000000001</v>
      </c>
      <c r="Q37" s="27" t="s">
        <v>279</v>
      </c>
      <c r="R37" s="27">
        <v>517.31100000000004</v>
      </c>
      <c r="S37" s="40" t="s">
        <v>4</v>
      </c>
      <c r="T37" s="27">
        <v>216.988</v>
      </c>
    </row>
    <row r="38" spans="1:20" s="12" customFormat="1" ht="11.25" customHeight="1" x14ac:dyDescent="0.2">
      <c r="B38" s="49">
        <v>6</v>
      </c>
      <c r="C38" s="49"/>
      <c r="D38" s="48"/>
      <c r="E38" s="48"/>
      <c r="F38" s="27">
        <v>157.328</v>
      </c>
      <c r="G38" s="40" t="s">
        <v>4</v>
      </c>
      <c r="H38" s="27">
        <v>46.923000000000002</v>
      </c>
      <c r="I38" s="27" t="s">
        <v>279</v>
      </c>
      <c r="J38" s="27">
        <v>69391.785999999993</v>
      </c>
      <c r="K38" s="40" t="s">
        <v>4</v>
      </c>
      <c r="L38" s="27">
        <v>21418.67</v>
      </c>
      <c r="M38" s="27" t="s">
        <v>279</v>
      </c>
      <c r="N38" s="27">
        <v>1906.7170000000001</v>
      </c>
      <c r="O38" s="40" t="s">
        <v>4</v>
      </c>
      <c r="P38" s="27">
        <v>612.82799999999997</v>
      </c>
      <c r="Q38" s="27" t="s">
        <v>279</v>
      </c>
      <c r="R38" s="27">
        <v>849.66200000000003</v>
      </c>
      <c r="S38" s="40" t="s">
        <v>4</v>
      </c>
      <c r="T38" s="27">
        <v>271.49299999999999</v>
      </c>
    </row>
    <row r="39" spans="1:20" s="12" customFormat="1" ht="11.25" customHeight="1" x14ac:dyDescent="0.2">
      <c r="B39" s="49">
        <v>7</v>
      </c>
      <c r="C39" s="49"/>
      <c r="D39" s="48"/>
      <c r="E39" s="48"/>
      <c r="F39" s="27">
        <v>37.109000000000002</v>
      </c>
      <c r="G39" s="40" t="s">
        <v>4</v>
      </c>
      <c r="H39" s="27">
        <v>22.96</v>
      </c>
      <c r="I39" s="27" t="s">
        <v>279</v>
      </c>
      <c r="J39" s="27">
        <v>18207.626</v>
      </c>
      <c r="K39" s="40" t="s">
        <v>4</v>
      </c>
      <c r="L39" s="27">
        <v>9556.3240000000005</v>
      </c>
      <c r="M39" s="27" t="s">
        <v>279</v>
      </c>
      <c r="N39" s="27">
        <v>626.99099999999999</v>
      </c>
      <c r="O39" s="40" t="s">
        <v>4</v>
      </c>
      <c r="P39" s="27">
        <v>402.11799999999999</v>
      </c>
      <c r="Q39" s="27" t="s">
        <v>279</v>
      </c>
      <c r="R39" s="27">
        <v>338.49099999999999</v>
      </c>
      <c r="S39" s="40" t="s">
        <v>4</v>
      </c>
      <c r="T39" s="27">
        <v>193.40600000000001</v>
      </c>
    </row>
    <row r="40" spans="1:20" s="12" customFormat="1" ht="11.25" customHeight="1" x14ac:dyDescent="0.2">
      <c r="B40" s="439" t="s">
        <v>161</v>
      </c>
      <c r="C40" s="439"/>
      <c r="D40" s="439"/>
      <c r="E40" s="49"/>
      <c r="F40" s="27">
        <v>55.807000000000002</v>
      </c>
      <c r="G40" s="40" t="s">
        <v>4</v>
      </c>
      <c r="H40" s="27">
        <v>37.71</v>
      </c>
      <c r="I40" s="27" t="s">
        <v>279</v>
      </c>
      <c r="J40" s="27">
        <v>17782.197</v>
      </c>
      <c r="K40" s="40" t="s">
        <v>4</v>
      </c>
      <c r="L40" s="27">
        <v>8986.3549999999996</v>
      </c>
      <c r="M40" s="27" t="s">
        <v>279</v>
      </c>
      <c r="N40" s="27">
        <v>833.31200000000001</v>
      </c>
      <c r="O40" s="40" t="s">
        <v>4</v>
      </c>
      <c r="P40" s="27">
        <v>468.209</v>
      </c>
      <c r="Q40" s="27" t="s">
        <v>279</v>
      </c>
      <c r="R40" s="27">
        <v>334.13099999999997</v>
      </c>
      <c r="S40" s="40" t="s">
        <v>4</v>
      </c>
      <c r="T40" s="27">
        <v>197.79599999999999</v>
      </c>
    </row>
    <row r="41" spans="1:20" s="32" customFormat="1" ht="5.25" customHeight="1" x14ac:dyDescent="0.2">
      <c r="A41" s="15"/>
      <c r="B41" s="15"/>
      <c r="C41" s="15"/>
      <c r="D41" s="15"/>
      <c r="E41" s="15"/>
      <c r="F41" s="15"/>
      <c r="G41" s="215"/>
      <c r="H41" s="15"/>
      <c r="I41" s="15"/>
      <c r="J41" s="15"/>
      <c r="K41" s="215"/>
      <c r="L41" s="15"/>
      <c r="M41" s="15"/>
      <c r="N41" s="15"/>
      <c r="O41" s="215"/>
      <c r="P41" s="15"/>
      <c r="Q41" s="15"/>
      <c r="R41" s="15"/>
      <c r="S41" s="215"/>
      <c r="T41" s="15"/>
    </row>
    <row r="42" spans="1:20" s="12" customFormat="1" ht="4.5" customHeight="1" x14ac:dyDescent="0.2">
      <c r="A42" s="439"/>
      <c r="B42" s="439"/>
      <c r="C42" s="439"/>
      <c r="D42" s="439"/>
      <c r="E42" s="49"/>
      <c r="G42" s="40"/>
      <c r="K42" s="40"/>
      <c r="O42" s="40"/>
      <c r="S42" s="40"/>
    </row>
    <row r="43" spans="1:20" s="12" customFormat="1" ht="11.25" customHeight="1" x14ac:dyDescent="0.2">
      <c r="A43" s="466" t="s">
        <v>212</v>
      </c>
      <c r="B43" s="466"/>
      <c r="C43" s="466"/>
      <c r="D43" s="466"/>
      <c r="E43" s="466"/>
      <c r="F43" s="466"/>
      <c r="G43" s="219"/>
      <c r="H43" s="120"/>
      <c r="I43" s="47"/>
      <c r="J43" s="29"/>
      <c r="K43" s="40"/>
      <c r="L43" s="29"/>
      <c r="M43" s="29"/>
      <c r="N43" s="29"/>
      <c r="O43" s="40"/>
      <c r="P43" s="29"/>
      <c r="Q43" s="29"/>
      <c r="R43" s="29"/>
      <c r="S43" s="40"/>
      <c r="T43" s="29"/>
    </row>
    <row r="44" spans="1:20" s="12" customFormat="1" ht="11.25" customHeight="1" x14ac:dyDescent="0.2">
      <c r="A44" s="453" t="s">
        <v>22</v>
      </c>
      <c r="B44" s="453"/>
      <c r="C44" s="453"/>
      <c r="D44" s="453"/>
      <c r="E44" s="26"/>
      <c r="F44" s="28">
        <v>375.197</v>
      </c>
      <c r="G44" s="40" t="s">
        <v>4</v>
      </c>
      <c r="H44" s="28">
        <v>78.022000000000006</v>
      </c>
      <c r="I44" s="28" t="s">
        <v>279</v>
      </c>
      <c r="J44" s="28">
        <v>171842.97</v>
      </c>
      <c r="K44" s="40" t="s">
        <v>4</v>
      </c>
      <c r="L44" s="28">
        <v>33944.161999999997</v>
      </c>
      <c r="M44" s="28" t="s">
        <v>279</v>
      </c>
      <c r="N44" s="28">
        <v>4322.7690000000002</v>
      </c>
      <c r="O44" s="40" t="s">
        <v>4</v>
      </c>
      <c r="P44" s="28">
        <v>911.18200000000002</v>
      </c>
      <c r="Q44" s="28" t="s">
        <v>279</v>
      </c>
      <c r="R44" s="28">
        <v>2103.0169999999998</v>
      </c>
      <c r="S44" s="40" t="s">
        <v>4</v>
      </c>
      <c r="T44" s="28">
        <v>437.47899999999998</v>
      </c>
    </row>
    <row r="45" spans="1:20" s="12" customFormat="1" ht="11.25" customHeight="1" x14ac:dyDescent="0.2">
      <c r="A45" s="26"/>
      <c r="B45" s="49">
        <v>0</v>
      </c>
      <c r="C45" s="26"/>
      <c r="D45" s="26"/>
      <c r="E45" s="26"/>
      <c r="F45" s="27">
        <v>23.315999999999999</v>
      </c>
      <c r="G45" s="40" t="s">
        <v>4</v>
      </c>
      <c r="H45" s="27">
        <v>19.21</v>
      </c>
      <c r="I45" s="27" t="s">
        <v>279</v>
      </c>
      <c r="J45" s="27">
        <v>12914.813</v>
      </c>
      <c r="K45" s="40" t="s">
        <v>4</v>
      </c>
      <c r="L45" s="27">
        <v>10352.527</v>
      </c>
      <c r="M45" s="27" t="s">
        <v>279</v>
      </c>
      <c r="N45" s="27">
        <v>436.36200000000002</v>
      </c>
      <c r="O45" s="40" t="s">
        <v>4</v>
      </c>
      <c r="P45" s="27">
        <v>391.63799999999998</v>
      </c>
      <c r="Q45" s="27" t="s">
        <v>279</v>
      </c>
      <c r="R45" s="27">
        <v>234.23500000000001</v>
      </c>
      <c r="S45" s="40" t="s">
        <v>4</v>
      </c>
      <c r="T45" s="27">
        <v>179.81800000000001</v>
      </c>
    </row>
    <row r="46" spans="1:20" s="12" customFormat="1" ht="11.25" customHeight="1" x14ac:dyDescent="0.2">
      <c r="A46" s="26"/>
      <c r="B46" s="49">
        <v>1</v>
      </c>
      <c r="C46" s="26"/>
      <c r="D46" s="26"/>
      <c r="E46" s="26"/>
      <c r="F46" s="27">
        <v>70.619</v>
      </c>
      <c r="G46" s="40" t="s">
        <v>4</v>
      </c>
      <c r="H46" s="27">
        <v>34.545999999999999</v>
      </c>
      <c r="I46" s="27" t="s">
        <v>279</v>
      </c>
      <c r="J46" s="27">
        <v>37593.254999999997</v>
      </c>
      <c r="K46" s="40" t="s">
        <v>4</v>
      </c>
      <c r="L46" s="27">
        <v>19210.246999999999</v>
      </c>
      <c r="M46" s="27" t="s">
        <v>279</v>
      </c>
      <c r="N46" s="27">
        <v>838.06399999999996</v>
      </c>
      <c r="O46" s="40" t="s">
        <v>4</v>
      </c>
      <c r="P46" s="27">
        <v>414.17500000000001</v>
      </c>
      <c r="Q46" s="27" t="s">
        <v>279</v>
      </c>
      <c r="R46" s="27">
        <v>481.05599999999998</v>
      </c>
      <c r="S46" s="40" t="s">
        <v>4</v>
      </c>
      <c r="T46" s="27">
        <v>250.899</v>
      </c>
    </row>
    <row r="47" spans="1:20" s="12" customFormat="1" ht="11.25" customHeight="1" x14ac:dyDescent="0.2">
      <c r="A47" s="26"/>
      <c r="B47" s="49">
        <v>2</v>
      </c>
      <c r="C47" s="26"/>
      <c r="D47" s="26"/>
      <c r="E47" s="26"/>
      <c r="F47" s="27">
        <v>34.649000000000001</v>
      </c>
      <c r="G47" s="40" t="s">
        <v>4</v>
      </c>
      <c r="H47" s="27">
        <v>22.724</v>
      </c>
      <c r="I47" s="27" t="s">
        <v>279</v>
      </c>
      <c r="J47" s="27">
        <v>13745.911</v>
      </c>
      <c r="K47" s="40" t="s">
        <v>4</v>
      </c>
      <c r="L47" s="27">
        <v>8242.9169999999995</v>
      </c>
      <c r="M47" s="27" t="s">
        <v>279</v>
      </c>
      <c r="N47" s="27">
        <v>426.166</v>
      </c>
      <c r="O47" s="40" t="s">
        <v>4</v>
      </c>
      <c r="P47" s="27">
        <v>328.96100000000001</v>
      </c>
      <c r="Q47" s="27" t="s">
        <v>279</v>
      </c>
      <c r="R47" s="27">
        <v>159.155</v>
      </c>
      <c r="S47" s="40" t="s">
        <v>4</v>
      </c>
      <c r="T47" s="27">
        <v>100.774</v>
      </c>
    </row>
    <row r="48" spans="1:20" s="12" customFormat="1" ht="11.25" customHeight="1" x14ac:dyDescent="0.2">
      <c r="A48" s="26"/>
      <c r="B48" s="49">
        <v>3</v>
      </c>
      <c r="C48" s="26"/>
      <c r="D48" s="26"/>
      <c r="E48" s="26"/>
      <c r="F48" s="27">
        <v>30.815000000000001</v>
      </c>
      <c r="G48" s="40" t="s">
        <v>4</v>
      </c>
      <c r="H48" s="27">
        <v>19.436</v>
      </c>
      <c r="I48" s="27" t="s">
        <v>279</v>
      </c>
      <c r="J48" s="27">
        <v>15817.406999999999</v>
      </c>
      <c r="K48" s="40" t="s">
        <v>4</v>
      </c>
      <c r="L48" s="27">
        <v>9470.9850000000006</v>
      </c>
      <c r="M48" s="27" t="s">
        <v>279</v>
      </c>
      <c r="N48" s="27">
        <v>460.57</v>
      </c>
      <c r="O48" s="40" t="s">
        <v>4</v>
      </c>
      <c r="P48" s="27">
        <v>301.02</v>
      </c>
      <c r="Q48" s="27" t="s">
        <v>279</v>
      </c>
      <c r="R48" s="27">
        <v>258.06400000000002</v>
      </c>
      <c r="S48" s="40" t="s">
        <v>4</v>
      </c>
      <c r="T48" s="27">
        <v>150.13499999999999</v>
      </c>
    </row>
    <row r="49" spans="1:20" s="12" customFormat="1" ht="11.25" customHeight="1" x14ac:dyDescent="0.2">
      <c r="A49" s="26"/>
      <c r="B49" s="49">
        <v>4</v>
      </c>
      <c r="C49" s="26"/>
      <c r="D49" s="26"/>
      <c r="E49" s="26"/>
      <c r="F49" s="27">
        <v>56.621000000000002</v>
      </c>
      <c r="G49" s="40" t="s">
        <v>4</v>
      </c>
      <c r="H49" s="27">
        <v>37.164000000000001</v>
      </c>
      <c r="I49" s="27" t="s">
        <v>279</v>
      </c>
      <c r="J49" s="27">
        <v>25032.651000000002</v>
      </c>
      <c r="K49" s="40" t="s">
        <v>4</v>
      </c>
      <c r="L49" s="27">
        <v>12287.281999999999</v>
      </c>
      <c r="M49" s="27" t="s">
        <v>279</v>
      </c>
      <c r="N49" s="27">
        <v>490.88200000000001</v>
      </c>
      <c r="O49" s="40" t="s">
        <v>4</v>
      </c>
      <c r="P49" s="27">
        <v>244.196</v>
      </c>
      <c r="Q49" s="27" t="s">
        <v>279</v>
      </c>
      <c r="R49" s="27">
        <v>284.75799999999998</v>
      </c>
      <c r="S49" s="40" t="s">
        <v>4</v>
      </c>
      <c r="T49" s="27">
        <v>156.9</v>
      </c>
    </row>
    <row r="50" spans="1:20" s="12" customFormat="1" ht="11.25" customHeight="1" x14ac:dyDescent="0.2">
      <c r="A50" s="26"/>
      <c r="B50" s="49">
        <v>5</v>
      </c>
      <c r="C50" s="26"/>
      <c r="D50" s="26"/>
      <c r="E50" s="26"/>
      <c r="F50" s="27">
        <v>35.401000000000003</v>
      </c>
      <c r="G50" s="40" t="s">
        <v>4</v>
      </c>
      <c r="H50" s="27">
        <v>20.356000000000002</v>
      </c>
      <c r="I50" s="27" t="s">
        <v>279</v>
      </c>
      <c r="J50" s="27">
        <v>13192.045</v>
      </c>
      <c r="K50" s="40" t="s">
        <v>4</v>
      </c>
      <c r="L50" s="27">
        <v>8027.5479999999998</v>
      </c>
      <c r="M50" s="27" t="s">
        <v>279</v>
      </c>
      <c r="N50" s="27">
        <v>508.00700000000001</v>
      </c>
      <c r="O50" s="40" t="s">
        <v>4</v>
      </c>
      <c r="P50" s="27">
        <v>349.78800000000001</v>
      </c>
      <c r="Q50" s="27" t="s">
        <v>279</v>
      </c>
      <c r="R50" s="27">
        <v>162.393</v>
      </c>
      <c r="S50" s="40" t="s">
        <v>4</v>
      </c>
      <c r="T50" s="27">
        <v>104.479</v>
      </c>
    </row>
    <row r="51" spans="1:20" s="12" customFormat="1" ht="11.25" customHeight="1" x14ac:dyDescent="0.2">
      <c r="A51" s="26"/>
      <c r="B51" s="49">
        <v>6</v>
      </c>
      <c r="C51" s="26"/>
      <c r="D51" s="26"/>
      <c r="E51" s="26"/>
      <c r="F51" s="27">
        <v>39.527000000000001</v>
      </c>
      <c r="G51" s="40" t="s">
        <v>4</v>
      </c>
      <c r="H51" s="27">
        <v>19.991</v>
      </c>
      <c r="I51" s="27" t="s">
        <v>279</v>
      </c>
      <c r="J51" s="27">
        <v>20206.823</v>
      </c>
      <c r="K51" s="40" t="s">
        <v>4</v>
      </c>
      <c r="L51" s="27">
        <v>11359.932000000001</v>
      </c>
      <c r="M51" s="27" t="s">
        <v>279</v>
      </c>
      <c r="N51" s="27">
        <v>411.38600000000002</v>
      </c>
      <c r="O51" s="40" t="s">
        <v>4</v>
      </c>
      <c r="P51" s="27">
        <v>241.86199999999999</v>
      </c>
      <c r="Q51" s="27" t="s">
        <v>279</v>
      </c>
      <c r="R51" s="27">
        <v>218.36199999999999</v>
      </c>
      <c r="S51" s="40" t="s">
        <v>4</v>
      </c>
      <c r="T51" s="27">
        <v>136.86500000000001</v>
      </c>
    </row>
    <row r="52" spans="1:20" s="12" customFormat="1" ht="11.25" customHeight="1" x14ac:dyDescent="0.2">
      <c r="A52" s="26"/>
      <c r="B52" s="49">
        <v>7</v>
      </c>
      <c r="C52" s="26"/>
      <c r="D52" s="26"/>
      <c r="E52" s="26"/>
      <c r="F52" s="27">
        <v>32.164999999999999</v>
      </c>
      <c r="G52" s="40" t="s">
        <v>4</v>
      </c>
      <c r="H52" s="27">
        <v>33.409999999999997</v>
      </c>
      <c r="I52" s="27" t="s">
        <v>279</v>
      </c>
      <c r="J52" s="27">
        <v>10293.116</v>
      </c>
      <c r="K52" s="40" t="s">
        <v>4</v>
      </c>
      <c r="L52" s="27">
        <v>9748.4560000000001</v>
      </c>
      <c r="M52" s="27" t="s">
        <v>279</v>
      </c>
      <c r="N52" s="27">
        <v>220.00399999999999</v>
      </c>
      <c r="O52" s="40" t="s">
        <v>4</v>
      </c>
      <c r="P52" s="27">
        <v>176.37299999999999</v>
      </c>
      <c r="Q52" s="27" t="s">
        <v>279</v>
      </c>
      <c r="R52" s="27">
        <v>88.25</v>
      </c>
      <c r="S52" s="40" t="s">
        <v>4</v>
      </c>
      <c r="T52" s="27">
        <v>72.19</v>
      </c>
    </row>
    <row r="53" spans="1:20" s="12" customFormat="1" ht="11.25" customHeight="1" x14ac:dyDescent="0.2">
      <c r="A53" s="26"/>
      <c r="B53" s="49">
        <v>8</v>
      </c>
      <c r="C53" s="26"/>
      <c r="D53" s="26"/>
      <c r="E53" s="26"/>
      <c r="F53" s="27">
        <v>21.911999999999999</v>
      </c>
      <c r="G53" s="40" t="s">
        <v>4</v>
      </c>
      <c r="H53" s="27">
        <v>18.059999999999999</v>
      </c>
      <c r="I53" s="27" t="s">
        <v>279</v>
      </c>
      <c r="J53" s="27">
        <v>9683.3209999999999</v>
      </c>
      <c r="K53" s="40" t="s">
        <v>4</v>
      </c>
      <c r="L53" s="27">
        <v>8476.7260000000006</v>
      </c>
      <c r="M53" s="27" t="s">
        <v>279</v>
      </c>
      <c r="N53" s="27">
        <v>268.44</v>
      </c>
      <c r="O53" s="40" t="s">
        <v>4</v>
      </c>
      <c r="P53" s="27">
        <v>214.19</v>
      </c>
      <c r="Q53" s="27" t="s">
        <v>279</v>
      </c>
      <c r="R53" s="27">
        <v>118.202</v>
      </c>
      <c r="S53" s="40" t="s">
        <v>4</v>
      </c>
      <c r="T53" s="27">
        <v>103.453</v>
      </c>
    </row>
    <row r="54" spans="1:20" s="12" customFormat="1" ht="11.25" customHeight="1" x14ac:dyDescent="0.2">
      <c r="A54" s="26"/>
      <c r="B54" s="49">
        <v>9</v>
      </c>
      <c r="C54" s="26"/>
      <c r="D54" s="26"/>
      <c r="E54" s="26"/>
      <c r="F54" s="27">
        <v>4.3630000000000004</v>
      </c>
      <c r="G54" s="40" t="s">
        <v>4</v>
      </c>
      <c r="H54" s="27">
        <v>6.1630000000000003</v>
      </c>
      <c r="I54" s="27" t="s">
        <v>279</v>
      </c>
      <c r="J54" s="27">
        <v>1944.0360000000001</v>
      </c>
      <c r="K54" s="40" t="s">
        <v>4</v>
      </c>
      <c r="L54" s="27">
        <v>3657.2469999999998</v>
      </c>
      <c r="M54" s="27" t="s">
        <v>279</v>
      </c>
      <c r="N54" s="27">
        <v>38.4</v>
      </c>
      <c r="O54" s="40" t="s">
        <v>4</v>
      </c>
      <c r="P54" s="27">
        <v>56.609000000000002</v>
      </c>
      <c r="Q54" s="27" t="s">
        <v>279</v>
      </c>
      <c r="R54" s="27">
        <v>17.829000000000001</v>
      </c>
      <c r="S54" s="40" t="s">
        <v>4</v>
      </c>
      <c r="T54" s="27">
        <v>33.860999999999997</v>
      </c>
    </row>
    <row r="55" spans="1:20" s="12" customFormat="1" ht="11.25" customHeight="1" x14ac:dyDescent="0.2">
      <c r="A55" s="26"/>
      <c r="B55" s="467" t="s">
        <v>162</v>
      </c>
      <c r="C55" s="467"/>
      <c r="D55" s="467"/>
      <c r="E55" s="49"/>
      <c r="F55" s="27">
        <v>25.809000000000001</v>
      </c>
      <c r="G55" s="40" t="s">
        <v>4</v>
      </c>
      <c r="H55" s="27">
        <v>16.061</v>
      </c>
      <c r="I55" s="27" t="s">
        <v>279</v>
      </c>
      <c r="J55" s="27">
        <v>11419.592000000001</v>
      </c>
      <c r="K55" s="40" t="s">
        <v>4</v>
      </c>
      <c r="L55" s="27">
        <v>7962.9759999999997</v>
      </c>
      <c r="M55" s="27" t="s">
        <v>279</v>
      </c>
      <c r="N55" s="27">
        <v>224.488</v>
      </c>
      <c r="O55" s="40" t="s">
        <v>4</v>
      </c>
      <c r="P55" s="27">
        <v>154.84100000000001</v>
      </c>
      <c r="Q55" s="27" t="s">
        <v>279</v>
      </c>
      <c r="R55" s="27">
        <v>80.713999999999999</v>
      </c>
      <c r="S55" s="40" t="s">
        <v>4</v>
      </c>
      <c r="T55" s="27">
        <v>57.064999999999998</v>
      </c>
    </row>
    <row r="56" spans="1:20" s="12" customFormat="1" ht="11.25" customHeight="1" thickBot="1" x14ac:dyDescent="0.3">
      <c r="A56" s="36"/>
      <c r="B56" s="36"/>
      <c r="C56" s="35"/>
      <c r="D56" s="35"/>
      <c r="E56" s="35"/>
      <c r="F56" s="35"/>
      <c r="G56" s="39"/>
      <c r="H56" s="35"/>
      <c r="I56" s="35"/>
      <c r="J56" s="35"/>
      <c r="K56" s="39"/>
      <c r="L56" s="35"/>
      <c r="M56" s="35"/>
      <c r="N56" s="35"/>
      <c r="O56" s="39"/>
      <c r="P56" s="35"/>
      <c r="Q56" s="35"/>
      <c r="R56" s="35"/>
      <c r="S56" s="39"/>
      <c r="T56" s="35"/>
    </row>
    <row r="57" spans="1:20" s="12" customFormat="1" ht="12.75" customHeight="1" x14ac:dyDescent="0.2">
      <c r="A57" s="434" t="s">
        <v>433</v>
      </c>
      <c r="B57" s="434"/>
      <c r="C57" s="434"/>
      <c r="D57" s="434"/>
      <c r="E57" s="434"/>
      <c r="F57" s="434"/>
      <c r="G57" s="434"/>
      <c r="H57" s="434"/>
      <c r="I57" s="434"/>
      <c r="J57" s="434"/>
      <c r="K57" s="434"/>
      <c r="L57" s="434"/>
      <c r="M57" s="434"/>
      <c r="N57" s="434"/>
      <c r="O57" s="434"/>
      <c r="P57" s="434"/>
      <c r="Q57" s="434"/>
      <c r="R57" s="434"/>
      <c r="S57" s="434"/>
      <c r="T57" s="434"/>
    </row>
    <row r="58" spans="1:20" s="12" customFormat="1" ht="12.75" customHeight="1" x14ac:dyDescent="0.2">
      <c r="A58" s="435"/>
      <c r="B58" s="435"/>
      <c r="C58" s="435"/>
      <c r="D58" s="435"/>
      <c r="E58" s="435"/>
      <c r="F58" s="435"/>
      <c r="G58" s="435"/>
      <c r="H58" s="435"/>
      <c r="I58" s="435"/>
      <c r="J58" s="435"/>
      <c r="K58" s="435"/>
      <c r="L58" s="435"/>
      <c r="M58" s="435"/>
      <c r="N58" s="435"/>
      <c r="O58" s="435"/>
      <c r="P58" s="435"/>
      <c r="Q58" s="435"/>
      <c r="R58" s="435"/>
      <c r="S58" s="435"/>
      <c r="T58" s="435"/>
    </row>
    <row r="59" spans="1:20" s="12" customFormat="1" ht="12.75" customHeight="1" x14ac:dyDescent="0.2">
      <c r="G59" s="5"/>
      <c r="K59" s="5"/>
      <c r="O59" s="5"/>
      <c r="S59" s="5"/>
    </row>
    <row r="60" spans="1:20" ht="12.75" customHeight="1" x14ac:dyDescent="0.25"/>
  </sheetData>
  <sheetProtection formatCells="0" formatColumns="0" formatRows="0"/>
  <mergeCells count="27">
    <mergeCell ref="N6:P6"/>
    <mergeCell ref="A9:D9"/>
    <mergeCell ref="R6:T6"/>
    <mergeCell ref="F7:H7"/>
    <mergeCell ref="J7:L7"/>
    <mergeCell ref="N7:P7"/>
    <mergeCell ref="R7:T7"/>
    <mergeCell ref="A6:D8"/>
    <mergeCell ref="F6:H6"/>
    <mergeCell ref="J6:L6"/>
    <mergeCell ref="O8:P8"/>
    <mergeCell ref="S8:T8"/>
    <mergeCell ref="A57:T58"/>
    <mergeCell ref="B40:D40"/>
    <mergeCell ref="B55:D55"/>
    <mergeCell ref="A44:D44"/>
    <mergeCell ref="A23:D23"/>
    <mergeCell ref="A32:F32"/>
    <mergeCell ref="A33:D33"/>
    <mergeCell ref="A42:D42"/>
    <mergeCell ref="A31:D31"/>
    <mergeCell ref="A43:F43"/>
    <mergeCell ref="A22:F22"/>
    <mergeCell ref="G8:H8"/>
    <mergeCell ref="A11:D11"/>
    <mergeCell ref="A10:F10"/>
    <mergeCell ref="K8:L8"/>
  </mergeCells>
  <phoneticPr fontId="6" type="noConversion"/>
  <pageMargins left="0.75" right="0.75" top="1" bottom="1" header="0.5" footer="0.5"/>
  <pageSetup paperSize="9" scale="90"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13"/>
  <dimension ref="A1:W71"/>
  <sheetViews>
    <sheetView zoomScaleNormal="100" workbookViewId="0"/>
  </sheetViews>
  <sheetFormatPr defaultColWidth="9.21875" defaultRowHeight="13.2" x14ac:dyDescent="0.25"/>
  <cols>
    <col min="1" max="1" width="2.77734375" style="1" customWidth="1"/>
    <col min="2" max="2" width="17" style="1" customWidth="1"/>
    <col min="3" max="5" width="13.21875" style="1" hidden="1" customWidth="1"/>
    <col min="6" max="6" width="9.21875" style="1" customWidth="1"/>
    <col min="7" max="7" width="2.77734375" style="33" customWidth="1"/>
    <col min="8" max="8" width="5" style="1" customWidth="1"/>
    <col min="9" max="9" width="2.21875" style="1" customWidth="1"/>
    <col min="10" max="10" width="9.21875" style="1"/>
    <col min="11" max="11" width="2.77734375" style="33" customWidth="1"/>
    <col min="12" max="12" width="6" style="1" customWidth="1"/>
    <col min="13" max="13" width="1.21875" style="1" customWidth="1"/>
    <col min="14" max="14" width="11.44140625" style="1" customWidth="1"/>
    <col min="15" max="15" width="2.77734375" style="33" customWidth="1"/>
    <col min="16" max="16" width="5" style="1" customWidth="1"/>
    <col min="17" max="17" width="1.21875" style="1" customWidth="1"/>
    <col min="18" max="18" width="7.21875" style="1" customWidth="1"/>
    <col min="19" max="19" width="2.77734375" style="33" customWidth="1"/>
    <col min="20" max="20" width="5.21875" style="1" customWidth="1"/>
    <col min="21" max="21" width="5.44140625" style="1" customWidth="1"/>
    <col min="22" max="23" width="9.21875" style="140"/>
    <col min="24" max="16384" width="9.21875" style="1"/>
  </cols>
  <sheetData>
    <row r="1" spans="1:20" ht="6.75" customHeight="1" x14ac:dyDescent="0.25"/>
    <row r="2" spans="1:20" ht="15.75" customHeight="1" x14ac:dyDescent="0.25">
      <c r="A2" s="468" t="s">
        <v>290</v>
      </c>
      <c r="B2" s="468"/>
      <c r="C2" s="468"/>
      <c r="D2" s="468"/>
      <c r="E2" s="468"/>
      <c r="F2" s="468"/>
      <c r="G2" s="468"/>
      <c r="H2" s="468"/>
      <c r="I2" s="468"/>
      <c r="J2" s="468"/>
      <c r="K2" s="468"/>
      <c r="L2" s="468"/>
      <c r="M2" s="468"/>
      <c r="N2" s="468"/>
      <c r="O2" s="468"/>
      <c r="P2" s="468"/>
      <c r="Q2" s="468"/>
      <c r="R2" s="468"/>
      <c r="S2" s="468"/>
      <c r="T2" s="468"/>
    </row>
    <row r="3" spans="1:20" ht="15.75" customHeight="1" x14ac:dyDescent="0.25">
      <c r="A3" s="24" t="s">
        <v>562</v>
      </c>
      <c r="B3" s="102"/>
      <c r="C3" s="102"/>
      <c r="D3" s="102"/>
      <c r="E3" s="102"/>
      <c r="F3" s="102"/>
      <c r="G3" s="102"/>
      <c r="H3" s="102"/>
      <c r="I3" s="102"/>
      <c r="J3" s="102"/>
      <c r="K3" s="102"/>
      <c r="L3" s="102"/>
      <c r="M3" s="102"/>
      <c r="N3" s="102"/>
      <c r="O3" s="102"/>
      <c r="P3" s="102"/>
      <c r="Q3" s="102"/>
      <c r="R3" s="102"/>
      <c r="S3" s="102"/>
      <c r="T3" s="102"/>
    </row>
    <row r="4" spans="1:20" ht="15.75" customHeight="1" x14ac:dyDescent="0.25">
      <c r="A4" s="148" t="s">
        <v>231</v>
      </c>
      <c r="B4" s="102"/>
      <c r="C4" s="102"/>
      <c r="D4" s="102"/>
      <c r="E4" s="102"/>
      <c r="F4" s="102"/>
      <c r="G4" s="102"/>
      <c r="H4" s="102"/>
      <c r="I4" s="102"/>
      <c r="J4" s="102"/>
      <c r="K4" s="102"/>
      <c r="L4" s="102"/>
      <c r="M4" s="102"/>
      <c r="N4" s="102"/>
      <c r="O4" s="102"/>
      <c r="P4" s="102"/>
      <c r="Q4" s="102"/>
      <c r="R4" s="102"/>
      <c r="S4" s="102"/>
      <c r="T4" s="102"/>
    </row>
    <row r="5" spans="1:20" ht="14.4" thickBot="1" x14ac:dyDescent="0.3">
      <c r="A5" s="148" t="s">
        <v>566</v>
      </c>
      <c r="B5" s="102"/>
      <c r="C5" s="102"/>
      <c r="D5" s="102"/>
      <c r="E5" s="102"/>
      <c r="F5" s="102"/>
      <c r="G5" s="102"/>
      <c r="H5" s="102"/>
      <c r="I5" s="102"/>
      <c r="J5" s="102"/>
      <c r="K5" s="102"/>
      <c r="L5" s="102"/>
      <c r="M5" s="102"/>
      <c r="N5" s="102"/>
      <c r="O5" s="102"/>
      <c r="P5" s="102"/>
      <c r="Q5" s="102"/>
      <c r="R5" s="102"/>
      <c r="S5" s="102"/>
      <c r="T5" s="102"/>
    </row>
    <row r="6" spans="1:20" s="45" customFormat="1" ht="13.5" customHeight="1" x14ac:dyDescent="0.25">
      <c r="A6" s="450"/>
      <c r="B6" s="450"/>
      <c r="C6" s="38"/>
      <c r="D6" s="38"/>
      <c r="E6" s="38"/>
      <c r="F6" s="459" t="s">
        <v>152</v>
      </c>
      <c r="G6" s="459"/>
      <c r="H6" s="459"/>
      <c r="I6" s="91"/>
      <c r="J6" s="459" t="s">
        <v>201</v>
      </c>
      <c r="K6" s="459"/>
      <c r="L6" s="459"/>
      <c r="M6" s="86"/>
      <c r="N6" s="459" t="s">
        <v>84</v>
      </c>
      <c r="O6" s="459"/>
      <c r="P6" s="459"/>
      <c r="Q6" s="91"/>
      <c r="R6" s="459" t="s">
        <v>147</v>
      </c>
      <c r="S6" s="459"/>
      <c r="T6" s="459"/>
    </row>
    <row r="7" spans="1:20" ht="10.5" customHeight="1" x14ac:dyDescent="0.25">
      <c r="A7" s="464"/>
      <c r="B7" s="464"/>
      <c r="C7" s="48"/>
      <c r="D7" s="48"/>
      <c r="E7" s="48"/>
      <c r="F7" s="456" t="s">
        <v>178</v>
      </c>
      <c r="G7" s="456"/>
      <c r="H7" s="456"/>
      <c r="I7" s="6"/>
      <c r="J7" s="456" t="s">
        <v>195</v>
      </c>
      <c r="K7" s="456"/>
      <c r="L7" s="456"/>
      <c r="M7" s="85"/>
      <c r="N7" s="456" t="s">
        <v>198</v>
      </c>
      <c r="O7" s="456"/>
      <c r="P7" s="456"/>
      <c r="Q7" s="6"/>
      <c r="R7" s="456" t="s">
        <v>19</v>
      </c>
      <c r="S7" s="456"/>
      <c r="T7" s="456"/>
    </row>
    <row r="8" spans="1:20" ht="10.5" customHeight="1" thickBot="1" x14ac:dyDescent="0.3">
      <c r="A8" s="451"/>
      <c r="B8" s="451"/>
      <c r="C8" s="21"/>
      <c r="D8" s="21"/>
      <c r="E8" s="21"/>
      <c r="F8" s="21" t="s">
        <v>22</v>
      </c>
      <c r="G8" s="455" t="s">
        <v>125</v>
      </c>
      <c r="H8" s="455"/>
      <c r="I8" s="84"/>
      <c r="J8" s="21" t="s">
        <v>22</v>
      </c>
      <c r="K8" s="455" t="s">
        <v>125</v>
      </c>
      <c r="L8" s="455"/>
      <c r="M8" s="84"/>
      <c r="N8" s="21" t="s">
        <v>22</v>
      </c>
      <c r="O8" s="455" t="s">
        <v>125</v>
      </c>
      <c r="P8" s="455"/>
      <c r="Q8" s="84"/>
      <c r="R8" s="21" t="s">
        <v>22</v>
      </c>
      <c r="S8" s="455" t="s">
        <v>125</v>
      </c>
      <c r="T8" s="455"/>
    </row>
    <row r="9" spans="1:20" ht="6" customHeight="1" x14ac:dyDescent="0.25">
      <c r="A9" s="453"/>
      <c r="B9" s="453"/>
      <c r="C9" s="26"/>
      <c r="D9" s="26"/>
      <c r="E9" s="26"/>
      <c r="F9" s="48"/>
      <c r="G9" s="48"/>
      <c r="H9" s="48"/>
      <c r="I9" s="48"/>
      <c r="J9" s="48"/>
      <c r="K9" s="48"/>
      <c r="L9" s="48"/>
      <c r="M9" s="48"/>
      <c r="N9" s="48"/>
      <c r="O9" s="48"/>
      <c r="P9" s="48"/>
      <c r="Q9" s="48"/>
      <c r="R9" s="48"/>
      <c r="S9" s="48"/>
      <c r="T9" s="48"/>
    </row>
    <row r="10" spans="1:20" ht="13.5" customHeight="1" x14ac:dyDescent="0.25">
      <c r="A10" s="469" t="s">
        <v>202</v>
      </c>
      <c r="B10" s="469"/>
      <c r="C10" s="469"/>
      <c r="D10" s="469"/>
      <c r="E10" s="469"/>
      <c r="F10" s="469"/>
      <c r="G10" s="469"/>
      <c r="H10" s="469"/>
      <c r="I10" s="469"/>
      <c r="J10" s="48"/>
      <c r="K10" s="48"/>
      <c r="L10" s="48"/>
      <c r="M10" s="48"/>
      <c r="N10" s="48"/>
      <c r="O10" s="48"/>
      <c r="P10" s="48"/>
      <c r="Q10" s="48"/>
      <c r="R10" s="48"/>
      <c r="S10" s="48"/>
      <c r="T10" s="48"/>
    </row>
    <row r="11" spans="1:20" ht="12" customHeight="1" x14ac:dyDescent="0.25">
      <c r="A11" s="453" t="s">
        <v>22</v>
      </c>
      <c r="B11" s="453"/>
      <c r="C11" s="26"/>
      <c r="D11" s="26"/>
      <c r="E11" s="26"/>
      <c r="F11" s="100">
        <v>145.85900000000001</v>
      </c>
      <c r="G11" s="104" t="s">
        <v>4</v>
      </c>
      <c r="H11" s="100">
        <v>33.387999999999998</v>
      </c>
      <c r="I11" s="48" t="s">
        <v>279</v>
      </c>
      <c r="J11" s="100">
        <v>76160.032000000007</v>
      </c>
      <c r="K11" s="104" t="s">
        <v>4</v>
      </c>
      <c r="L11" s="100">
        <v>18862.637999999999</v>
      </c>
      <c r="M11" s="48" t="s">
        <v>279</v>
      </c>
      <c r="N11" s="100">
        <v>2343.9670000000001</v>
      </c>
      <c r="O11" s="104" t="s">
        <v>4</v>
      </c>
      <c r="P11" s="100">
        <v>614.30899999999997</v>
      </c>
      <c r="Q11" s="48" t="s">
        <v>279</v>
      </c>
      <c r="R11" s="100">
        <v>1139.5050000000001</v>
      </c>
      <c r="S11" s="104" t="s">
        <v>4</v>
      </c>
      <c r="T11" s="100">
        <v>303.70299999999997</v>
      </c>
    </row>
    <row r="12" spans="1:20" ht="6" customHeight="1" x14ac:dyDescent="0.25">
      <c r="A12" s="26"/>
      <c r="G12" s="30"/>
      <c r="H12" s="48"/>
      <c r="I12" s="48"/>
      <c r="J12" s="48"/>
      <c r="K12" s="30"/>
      <c r="L12" s="48"/>
      <c r="M12" s="48"/>
      <c r="N12" s="48"/>
      <c r="O12" s="104"/>
      <c r="P12" s="48"/>
      <c r="Q12" s="48"/>
      <c r="R12" s="48"/>
      <c r="S12" s="30"/>
      <c r="T12" s="48"/>
    </row>
    <row r="13" spans="1:20" ht="12" customHeight="1" x14ac:dyDescent="0.25">
      <c r="A13" s="466" t="s">
        <v>148</v>
      </c>
      <c r="B13" s="466"/>
      <c r="C13" s="47"/>
      <c r="D13" s="47"/>
      <c r="E13" s="47"/>
      <c r="G13" s="143"/>
      <c r="K13" s="139"/>
      <c r="O13" s="139"/>
      <c r="S13" s="139"/>
    </row>
    <row r="14" spans="1:20" ht="12" customHeight="1" x14ac:dyDescent="0.25">
      <c r="A14" s="453" t="s">
        <v>22</v>
      </c>
      <c r="B14" s="453"/>
      <c r="C14" s="26"/>
      <c r="D14" s="26"/>
      <c r="E14" s="26"/>
      <c r="F14" s="100">
        <v>63.323999999999998</v>
      </c>
      <c r="G14" s="104" t="s">
        <v>4</v>
      </c>
      <c r="H14" s="100">
        <v>22.277999999999999</v>
      </c>
      <c r="I14" s="77" t="s">
        <v>279</v>
      </c>
      <c r="J14" s="100">
        <v>35558.872000000003</v>
      </c>
      <c r="K14" s="104" t="s">
        <v>4</v>
      </c>
      <c r="L14" s="100">
        <v>13870.253000000001</v>
      </c>
      <c r="M14" s="77" t="s">
        <v>279</v>
      </c>
      <c r="N14" s="100">
        <v>958.51700000000005</v>
      </c>
      <c r="O14" s="104" t="s">
        <v>4</v>
      </c>
      <c r="P14" s="100">
        <v>424.8</v>
      </c>
      <c r="Q14" s="77" t="s">
        <v>279</v>
      </c>
      <c r="R14" s="100">
        <v>524.45600000000002</v>
      </c>
      <c r="S14" s="104" t="s">
        <v>4</v>
      </c>
      <c r="T14" s="100">
        <v>217.50299999999999</v>
      </c>
    </row>
    <row r="15" spans="1:20" ht="12" customHeight="1" x14ac:dyDescent="0.25">
      <c r="A15" s="274" t="s">
        <v>5</v>
      </c>
      <c r="B15" s="13"/>
      <c r="C15" s="49"/>
      <c r="D15" s="49"/>
      <c r="E15" s="49"/>
      <c r="F15" s="28"/>
      <c r="G15" s="104"/>
      <c r="H15" s="28"/>
      <c r="I15" s="28"/>
      <c r="J15" s="28"/>
      <c r="K15" s="40"/>
      <c r="L15" s="28"/>
      <c r="M15" s="28"/>
      <c r="N15" s="28"/>
      <c r="O15" s="40"/>
      <c r="P15" s="28"/>
      <c r="Q15" s="28"/>
      <c r="R15" s="28"/>
      <c r="S15" s="40"/>
      <c r="T15" s="28"/>
    </row>
    <row r="16" spans="1:20" ht="12" customHeight="1" x14ac:dyDescent="0.25">
      <c r="A16" s="12"/>
      <c r="B16" s="49" t="s">
        <v>85</v>
      </c>
      <c r="C16" s="49"/>
      <c r="D16" s="49"/>
      <c r="E16" s="49"/>
      <c r="F16" s="88">
        <v>29.35</v>
      </c>
      <c r="G16" s="104" t="s">
        <v>4</v>
      </c>
      <c r="H16" s="88">
        <v>17.721</v>
      </c>
      <c r="I16" s="1" t="s">
        <v>279</v>
      </c>
      <c r="J16" s="88">
        <v>5815.2309999999998</v>
      </c>
      <c r="K16" s="104" t="s">
        <v>4</v>
      </c>
      <c r="L16" s="88">
        <v>3066.4340000000002</v>
      </c>
      <c r="M16" s="1" t="s">
        <v>279</v>
      </c>
      <c r="N16" s="88">
        <v>348.28800000000001</v>
      </c>
      <c r="O16" s="104" t="s">
        <v>4</v>
      </c>
      <c r="P16" s="88">
        <v>179.53299999999999</v>
      </c>
      <c r="Q16" s="1" t="s">
        <v>279</v>
      </c>
      <c r="R16" s="88">
        <v>96.305000000000007</v>
      </c>
      <c r="S16" s="104" t="s">
        <v>4</v>
      </c>
      <c r="T16" s="88">
        <v>63.74</v>
      </c>
    </row>
    <row r="17" spans="1:20" ht="12" customHeight="1" x14ac:dyDescent="0.25">
      <c r="A17" s="12"/>
      <c r="B17" s="49" t="s">
        <v>86</v>
      </c>
      <c r="C17" s="49"/>
      <c r="D17" s="49"/>
      <c r="E17" s="49"/>
      <c r="F17" s="88">
        <v>0.308</v>
      </c>
      <c r="G17" s="104" t="s">
        <v>4</v>
      </c>
      <c r="H17" s="88">
        <v>0.60199999999999998</v>
      </c>
      <c r="I17" s="1" t="s">
        <v>279</v>
      </c>
      <c r="J17" s="88">
        <v>380.74299999999999</v>
      </c>
      <c r="K17" s="104" t="s">
        <v>4</v>
      </c>
      <c r="L17" s="88">
        <v>744.77800000000002</v>
      </c>
      <c r="M17" s="1" t="s">
        <v>279</v>
      </c>
      <c r="N17" s="88">
        <v>0.50900000000000001</v>
      </c>
      <c r="O17" s="104" t="s">
        <v>4</v>
      </c>
      <c r="P17" s="88">
        <v>0.996</v>
      </c>
      <c r="Q17" s="1" t="s">
        <v>279</v>
      </c>
      <c r="R17" s="88">
        <v>0.63100000000000001</v>
      </c>
      <c r="S17" s="104" t="s">
        <v>4</v>
      </c>
      <c r="T17" s="88">
        <v>1.2330000000000001</v>
      </c>
    </row>
    <row r="18" spans="1:20" ht="12" customHeight="1" x14ac:dyDescent="0.25">
      <c r="A18" s="12"/>
      <c r="B18" s="49" t="s">
        <v>87</v>
      </c>
      <c r="C18" s="49"/>
      <c r="D18" s="49"/>
      <c r="E18" s="49"/>
      <c r="F18" s="88">
        <v>12.772</v>
      </c>
      <c r="G18" s="104" t="s">
        <v>4</v>
      </c>
      <c r="H18" s="88">
        <v>6.7149999999999999</v>
      </c>
      <c r="I18" s="1" t="s">
        <v>279</v>
      </c>
      <c r="J18" s="88">
        <v>7886.7730000000001</v>
      </c>
      <c r="K18" s="104" t="s">
        <v>4</v>
      </c>
      <c r="L18" s="88">
        <v>4114.05</v>
      </c>
      <c r="M18" s="1" t="s">
        <v>279</v>
      </c>
      <c r="N18" s="88">
        <v>200.80199999999999</v>
      </c>
      <c r="O18" s="104" t="s">
        <v>4</v>
      </c>
      <c r="P18" s="88">
        <v>100.696</v>
      </c>
      <c r="Q18" s="1" t="s">
        <v>279</v>
      </c>
      <c r="R18" s="88">
        <v>125.36799999999999</v>
      </c>
      <c r="S18" s="104" t="s">
        <v>4</v>
      </c>
      <c r="T18" s="88">
        <v>63.192</v>
      </c>
    </row>
    <row r="19" spans="1:20" ht="12" customHeight="1" x14ac:dyDescent="0.25">
      <c r="A19" s="12"/>
      <c r="B19" s="49" t="s">
        <v>180</v>
      </c>
      <c r="C19" s="49"/>
      <c r="D19" s="49"/>
      <c r="E19" s="49"/>
      <c r="F19" s="88">
        <v>2.6989999999999998</v>
      </c>
      <c r="G19" s="104" t="s">
        <v>4</v>
      </c>
      <c r="H19" s="88">
        <v>2.355</v>
      </c>
      <c r="I19" s="1" t="s">
        <v>279</v>
      </c>
      <c r="J19" s="88">
        <v>2883.8919999999998</v>
      </c>
      <c r="K19" s="104" t="s">
        <v>4</v>
      </c>
      <c r="L19" s="88">
        <v>2801.6840000000002</v>
      </c>
      <c r="M19" s="1" t="s">
        <v>279</v>
      </c>
      <c r="N19" s="88">
        <v>40.756</v>
      </c>
      <c r="O19" s="104" t="s">
        <v>4</v>
      </c>
      <c r="P19" s="88">
        <v>44.293999999999997</v>
      </c>
      <c r="Q19" s="1" t="s">
        <v>279</v>
      </c>
      <c r="R19" s="88">
        <v>43.484000000000002</v>
      </c>
      <c r="S19" s="104" t="s">
        <v>4</v>
      </c>
      <c r="T19" s="88">
        <v>54.162999999999997</v>
      </c>
    </row>
    <row r="20" spans="1:20" ht="12" customHeight="1" x14ac:dyDescent="0.25">
      <c r="A20" s="12"/>
      <c r="B20" s="49" t="s">
        <v>181</v>
      </c>
      <c r="C20" s="49"/>
      <c r="D20" s="49"/>
      <c r="E20" s="49"/>
      <c r="F20" s="88">
        <v>8.4120000000000008</v>
      </c>
      <c r="G20" s="104" t="s">
        <v>4</v>
      </c>
      <c r="H20" s="88">
        <v>9.4280000000000008</v>
      </c>
      <c r="I20" s="1" t="s">
        <v>279</v>
      </c>
      <c r="J20" s="88">
        <v>3067.2759999999998</v>
      </c>
      <c r="K20" s="104" t="s">
        <v>4</v>
      </c>
      <c r="L20" s="88">
        <v>3221.2449999999999</v>
      </c>
      <c r="M20" s="1" t="s">
        <v>279</v>
      </c>
      <c r="N20" s="88">
        <v>266.42200000000003</v>
      </c>
      <c r="O20" s="104" t="s">
        <v>4</v>
      </c>
      <c r="P20" s="88">
        <v>363.40300000000002</v>
      </c>
      <c r="Q20" s="1" t="s">
        <v>279</v>
      </c>
      <c r="R20" s="88">
        <v>84.863</v>
      </c>
      <c r="S20" s="104" t="s">
        <v>4</v>
      </c>
      <c r="T20" s="88">
        <v>117.07299999999999</v>
      </c>
    </row>
    <row r="21" spans="1:20" ht="5.25" customHeight="1" x14ac:dyDescent="0.25">
      <c r="A21" s="15"/>
      <c r="B21" s="15"/>
      <c r="C21" s="15"/>
      <c r="D21" s="15"/>
      <c r="E21" s="15"/>
      <c r="F21" s="15"/>
      <c r="G21" s="15"/>
      <c r="H21" s="15"/>
      <c r="I21" s="15"/>
      <c r="J21" s="15"/>
      <c r="K21" s="15"/>
      <c r="L21" s="15"/>
      <c r="M21" s="15"/>
      <c r="N21" s="15"/>
      <c r="O21" s="15"/>
      <c r="P21" s="15"/>
      <c r="Q21" s="15"/>
      <c r="R21" s="15"/>
      <c r="S21" s="15"/>
      <c r="T21" s="15"/>
    </row>
    <row r="22" spans="1:20" ht="6" customHeight="1" x14ac:dyDescent="0.25">
      <c r="A22" s="49"/>
      <c r="B22" s="49"/>
      <c r="C22" s="49"/>
      <c r="D22" s="49"/>
      <c r="E22" s="49"/>
      <c r="F22" s="7"/>
      <c r="G22" s="40"/>
      <c r="H22" s="12"/>
      <c r="I22" s="12"/>
      <c r="J22" s="12"/>
      <c r="K22" s="40"/>
      <c r="L22" s="12"/>
      <c r="M22" s="12"/>
      <c r="N22" s="12"/>
      <c r="O22" s="40"/>
      <c r="P22" s="12"/>
      <c r="Q22" s="12"/>
      <c r="R22" s="12"/>
      <c r="S22" s="40"/>
      <c r="T22" s="12"/>
    </row>
    <row r="23" spans="1:20" ht="12" customHeight="1" x14ac:dyDescent="0.25">
      <c r="A23" s="466" t="s">
        <v>149</v>
      </c>
      <c r="B23" s="466"/>
      <c r="C23" s="47"/>
      <c r="D23" s="47"/>
      <c r="E23" s="47"/>
      <c r="K23" s="1"/>
      <c r="O23" s="1"/>
      <c r="S23" s="1"/>
    </row>
    <row r="24" spans="1:20" ht="12" customHeight="1" x14ac:dyDescent="0.25">
      <c r="A24" s="453" t="s">
        <v>22</v>
      </c>
      <c r="B24" s="453"/>
      <c r="C24" s="26"/>
      <c r="D24" s="26"/>
      <c r="E24" s="26"/>
      <c r="F24" s="100">
        <v>82.534999999999997</v>
      </c>
      <c r="G24" s="104" t="s">
        <v>4</v>
      </c>
      <c r="H24" s="100">
        <v>25.071999999999999</v>
      </c>
      <c r="I24" s="77" t="s">
        <v>279</v>
      </c>
      <c r="J24" s="100">
        <v>40601.160000000003</v>
      </c>
      <c r="K24" s="104" t="s">
        <v>4</v>
      </c>
      <c r="L24" s="100">
        <v>13015.346</v>
      </c>
      <c r="M24" s="77" t="s">
        <v>279</v>
      </c>
      <c r="N24" s="100">
        <v>1385.451</v>
      </c>
      <c r="O24" s="104" t="s">
        <v>4</v>
      </c>
      <c r="P24" s="100">
        <v>447.60399999999998</v>
      </c>
      <c r="Q24" s="77" t="s">
        <v>279</v>
      </c>
      <c r="R24" s="100">
        <v>615.04899999999998</v>
      </c>
      <c r="S24" s="104" t="s">
        <v>4</v>
      </c>
      <c r="T24" s="100">
        <v>215.45</v>
      </c>
    </row>
    <row r="25" spans="1:20" ht="12" customHeight="1" x14ac:dyDescent="0.25">
      <c r="A25" s="274" t="s">
        <v>5</v>
      </c>
      <c r="B25" s="13"/>
      <c r="C25" s="49"/>
      <c r="D25" s="49"/>
      <c r="E25" s="49"/>
      <c r="F25" s="28"/>
      <c r="G25" s="104"/>
      <c r="H25" s="28"/>
      <c r="I25" s="28"/>
      <c r="J25" s="28"/>
      <c r="K25" s="104"/>
      <c r="L25" s="28"/>
      <c r="M25" s="28"/>
      <c r="N25" s="28"/>
      <c r="O25" s="104"/>
      <c r="P25" s="28"/>
      <c r="Q25" s="28"/>
      <c r="R25" s="28"/>
      <c r="S25" s="104"/>
      <c r="T25" s="28"/>
    </row>
    <row r="26" spans="1:20" ht="12" customHeight="1" x14ac:dyDescent="0.25">
      <c r="A26" s="12"/>
      <c r="B26" s="49" t="s">
        <v>88</v>
      </c>
      <c r="C26" s="49"/>
      <c r="D26" s="49"/>
      <c r="E26" s="49"/>
      <c r="F26" s="88">
        <v>82.534999999999997</v>
      </c>
      <c r="G26" s="104" t="s">
        <v>4</v>
      </c>
      <c r="H26" s="88">
        <v>25.071999999999999</v>
      </c>
      <c r="I26" s="1" t="s">
        <v>279</v>
      </c>
      <c r="J26" s="88">
        <v>40601.160000000003</v>
      </c>
      <c r="K26" s="104" t="s">
        <v>4</v>
      </c>
      <c r="L26" s="88">
        <v>13015.346</v>
      </c>
      <c r="M26" s="1" t="s">
        <v>279</v>
      </c>
      <c r="N26" s="88">
        <v>1385.451</v>
      </c>
      <c r="O26" s="104" t="s">
        <v>4</v>
      </c>
      <c r="P26" s="88">
        <v>447.60399999999998</v>
      </c>
      <c r="Q26" s="1" t="s">
        <v>279</v>
      </c>
      <c r="R26" s="88">
        <v>615.04899999999998</v>
      </c>
      <c r="S26" s="104" t="s">
        <v>4</v>
      </c>
      <c r="T26" s="88">
        <v>215.45</v>
      </c>
    </row>
    <row r="27" spans="1:20" ht="5.25" customHeight="1" x14ac:dyDescent="0.25">
      <c r="A27" s="15"/>
      <c r="B27" s="15"/>
      <c r="C27" s="15"/>
      <c r="D27" s="15"/>
      <c r="E27" s="15"/>
      <c r="F27" s="15"/>
      <c r="G27" s="15"/>
      <c r="H27" s="15"/>
      <c r="I27" s="15"/>
      <c r="J27" s="15"/>
      <c r="K27" s="15"/>
      <c r="L27" s="15"/>
      <c r="M27" s="15"/>
      <c r="N27" s="15"/>
      <c r="O27" s="15"/>
      <c r="P27" s="15"/>
      <c r="Q27" s="15"/>
      <c r="R27" s="15"/>
      <c r="S27" s="15"/>
      <c r="T27" s="15"/>
    </row>
    <row r="28" spans="1:20" ht="6" customHeight="1" x14ac:dyDescent="0.25">
      <c r="A28" s="49"/>
      <c r="B28" s="49"/>
      <c r="C28" s="49"/>
      <c r="D28" s="49"/>
      <c r="E28" s="49"/>
      <c r="F28" s="12"/>
      <c r="G28" s="40"/>
      <c r="H28" s="12"/>
      <c r="I28" s="12"/>
      <c r="J28" s="12"/>
      <c r="K28" s="40"/>
      <c r="L28" s="12"/>
      <c r="M28" s="12"/>
      <c r="N28" s="12"/>
      <c r="O28" s="40"/>
      <c r="P28" s="12"/>
      <c r="Q28" s="12"/>
      <c r="R28" s="12"/>
      <c r="S28" s="40"/>
      <c r="T28" s="12"/>
    </row>
    <row r="29" spans="1:20" ht="11.25" customHeight="1" x14ac:dyDescent="0.25">
      <c r="A29" s="466" t="s">
        <v>150</v>
      </c>
      <c r="B29" s="466"/>
      <c r="C29" s="466"/>
      <c r="D29" s="466"/>
      <c r="E29" s="466"/>
      <c r="F29" s="466"/>
      <c r="J29" s="214"/>
      <c r="K29" s="1"/>
      <c r="O29" s="1"/>
      <c r="S29" s="1"/>
    </row>
    <row r="30" spans="1:20" ht="11.25" customHeight="1" x14ac:dyDescent="0.25">
      <c r="A30" s="453" t="s">
        <v>22</v>
      </c>
      <c r="B30" s="453"/>
      <c r="C30" s="26"/>
      <c r="D30" s="26"/>
      <c r="E30" s="26"/>
      <c r="F30" s="100" t="s">
        <v>278</v>
      </c>
      <c r="G30" s="104" t="s">
        <v>4</v>
      </c>
      <c r="H30" s="100" t="s">
        <v>278</v>
      </c>
      <c r="I30" s="77" t="s">
        <v>279</v>
      </c>
      <c r="J30" s="100" t="s">
        <v>278</v>
      </c>
      <c r="K30" s="104" t="s">
        <v>4</v>
      </c>
      <c r="L30" s="100" t="s">
        <v>278</v>
      </c>
      <c r="M30" s="77" t="s">
        <v>279</v>
      </c>
      <c r="N30" s="100" t="s">
        <v>278</v>
      </c>
      <c r="O30" s="104" t="s">
        <v>4</v>
      </c>
      <c r="P30" s="100" t="s">
        <v>278</v>
      </c>
      <c r="Q30" s="77" t="s">
        <v>279</v>
      </c>
      <c r="R30" s="100" t="s">
        <v>278</v>
      </c>
      <c r="S30" s="104" t="s">
        <v>4</v>
      </c>
      <c r="T30" s="100" t="s">
        <v>278</v>
      </c>
    </row>
    <row r="31" spans="1:20" ht="5.25" customHeight="1" x14ac:dyDescent="0.25">
      <c r="A31" s="15"/>
      <c r="B31" s="15"/>
      <c r="C31" s="15"/>
      <c r="D31" s="15"/>
      <c r="E31" s="15"/>
      <c r="F31" s="15"/>
      <c r="G31" s="215"/>
      <c r="H31" s="15"/>
      <c r="I31" s="15"/>
      <c r="J31" s="15"/>
      <c r="K31" s="15"/>
      <c r="L31" s="15"/>
      <c r="M31" s="15"/>
      <c r="N31" s="15"/>
      <c r="O31" s="15"/>
      <c r="P31" s="15"/>
      <c r="Q31" s="15"/>
      <c r="R31" s="15"/>
      <c r="S31" s="15"/>
      <c r="T31" s="15"/>
    </row>
    <row r="32" spans="1:20" ht="6" customHeight="1" x14ac:dyDescent="0.25">
      <c r="A32" s="49"/>
      <c r="B32" s="49"/>
      <c r="C32" s="49"/>
      <c r="D32" s="49"/>
      <c r="E32" s="49"/>
      <c r="F32" s="12"/>
      <c r="G32" s="40"/>
      <c r="H32" s="12"/>
      <c r="I32" s="12"/>
      <c r="J32" s="12"/>
      <c r="K32" s="40"/>
      <c r="L32" s="12"/>
      <c r="M32" s="12"/>
      <c r="N32" s="12"/>
      <c r="O32" s="40"/>
      <c r="P32" s="12"/>
      <c r="Q32" s="12"/>
      <c r="R32" s="12"/>
      <c r="S32" s="40"/>
      <c r="T32" s="12"/>
    </row>
    <row r="33" spans="1:20" ht="11.25" customHeight="1" x14ac:dyDescent="0.25">
      <c r="A33" s="466" t="s">
        <v>277</v>
      </c>
      <c r="B33" s="466"/>
      <c r="C33" s="47"/>
      <c r="D33" s="47"/>
      <c r="E33" s="47"/>
      <c r="F33" s="47"/>
      <c r="G33" s="54"/>
      <c r="H33" s="47"/>
      <c r="I33" s="47"/>
      <c r="J33" s="29"/>
      <c r="K33" s="40"/>
      <c r="L33" s="29"/>
      <c r="M33" s="29"/>
      <c r="N33" s="29"/>
      <c r="O33" s="40"/>
      <c r="P33" s="29"/>
      <c r="Q33" s="29"/>
      <c r="R33" s="29"/>
      <c r="S33" s="40"/>
      <c r="T33" s="29"/>
    </row>
    <row r="34" spans="1:20" ht="11.25" customHeight="1" x14ac:dyDescent="0.25">
      <c r="A34" s="453" t="s">
        <v>22</v>
      </c>
      <c r="B34" s="453"/>
      <c r="C34" s="26"/>
      <c r="D34" s="26"/>
      <c r="E34" s="26"/>
      <c r="F34" s="100" t="s">
        <v>278</v>
      </c>
      <c r="G34" s="104" t="s">
        <v>4</v>
      </c>
      <c r="H34" s="100" t="s">
        <v>278</v>
      </c>
      <c r="I34" s="77" t="s">
        <v>279</v>
      </c>
      <c r="J34" s="100" t="s">
        <v>278</v>
      </c>
      <c r="K34" s="104" t="s">
        <v>4</v>
      </c>
      <c r="L34" s="100" t="s">
        <v>278</v>
      </c>
      <c r="M34" s="77" t="s">
        <v>279</v>
      </c>
      <c r="N34" s="100" t="s">
        <v>278</v>
      </c>
      <c r="O34" s="104" t="s">
        <v>4</v>
      </c>
      <c r="P34" s="100" t="s">
        <v>278</v>
      </c>
      <c r="Q34" s="77" t="s">
        <v>279</v>
      </c>
      <c r="R34" s="100" t="s">
        <v>278</v>
      </c>
      <c r="S34" s="104" t="s">
        <v>4</v>
      </c>
      <c r="T34" s="100" t="s">
        <v>278</v>
      </c>
    </row>
    <row r="35" spans="1:20" ht="5.25" customHeight="1" x14ac:dyDescent="0.25">
      <c r="A35" s="15"/>
      <c r="B35" s="15"/>
      <c r="C35" s="15"/>
      <c r="D35" s="15"/>
      <c r="E35" s="15"/>
      <c r="F35" s="15"/>
      <c r="G35" s="15"/>
      <c r="H35" s="15"/>
      <c r="I35" s="15"/>
      <c r="J35" s="15"/>
      <c r="K35" s="15"/>
      <c r="L35" s="15"/>
      <c r="M35" s="15"/>
      <c r="N35" s="15"/>
      <c r="O35" s="15"/>
      <c r="P35" s="15"/>
      <c r="Q35" s="15"/>
      <c r="R35" s="15"/>
      <c r="S35" s="15"/>
      <c r="T35" s="15"/>
    </row>
    <row r="36" spans="1:20" ht="6" customHeight="1" x14ac:dyDescent="0.25">
      <c r="A36" s="49"/>
      <c r="B36" s="49"/>
      <c r="C36" s="49"/>
      <c r="D36" s="49"/>
      <c r="E36" s="49"/>
      <c r="F36" s="12"/>
      <c r="G36" s="40"/>
      <c r="H36" s="12"/>
      <c r="I36" s="12"/>
      <c r="J36" s="12"/>
      <c r="K36" s="40"/>
      <c r="L36" s="12"/>
      <c r="M36" s="12"/>
      <c r="N36" s="12"/>
      <c r="O36" s="40"/>
      <c r="P36" s="12"/>
      <c r="Q36" s="12"/>
      <c r="R36" s="12"/>
      <c r="S36" s="40"/>
      <c r="T36" s="12"/>
    </row>
    <row r="37" spans="1:20" ht="13.5" customHeight="1" x14ac:dyDescent="0.25">
      <c r="A37" s="469" t="s">
        <v>204</v>
      </c>
      <c r="B37" s="469"/>
      <c r="C37" s="469"/>
      <c r="D37" s="469"/>
      <c r="E37" s="469"/>
      <c r="F37" s="469"/>
      <c r="G37" s="469"/>
      <c r="H37" s="469"/>
      <c r="I37" s="469"/>
      <c r="J37" s="48"/>
      <c r="K37" s="48"/>
      <c r="L37" s="48"/>
      <c r="M37" s="48"/>
      <c r="N37" s="48"/>
      <c r="O37" s="48"/>
      <c r="P37" s="48"/>
      <c r="Q37" s="48"/>
      <c r="R37" s="48"/>
      <c r="S37" s="48"/>
      <c r="T37" s="48"/>
    </row>
    <row r="38" spans="1:20" ht="11.25" customHeight="1" x14ac:dyDescent="0.25">
      <c r="A38" s="453" t="s">
        <v>22</v>
      </c>
      <c r="B38" s="453"/>
      <c r="C38" s="26"/>
      <c r="D38" s="26"/>
      <c r="E38" s="26"/>
      <c r="F38" s="100">
        <v>12.366</v>
      </c>
      <c r="G38" s="104" t="s">
        <v>4</v>
      </c>
      <c r="H38" s="100">
        <v>9.5359999999999996</v>
      </c>
      <c r="I38" s="77" t="s">
        <v>279</v>
      </c>
      <c r="J38" s="100">
        <v>4373.4189999999999</v>
      </c>
      <c r="K38" s="104" t="s">
        <v>4</v>
      </c>
      <c r="L38" s="100">
        <v>2810.2269999999999</v>
      </c>
      <c r="M38" s="77" t="s">
        <v>279</v>
      </c>
      <c r="N38" s="100" t="s">
        <v>278</v>
      </c>
      <c r="O38" s="104" t="s">
        <v>4</v>
      </c>
      <c r="P38" s="100" t="s">
        <v>278</v>
      </c>
      <c r="Q38" s="77" t="s">
        <v>279</v>
      </c>
      <c r="R38" s="100" t="s">
        <v>278</v>
      </c>
      <c r="S38" s="104" t="s">
        <v>4</v>
      </c>
      <c r="T38" s="100" t="s">
        <v>278</v>
      </c>
    </row>
    <row r="39" spans="1:20" ht="5.25" customHeight="1" thickBot="1" x14ac:dyDescent="0.3">
      <c r="A39" s="124"/>
      <c r="B39" s="124"/>
      <c r="C39" s="124"/>
      <c r="D39" s="124"/>
      <c r="E39" s="124"/>
      <c r="F39" s="124"/>
      <c r="G39" s="124"/>
      <c r="H39" s="124"/>
      <c r="I39" s="124"/>
      <c r="J39" s="124"/>
      <c r="K39" s="124"/>
      <c r="L39" s="124"/>
      <c r="M39" s="124"/>
      <c r="N39" s="124"/>
      <c r="O39" s="124"/>
      <c r="P39" s="124"/>
      <c r="Q39" s="124"/>
      <c r="R39" s="124"/>
      <c r="S39" s="124"/>
      <c r="T39" s="124"/>
    </row>
    <row r="40" spans="1:20" ht="5.25" customHeight="1" thickBot="1" x14ac:dyDescent="0.3">
      <c r="A40" s="125"/>
      <c r="B40" s="125"/>
      <c r="C40" s="125"/>
      <c r="D40" s="125"/>
      <c r="E40" s="125"/>
      <c r="F40" s="125"/>
      <c r="G40" s="125"/>
      <c r="H40" s="125"/>
      <c r="I40" s="125"/>
      <c r="J40" s="125"/>
      <c r="K40" s="125"/>
      <c r="L40" s="125"/>
      <c r="M40" s="125"/>
      <c r="N40" s="125"/>
      <c r="O40" s="125"/>
      <c r="P40" s="125"/>
      <c r="Q40" s="125"/>
      <c r="R40" s="125"/>
      <c r="S40" s="125"/>
      <c r="T40" s="125"/>
    </row>
    <row r="41" spans="1:20" ht="10.5" customHeight="1" x14ac:dyDescent="0.25">
      <c r="A41" s="49"/>
      <c r="B41" s="49"/>
      <c r="C41" s="49"/>
      <c r="D41" s="49"/>
      <c r="E41" s="49"/>
      <c r="F41" s="27"/>
      <c r="G41" s="40"/>
      <c r="H41" s="27"/>
      <c r="I41" s="27"/>
      <c r="J41" s="27"/>
      <c r="K41" s="40"/>
      <c r="L41" s="27"/>
      <c r="M41" s="27"/>
      <c r="N41" s="27"/>
      <c r="O41" s="40"/>
      <c r="P41" s="27"/>
      <c r="Q41" s="27"/>
      <c r="R41" s="27"/>
      <c r="S41" s="40"/>
      <c r="T41" s="27"/>
    </row>
    <row r="42" spans="1:20" ht="13.5" customHeight="1" x14ac:dyDescent="0.25">
      <c r="A42" s="469" t="s">
        <v>203</v>
      </c>
      <c r="B42" s="469"/>
      <c r="C42" s="469"/>
      <c r="D42" s="469"/>
      <c r="E42" s="469"/>
      <c r="F42" s="469"/>
      <c r="G42" s="469"/>
      <c r="H42" s="469"/>
      <c r="I42" s="48"/>
      <c r="J42" s="48"/>
      <c r="K42" s="48"/>
      <c r="L42" s="48"/>
      <c r="M42" s="48"/>
      <c r="N42" s="48"/>
      <c r="O42" s="48"/>
      <c r="P42" s="48"/>
      <c r="Q42" s="48"/>
      <c r="R42" s="48"/>
      <c r="S42" s="48"/>
      <c r="T42" s="48"/>
    </row>
    <row r="43" spans="1:20" ht="11.25" customHeight="1" x14ac:dyDescent="0.25">
      <c r="A43" s="453" t="s">
        <v>22</v>
      </c>
      <c r="B43" s="453"/>
      <c r="C43" s="26"/>
      <c r="D43" s="26"/>
      <c r="E43" s="26"/>
      <c r="F43" s="100">
        <v>92.543999999999997</v>
      </c>
      <c r="G43" s="104" t="s">
        <v>4</v>
      </c>
      <c r="H43" s="100">
        <v>27.151</v>
      </c>
      <c r="I43" s="48" t="s">
        <v>279</v>
      </c>
      <c r="J43" s="100">
        <v>47507.654999999999</v>
      </c>
      <c r="K43" s="104" t="s">
        <v>4</v>
      </c>
      <c r="L43" s="100">
        <v>13583.267</v>
      </c>
      <c r="M43" s="48" t="s">
        <v>279</v>
      </c>
      <c r="N43" s="100">
        <v>1404.473</v>
      </c>
      <c r="O43" s="104" t="s">
        <v>4</v>
      </c>
      <c r="P43" s="100">
        <v>391.70100000000002</v>
      </c>
      <c r="Q43" s="48" t="s">
        <v>279</v>
      </c>
      <c r="R43" s="100">
        <v>728.64499999999998</v>
      </c>
      <c r="S43" s="104" t="s">
        <v>4</v>
      </c>
      <c r="T43" s="100">
        <v>212.47200000000001</v>
      </c>
    </row>
    <row r="44" spans="1:20" ht="6" customHeight="1" x14ac:dyDescent="0.25">
      <c r="A44" s="26"/>
      <c r="G44" s="30"/>
      <c r="H44" s="48"/>
      <c r="I44" s="48"/>
      <c r="J44" s="48"/>
      <c r="K44" s="30"/>
      <c r="L44" s="48"/>
      <c r="M44" s="48"/>
      <c r="N44" s="48"/>
      <c r="O44" s="104"/>
      <c r="P44" s="48"/>
      <c r="Q44" s="48"/>
      <c r="R44" s="48"/>
      <c r="S44" s="30"/>
      <c r="T44" s="48"/>
    </row>
    <row r="45" spans="1:20" ht="11.25" customHeight="1" x14ac:dyDescent="0.25">
      <c r="A45" s="466" t="s">
        <v>148</v>
      </c>
      <c r="B45" s="466"/>
      <c r="C45" s="47"/>
      <c r="D45" s="47"/>
      <c r="E45" s="47"/>
      <c r="G45" s="143"/>
      <c r="K45" s="139"/>
      <c r="O45" s="139"/>
      <c r="S45" s="139"/>
    </row>
    <row r="46" spans="1:20" ht="11.25" customHeight="1" x14ac:dyDescent="0.25">
      <c r="A46" s="453" t="s">
        <v>22</v>
      </c>
      <c r="B46" s="453"/>
      <c r="C46" s="26"/>
      <c r="D46" s="26"/>
      <c r="E46" s="26"/>
      <c r="F46" s="100">
        <v>49.52</v>
      </c>
      <c r="G46" s="104" t="s">
        <v>4</v>
      </c>
      <c r="H46" s="100">
        <v>20.390999999999998</v>
      </c>
      <c r="I46" s="77" t="s">
        <v>279</v>
      </c>
      <c r="J46" s="100">
        <v>31157.227999999999</v>
      </c>
      <c r="K46" s="104" t="s">
        <v>4</v>
      </c>
      <c r="L46" s="100">
        <v>11444.277</v>
      </c>
      <c r="M46" s="77" t="s">
        <v>279</v>
      </c>
      <c r="N46" s="100">
        <v>704.03599999999994</v>
      </c>
      <c r="O46" s="104" t="s">
        <v>4</v>
      </c>
      <c r="P46" s="100">
        <v>229.93199999999999</v>
      </c>
      <c r="Q46" s="77" t="s">
        <v>279</v>
      </c>
      <c r="R46" s="100">
        <v>482.745</v>
      </c>
      <c r="S46" s="104" t="s">
        <v>4</v>
      </c>
      <c r="T46" s="100">
        <v>184.27</v>
      </c>
    </row>
    <row r="47" spans="1:20" ht="11.25" customHeight="1" x14ac:dyDescent="0.25">
      <c r="A47" s="274" t="s">
        <v>5</v>
      </c>
      <c r="B47" s="13"/>
      <c r="C47" s="49"/>
      <c r="D47" s="49"/>
      <c r="E47" s="49"/>
      <c r="F47" s="28"/>
      <c r="G47" s="104"/>
      <c r="H47" s="28"/>
      <c r="I47" s="28"/>
      <c r="J47" s="28"/>
      <c r="K47" s="40"/>
      <c r="L47" s="28"/>
      <c r="M47" s="28"/>
      <c r="N47" s="28"/>
      <c r="O47" s="40"/>
      <c r="P47" s="28"/>
      <c r="Q47" s="28"/>
      <c r="R47" s="28"/>
      <c r="S47" s="40"/>
      <c r="T47" s="28"/>
    </row>
    <row r="48" spans="1:20" ht="11.25" customHeight="1" x14ac:dyDescent="0.25">
      <c r="A48" s="12"/>
      <c r="B48" s="49" t="s">
        <v>85</v>
      </c>
      <c r="C48" s="49"/>
      <c r="D48" s="49"/>
      <c r="E48" s="49"/>
      <c r="F48" s="88">
        <v>20.562000000000001</v>
      </c>
      <c r="G48" s="104" t="s">
        <v>4</v>
      </c>
      <c r="H48" s="88">
        <v>17.994</v>
      </c>
      <c r="I48" s="1" t="s">
        <v>279</v>
      </c>
      <c r="J48" s="88">
        <v>4657.3249999999998</v>
      </c>
      <c r="K48" s="104" t="s">
        <v>4</v>
      </c>
      <c r="L48" s="88">
        <v>3123.596</v>
      </c>
      <c r="M48" s="1" t="s">
        <v>279</v>
      </c>
      <c r="N48" s="88">
        <v>190.285</v>
      </c>
      <c r="O48" s="104" t="s">
        <v>4</v>
      </c>
      <c r="P48" s="88">
        <v>125.839</v>
      </c>
      <c r="Q48" s="1" t="s">
        <v>279</v>
      </c>
      <c r="R48" s="88">
        <v>53.57</v>
      </c>
      <c r="S48" s="104" t="s">
        <v>4</v>
      </c>
      <c r="T48" s="88">
        <v>37.652999999999999</v>
      </c>
    </row>
    <row r="49" spans="1:20" ht="11.25" customHeight="1" x14ac:dyDescent="0.25">
      <c r="A49" s="12"/>
      <c r="B49" s="49" t="s">
        <v>86</v>
      </c>
      <c r="C49" s="49"/>
      <c r="D49" s="49"/>
      <c r="E49" s="49"/>
      <c r="F49" s="88">
        <v>0.61499999999999999</v>
      </c>
      <c r="G49" s="104" t="s">
        <v>4</v>
      </c>
      <c r="H49" s="88">
        <v>0.84599999999999997</v>
      </c>
      <c r="I49" s="1" t="s">
        <v>279</v>
      </c>
      <c r="J49" s="88">
        <v>773.48099999999999</v>
      </c>
      <c r="K49" s="104" t="s">
        <v>4</v>
      </c>
      <c r="L49" s="88">
        <v>1063.6089999999999</v>
      </c>
      <c r="M49" s="1" t="s">
        <v>279</v>
      </c>
      <c r="N49" s="88">
        <v>14.147</v>
      </c>
      <c r="O49" s="104" t="s">
        <v>4</v>
      </c>
      <c r="P49" s="88">
        <v>19.47</v>
      </c>
      <c r="Q49" s="1" t="s">
        <v>279</v>
      </c>
      <c r="R49" s="88">
        <v>17.802</v>
      </c>
      <c r="S49" s="104" t="s">
        <v>4</v>
      </c>
      <c r="T49" s="88">
        <v>24.52</v>
      </c>
    </row>
    <row r="50" spans="1:20" ht="11.25" customHeight="1" x14ac:dyDescent="0.25">
      <c r="A50" s="12"/>
      <c r="B50" s="49" t="s">
        <v>87</v>
      </c>
      <c r="C50" s="49"/>
      <c r="D50" s="49"/>
      <c r="E50" s="49"/>
      <c r="F50" s="88">
        <v>11.476000000000001</v>
      </c>
      <c r="G50" s="104" t="s">
        <v>4</v>
      </c>
      <c r="H50" s="88">
        <v>5.93</v>
      </c>
      <c r="I50" s="1" t="s">
        <v>279</v>
      </c>
      <c r="J50" s="88">
        <v>5884.1049999999996</v>
      </c>
      <c r="K50" s="104" t="s">
        <v>4</v>
      </c>
      <c r="L50" s="88">
        <v>3335.6869999999999</v>
      </c>
      <c r="M50" s="1" t="s">
        <v>279</v>
      </c>
      <c r="N50" s="88">
        <v>198.18799999999999</v>
      </c>
      <c r="O50" s="104" t="s">
        <v>4</v>
      </c>
      <c r="P50" s="88">
        <v>95.974000000000004</v>
      </c>
      <c r="Q50" s="1" t="s">
        <v>279</v>
      </c>
      <c r="R50" s="88">
        <v>99.034999999999997</v>
      </c>
      <c r="S50" s="104" t="s">
        <v>4</v>
      </c>
      <c r="T50" s="88">
        <v>50.875</v>
      </c>
    </row>
    <row r="51" spans="1:20" ht="11.25" customHeight="1" x14ac:dyDescent="0.25">
      <c r="A51" s="12"/>
      <c r="B51" s="49" t="s">
        <v>180</v>
      </c>
      <c r="C51" s="49"/>
      <c r="D51" s="49"/>
      <c r="E51" s="49"/>
      <c r="F51" s="88">
        <v>2.9620000000000002</v>
      </c>
      <c r="G51" s="104" t="s">
        <v>4</v>
      </c>
      <c r="H51" s="88">
        <v>2.4159999999999999</v>
      </c>
      <c r="I51" s="1" t="s">
        <v>279</v>
      </c>
      <c r="J51" s="88">
        <v>2851.37</v>
      </c>
      <c r="K51" s="104" t="s">
        <v>4</v>
      </c>
      <c r="L51" s="88">
        <v>2481.9050000000002</v>
      </c>
      <c r="M51" s="1" t="s">
        <v>279</v>
      </c>
      <c r="N51" s="88">
        <v>37.584000000000003</v>
      </c>
      <c r="O51" s="104" t="s">
        <v>4</v>
      </c>
      <c r="P51" s="88">
        <v>30.917000000000002</v>
      </c>
      <c r="Q51" s="1" t="s">
        <v>279</v>
      </c>
      <c r="R51" s="88">
        <v>37.052</v>
      </c>
      <c r="S51" s="104" t="s">
        <v>4</v>
      </c>
      <c r="T51" s="88">
        <v>33.005000000000003</v>
      </c>
    </row>
    <row r="52" spans="1:20" ht="11.25" customHeight="1" x14ac:dyDescent="0.25">
      <c r="A52" s="12"/>
      <c r="B52" s="49" t="s">
        <v>181</v>
      </c>
      <c r="C52" s="49"/>
      <c r="D52" s="49"/>
      <c r="E52" s="49"/>
      <c r="F52" s="88">
        <v>4.6390000000000002</v>
      </c>
      <c r="G52" s="104" t="s">
        <v>4</v>
      </c>
      <c r="H52" s="88">
        <v>3.972</v>
      </c>
      <c r="I52" s="1" t="s">
        <v>279</v>
      </c>
      <c r="J52" s="88">
        <v>3081.5390000000002</v>
      </c>
      <c r="K52" s="104" t="s">
        <v>4</v>
      </c>
      <c r="L52" s="88">
        <v>2666.7640000000001</v>
      </c>
      <c r="M52" s="1" t="s">
        <v>279</v>
      </c>
      <c r="N52" s="88">
        <v>113.512</v>
      </c>
      <c r="O52" s="104" t="s">
        <v>4</v>
      </c>
      <c r="P52" s="88">
        <v>96.331999999999994</v>
      </c>
      <c r="Q52" s="1" t="s">
        <v>279</v>
      </c>
      <c r="R52" s="88">
        <v>84.465000000000003</v>
      </c>
      <c r="S52" s="104" t="s">
        <v>4</v>
      </c>
      <c r="T52" s="88">
        <v>77.518000000000001</v>
      </c>
    </row>
    <row r="53" spans="1:20" ht="5.25" customHeight="1" x14ac:dyDescent="0.25">
      <c r="A53" s="15"/>
      <c r="B53" s="15"/>
      <c r="C53" s="15"/>
      <c r="D53" s="15"/>
      <c r="E53" s="15"/>
      <c r="F53" s="15"/>
      <c r="G53" s="215"/>
      <c r="H53" s="15"/>
      <c r="I53" s="15"/>
      <c r="J53" s="15"/>
      <c r="K53" s="15"/>
      <c r="L53" s="15"/>
      <c r="M53" s="15"/>
      <c r="N53" s="15"/>
      <c r="O53" s="15"/>
      <c r="P53" s="15"/>
      <c r="Q53" s="15"/>
      <c r="R53" s="15"/>
      <c r="S53" s="15"/>
      <c r="T53" s="15"/>
    </row>
    <row r="54" spans="1:20" ht="6" customHeight="1" x14ac:dyDescent="0.25">
      <c r="A54" s="49"/>
      <c r="B54" s="49"/>
      <c r="C54" s="49"/>
      <c r="D54" s="49"/>
      <c r="E54" s="49"/>
      <c r="F54" s="7"/>
      <c r="G54" s="40"/>
      <c r="H54" s="12"/>
      <c r="I54" s="12"/>
      <c r="J54" s="12"/>
      <c r="K54" s="40"/>
      <c r="L54" s="12"/>
      <c r="M54" s="12"/>
      <c r="N54" s="12"/>
      <c r="O54" s="40"/>
      <c r="P54" s="12"/>
      <c r="Q54" s="12"/>
      <c r="R54" s="12"/>
      <c r="S54" s="40"/>
      <c r="T54" s="12"/>
    </row>
    <row r="55" spans="1:20" ht="11.25" customHeight="1" x14ac:dyDescent="0.25">
      <c r="A55" s="466" t="s">
        <v>149</v>
      </c>
      <c r="B55" s="466"/>
      <c r="C55" s="47"/>
      <c r="D55" s="47"/>
      <c r="E55" s="47"/>
      <c r="G55" s="143"/>
      <c r="K55" s="1"/>
      <c r="O55" s="1"/>
      <c r="S55" s="1"/>
    </row>
    <row r="56" spans="1:20" ht="11.25" customHeight="1" x14ac:dyDescent="0.25">
      <c r="A56" s="453" t="s">
        <v>22</v>
      </c>
      <c r="B56" s="453"/>
      <c r="C56" s="26"/>
      <c r="D56" s="26"/>
      <c r="E56" s="26"/>
      <c r="F56" s="100">
        <v>43.024000000000001</v>
      </c>
      <c r="G56" s="104" t="s">
        <v>4</v>
      </c>
      <c r="H56" s="100">
        <v>18.189</v>
      </c>
      <c r="I56" s="77" t="s">
        <v>279</v>
      </c>
      <c r="J56" s="100">
        <v>16350.427</v>
      </c>
      <c r="K56" s="104" t="s">
        <v>4</v>
      </c>
      <c r="L56" s="100">
        <v>7427.6279999999997</v>
      </c>
      <c r="M56" s="77" t="s">
        <v>279</v>
      </c>
      <c r="N56" s="100">
        <v>700.43700000000001</v>
      </c>
      <c r="O56" s="104" t="s">
        <v>4</v>
      </c>
      <c r="P56" s="100">
        <v>320.50900000000001</v>
      </c>
      <c r="Q56" s="77" t="s">
        <v>279</v>
      </c>
      <c r="R56" s="100">
        <v>245.9</v>
      </c>
      <c r="S56" s="104" t="s">
        <v>4</v>
      </c>
      <c r="T56" s="100">
        <v>107.861</v>
      </c>
    </row>
    <row r="57" spans="1:20" ht="11.25" customHeight="1" x14ac:dyDescent="0.25">
      <c r="A57" s="274" t="s">
        <v>5</v>
      </c>
      <c r="B57" s="13"/>
      <c r="C57" s="49"/>
      <c r="D57" s="49"/>
      <c r="E57" s="49"/>
      <c r="F57" s="28"/>
      <c r="G57" s="104"/>
      <c r="H57" s="28"/>
      <c r="I57" s="28"/>
      <c r="J57" s="28"/>
      <c r="K57" s="40"/>
      <c r="L57" s="28"/>
      <c r="M57" s="28"/>
      <c r="N57" s="28"/>
      <c r="O57" s="40"/>
      <c r="P57" s="28"/>
      <c r="Q57" s="28"/>
      <c r="R57" s="28"/>
      <c r="S57" s="40"/>
      <c r="T57" s="28"/>
    </row>
    <row r="58" spans="1:20" ht="11.25" customHeight="1" x14ac:dyDescent="0.25">
      <c r="A58" s="12"/>
      <c r="B58" s="49" t="s">
        <v>88</v>
      </c>
      <c r="C58" s="49"/>
      <c r="D58" s="49"/>
      <c r="E58" s="49"/>
      <c r="F58" s="88">
        <v>42.734999999999999</v>
      </c>
      <c r="G58" s="104" t="s">
        <v>4</v>
      </c>
      <c r="H58" s="88">
        <v>18.181999999999999</v>
      </c>
      <c r="I58" s="1" t="s">
        <v>279</v>
      </c>
      <c r="J58" s="88">
        <v>15818.39</v>
      </c>
      <c r="K58" s="104" t="s">
        <v>4</v>
      </c>
      <c r="L58" s="88">
        <v>7356.5559999999996</v>
      </c>
      <c r="M58" s="1" t="s">
        <v>279</v>
      </c>
      <c r="N58" s="88">
        <v>697.21799999999996</v>
      </c>
      <c r="O58" s="104" t="s">
        <v>4</v>
      </c>
      <c r="P58" s="88">
        <v>320.45400000000001</v>
      </c>
      <c r="Q58" s="1" t="s">
        <v>279</v>
      </c>
      <c r="R58" s="88">
        <v>239.977</v>
      </c>
      <c r="S58" s="104" t="s">
        <v>4</v>
      </c>
      <c r="T58" s="88">
        <v>107.248</v>
      </c>
    </row>
    <row r="59" spans="1:20" ht="6" customHeight="1" x14ac:dyDescent="0.25">
      <c r="A59" s="15"/>
      <c r="B59" s="15"/>
      <c r="C59" s="15"/>
      <c r="D59" s="15"/>
      <c r="E59" s="15"/>
      <c r="F59" s="15"/>
      <c r="G59" s="15"/>
      <c r="H59" s="15"/>
      <c r="I59" s="15"/>
      <c r="J59" s="15"/>
      <c r="K59" s="15"/>
      <c r="L59" s="15"/>
      <c r="M59" s="15"/>
      <c r="N59" s="15"/>
      <c r="O59" s="15"/>
      <c r="P59" s="15"/>
      <c r="Q59" s="15"/>
      <c r="R59" s="15"/>
      <c r="S59" s="15"/>
      <c r="T59" s="15"/>
    </row>
    <row r="60" spans="1:20" ht="6" customHeight="1" x14ac:dyDescent="0.25">
      <c r="A60" s="49"/>
      <c r="B60" s="49"/>
      <c r="C60" s="49"/>
      <c r="D60" s="49"/>
      <c r="E60" s="49"/>
      <c r="F60" s="12"/>
      <c r="G60" s="40"/>
      <c r="H60" s="12"/>
      <c r="I60" s="12"/>
      <c r="J60" s="12"/>
      <c r="K60" s="40"/>
      <c r="L60" s="12"/>
      <c r="M60" s="12"/>
      <c r="N60" s="12"/>
      <c r="O60" s="40"/>
      <c r="P60" s="12"/>
      <c r="Q60" s="12"/>
      <c r="R60" s="12"/>
      <c r="S60" s="40"/>
      <c r="T60" s="12"/>
    </row>
    <row r="61" spans="1:20" ht="11.25" customHeight="1" x14ac:dyDescent="0.25">
      <c r="A61" s="466" t="s">
        <v>150</v>
      </c>
      <c r="B61" s="466"/>
      <c r="C61" s="466"/>
      <c r="D61" s="466"/>
      <c r="E61" s="466"/>
      <c r="F61" s="466"/>
      <c r="K61" s="1"/>
      <c r="O61" s="1"/>
      <c r="S61" s="1"/>
    </row>
    <row r="62" spans="1:20" ht="11.25" customHeight="1" x14ac:dyDescent="0.25">
      <c r="A62" s="453" t="s">
        <v>22</v>
      </c>
      <c r="B62" s="453"/>
      <c r="C62" s="26"/>
      <c r="D62" s="26"/>
      <c r="E62" s="26"/>
      <c r="F62" s="100" t="s">
        <v>278</v>
      </c>
      <c r="G62" s="104" t="s">
        <v>4</v>
      </c>
      <c r="H62" s="100" t="s">
        <v>278</v>
      </c>
      <c r="I62" s="77" t="s">
        <v>279</v>
      </c>
      <c r="J62" s="100" t="s">
        <v>278</v>
      </c>
      <c r="K62" s="104" t="s">
        <v>4</v>
      </c>
      <c r="L62" s="100" t="s">
        <v>278</v>
      </c>
      <c r="M62" s="77" t="s">
        <v>279</v>
      </c>
      <c r="N62" s="100" t="s">
        <v>278</v>
      </c>
      <c r="O62" s="104" t="s">
        <v>4</v>
      </c>
      <c r="P62" s="100" t="s">
        <v>278</v>
      </c>
      <c r="Q62" s="77" t="s">
        <v>279</v>
      </c>
      <c r="R62" s="100" t="s">
        <v>278</v>
      </c>
      <c r="S62" s="104" t="s">
        <v>4</v>
      </c>
      <c r="T62" s="100" t="s">
        <v>278</v>
      </c>
    </row>
    <row r="63" spans="1:20" ht="5.25" customHeight="1" x14ac:dyDescent="0.25">
      <c r="A63" s="15"/>
      <c r="B63" s="15"/>
      <c r="C63" s="15"/>
      <c r="D63" s="15"/>
      <c r="E63" s="15"/>
      <c r="F63" s="15"/>
      <c r="G63" s="215"/>
      <c r="H63" s="15"/>
      <c r="I63" s="15"/>
      <c r="J63" s="15"/>
      <c r="K63" s="15"/>
      <c r="L63" s="15"/>
      <c r="M63" s="15"/>
      <c r="N63" s="15"/>
      <c r="O63" s="15"/>
      <c r="P63" s="15"/>
      <c r="Q63" s="15"/>
      <c r="R63" s="15"/>
      <c r="S63" s="15"/>
      <c r="T63" s="15"/>
    </row>
    <row r="64" spans="1:20" ht="6" customHeight="1" x14ac:dyDescent="0.25">
      <c r="A64" s="49"/>
      <c r="B64" s="49"/>
      <c r="C64" s="49"/>
      <c r="D64" s="49"/>
      <c r="E64" s="49"/>
      <c r="F64" s="12"/>
      <c r="G64" s="40"/>
      <c r="H64" s="12"/>
      <c r="I64" s="12"/>
      <c r="J64" s="12"/>
      <c r="K64" s="40"/>
      <c r="L64" s="12"/>
      <c r="M64" s="12"/>
      <c r="N64" s="12"/>
      <c r="O64" s="40"/>
      <c r="P64" s="12"/>
      <c r="Q64" s="12"/>
      <c r="R64" s="12"/>
      <c r="S64" s="40"/>
      <c r="T64" s="12"/>
    </row>
    <row r="65" spans="1:20" ht="12" customHeight="1" x14ac:dyDescent="0.25">
      <c r="A65" s="466" t="s">
        <v>277</v>
      </c>
      <c r="B65" s="466"/>
      <c r="C65" s="47"/>
      <c r="D65" s="47"/>
      <c r="E65" s="47"/>
      <c r="F65" s="47"/>
      <c r="G65" s="54"/>
      <c r="H65" s="47"/>
      <c r="I65" s="47"/>
      <c r="J65" s="29"/>
      <c r="K65" s="40"/>
      <c r="L65" s="29"/>
      <c r="M65" s="29"/>
      <c r="N65" s="29"/>
      <c r="O65" s="40"/>
      <c r="P65" s="29"/>
      <c r="Q65" s="29"/>
      <c r="R65" s="29"/>
      <c r="S65" s="40"/>
      <c r="T65" s="29"/>
    </row>
    <row r="66" spans="1:20" ht="12" customHeight="1" x14ac:dyDescent="0.25">
      <c r="A66" s="453" t="s">
        <v>22</v>
      </c>
      <c r="B66" s="453"/>
      <c r="C66" s="26"/>
      <c r="D66" s="26"/>
      <c r="E66" s="26"/>
      <c r="F66" s="100" t="s">
        <v>278</v>
      </c>
      <c r="G66" s="104" t="s">
        <v>4</v>
      </c>
      <c r="H66" s="100" t="s">
        <v>278</v>
      </c>
      <c r="I66" s="77" t="s">
        <v>279</v>
      </c>
      <c r="J66" s="100" t="s">
        <v>278</v>
      </c>
      <c r="K66" s="104" t="s">
        <v>4</v>
      </c>
      <c r="L66" s="100" t="s">
        <v>278</v>
      </c>
      <c r="M66" s="77" t="s">
        <v>279</v>
      </c>
      <c r="N66" s="100" t="s">
        <v>278</v>
      </c>
      <c r="O66" s="104" t="s">
        <v>4</v>
      </c>
      <c r="P66" s="100" t="s">
        <v>278</v>
      </c>
      <c r="Q66" s="77" t="s">
        <v>279</v>
      </c>
      <c r="R66" s="100" t="s">
        <v>278</v>
      </c>
      <c r="S66" s="104" t="s">
        <v>4</v>
      </c>
      <c r="T66" s="100" t="s">
        <v>278</v>
      </c>
    </row>
    <row r="67" spans="1:20" ht="5.25" customHeight="1" x14ac:dyDescent="0.25">
      <c r="A67" s="15"/>
      <c r="B67" s="15"/>
      <c r="C67" s="15"/>
      <c r="D67" s="15"/>
      <c r="E67" s="15"/>
      <c r="F67" s="15"/>
      <c r="G67" s="15"/>
      <c r="H67" s="15"/>
      <c r="I67" s="15"/>
      <c r="J67" s="15"/>
      <c r="K67" s="15"/>
      <c r="L67" s="15"/>
      <c r="M67" s="15"/>
      <c r="N67" s="15"/>
      <c r="O67" s="15"/>
      <c r="P67" s="15"/>
      <c r="Q67" s="15"/>
      <c r="R67" s="15"/>
      <c r="S67" s="15"/>
      <c r="T67" s="15"/>
    </row>
    <row r="68" spans="1:20" ht="6" customHeight="1" x14ac:dyDescent="0.25">
      <c r="A68" s="49"/>
      <c r="B68" s="49"/>
      <c r="C68" s="49"/>
      <c r="D68" s="49"/>
      <c r="E68" s="49"/>
      <c r="F68" s="12"/>
      <c r="G68" s="40"/>
      <c r="H68" s="12"/>
      <c r="I68" s="12"/>
      <c r="J68" s="12"/>
      <c r="K68" s="40"/>
      <c r="L68" s="12"/>
      <c r="M68" s="12"/>
      <c r="N68" s="12"/>
      <c r="O68" s="40"/>
      <c r="P68" s="12"/>
      <c r="Q68" s="12"/>
      <c r="R68" s="12"/>
      <c r="S68" s="40"/>
      <c r="T68" s="12"/>
    </row>
    <row r="69" spans="1:20" ht="13.5" customHeight="1" x14ac:dyDescent="0.25">
      <c r="A69" s="469" t="s">
        <v>205</v>
      </c>
      <c r="B69" s="469"/>
      <c r="C69" s="469"/>
      <c r="D69" s="469"/>
      <c r="E69" s="469"/>
      <c r="F69" s="469"/>
      <c r="G69" s="469"/>
      <c r="H69" s="469"/>
      <c r="I69" s="469"/>
      <c r="J69" s="48"/>
      <c r="K69" s="48"/>
      <c r="L69" s="48"/>
      <c r="M69" s="48"/>
      <c r="N69" s="48"/>
      <c r="O69" s="48"/>
      <c r="P69" s="48"/>
      <c r="Q69" s="48"/>
      <c r="R69" s="48"/>
      <c r="S69" s="48"/>
      <c r="T69" s="48"/>
    </row>
    <row r="70" spans="1:20" ht="11.25" customHeight="1" x14ac:dyDescent="0.25">
      <c r="A70" s="453" t="s">
        <v>22</v>
      </c>
      <c r="B70" s="453"/>
      <c r="C70" s="26"/>
      <c r="D70" s="26"/>
      <c r="E70" s="26"/>
      <c r="F70" s="100">
        <v>63.113999999999997</v>
      </c>
      <c r="G70" s="104" t="s">
        <v>4</v>
      </c>
      <c r="H70" s="100">
        <v>24.286999999999999</v>
      </c>
      <c r="I70" s="77" t="s">
        <v>279</v>
      </c>
      <c r="J70" s="100">
        <v>24168.555</v>
      </c>
      <c r="K70" s="104" t="s">
        <v>4</v>
      </c>
      <c r="L70" s="100">
        <v>9811.6759999999995</v>
      </c>
      <c r="M70" s="77" t="s">
        <v>279</v>
      </c>
      <c r="N70" s="100" t="s">
        <v>278</v>
      </c>
      <c r="O70" s="104" t="s">
        <v>4</v>
      </c>
      <c r="P70" s="100" t="s">
        <v>278</v>
      </c>
      <c r="Q70" s="77" t="s">
        <v>279</v>
      </c>
      <c r="R70" s="100" t="s">
        <v>278</v>
      </c>
      <c r="S70" s="104" t="s">
        <v>4</v>
      </c>
      <c r="T70" s="100" t="s">
        <v>278</v>
      </c>
    </row>
    <row r="71" spans="1:20" ht="6" customHeight="1" thickBot="1" x14ac:dyDescent="0.3">
      <c r="A71" s="35"/>
      <c r="B71" s="35"/>
      <c r="C71" s="35"/>
      <c r="D71" s="35"/>
      <c r="E71" s="35"/>
      <c r="F71" s="35"/>
      <c r="G71" s="39"/>
      <c r="H71" s="35"/>
      <c r="I71" s="35"/>
      <c r="J71" s="35"/>
      <c r="K71" s="39"/>
      <c r="L71" s="35"/>
      <c r="M71" s="35"/>
      <c r="N71" s="35"/>
      <c r="O71" s="39"/>
      <c r="P71" s="35"/>
      <c r="Q71" s="35"/>
      <c r="R71" s="35"/>
      <c r="S71" s="39"/>
      <c r="T71" s="35"/>
    </row>
  </sheetData>
  <sheetProtection formatCells="0" formatColumns="0" formatRows="0"/>
  <mergeCells count="39">
    <mergeCell ref="O8:P8"/>
    <mergeCell ref="A29:F29"/>
    <mergeCell ref="A23:B23"/>
    <mergeCell ref="A24:B24"/>
    <mergeCell ref="F6:H6"/>
    <mergeCell ref="F7:H7"/>
    <mergeCell ref="A11:B11"/>
    <mergeCell ref="A13:B13"/>
    <mergeCell ref="A14:B14"/>
    <mergeCell ref="A6:B8"/>
    <mergeCell ref="A10:I10"/>
    <mergeCell ref="R6:T6"/>
    <mergeCell ref="N7:P7"/>
    <mergeCell ref="R7:T7"/>
    <mergeCell ref="J6:L6"/>
    <mergeCell ref="J7:L7"/>
    <mergeCell ref="A70:B70"/>
    <mergeCell ref="A62:B62"/>
    <mergeCell ref="A65:B65"/>
    <mergeCell ref="A66:B66"/>
    <mergeCell ref="A37:I37"/>
    <mergeCell ref="A45:B45"/>
    <mergeCell ref="A69:I69"/>
    <mergeCell ref="A2:T2"/>
    <mergeCell ref="A56:B56"/>
    <mergeCell ref="A61:F61"/>
    <mergeCell ref="A46:B46"/>
    <mergeCell ref="A55:B55"/>
    <mergeCell ref="A9:B9"/>
    <mergeCell ref="A34:B34"/>
    <mergeCell ref="A38:B38"/>
    <mergeCell ref="A43:B43"/>
    <mergeCell ref="A30:B30"/>
    <mergeCell ref="A33:B33"/>
    <mergeCell ref="A42:H42"/>
    <mergeCell ref="S8:T8"/>
    <mergeCell ref="N6:P6"/>
    <mergeCell ref="G8:H8"/>
    <mergeCell ref="K8:L8"/>
  </mergeCells>
  <phoneticPr fontId="14" type="noConversion"/>
  <pageMargins left="0.75" right="0.75" top="1" bottom="1" header="0.5" footer="0.5"/>
  <pageSetup paperSize="9" scale="94" orientation="portrait" r:id="rId1"/>
  <headerFooter alignWithMargins="0"/>
  <colBreaks count="1" manualBreakCount="1">
    <brk id="20"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2"/>
  <dimension ref="A1:T39"/>
  <sheetViews>
    <sheetView zoomScaleNormal="100" workbookViewId="0"/>
  </sheetViews>
  <sheetFormatPr defaultColWidth="9.21875" defaultRowHeight="13.2" x14ac:dyDescent="0.25"/>
  <cols>
    <col min="1" max="1" width="2.77734375" style="1" customWidth="1"/>
    <col min="2" max="2" width="4.77734375" style="1" bestFit="1" customWidth="1"/>
    <col min="3" max="3" width="1.77734375" style="1" bestFit="1" customWidth="1"/>
    <col min="4" max="4" width="4.77734375" style="1" bestFit="1" customWidth="1"/>
    <col min="5" max="5" width="8" style="1" customWidth="1"/>
    <col min="6" max="6" width="7.77734375" style="1" customWidth="1"/>
    <col min="7" max="7" width="2.77734375" style="1" customWidth="1"/>
    <col min="8" max="8" width="5" style="1" customWidth="1"/>
    <col min="9" max="9" width="1.21875" style="1" customWidth="1"/>
    <col min="10" max="10" width="9.21875" style="1"/>
    <col min="11" max="11" width="2.77734375" style="1" customWidth="1"/>
    <col min="12" max="12" width="5.44140625" style="1" customWidth="1"/>
    <col min="13" max="13" width="1.21875" style="1" customWidth="1"/>
    <col min="14" max="14" width="9.21875" style="1"/>
    <col min="15" max="15" width="2.77734375" style="1" customWidth="1"/>
    <col min="16" max="16" width="5" style="1" customWidth="1"/>
    <col min="17" max="17" width="1.21875" style="1" customWidth="1"/>
    <col min="18" max="18" width="9.21875" style="1"/>
    <col min="19" max="19" width="2.77734375" style="1" customWidth="1"/>
    <col min="20" max="20" width="5" style="1" customWidth="1"/>
    <col min="21" max="16384" width="9.21875" style="1"/>
  </cols>
  <sheetData>
    <row r="1" spans="1:20" ht="6.75" customHeight="1" x14ac:dyDescent="0.25"/>
    <row r="2" spans="1:20" ht="15.75" customHeight="1" x14ac:dyDescent="0.25">
      <c r="A2" s="24" t="s">
        <v>183</v>
      </c>
    </row>
    <row r="3" spans="1:20" ht="15.75" customHeight="1" x14ac:dyDescent="0.25">
      <c r="A3" s="24" t="s">
        <v>567</v>
      </c>
      <c r="B3" s="24"/>
      <c r="C3" s="24"/>
      <c r="D3" s="24"/>
      <c r="E3" s="24"/>
    </row>
    <row r="4" spans="1:20" ht="15.75" customHeight="1" x14ac:dyDescent="0.25">
      <c r="A4" s="148" t="s">
        <v>302</v>
      </c>
      <c r="B4" s="24"/>
      <c r="C4" s="24"/>
      <c r="D4" s="24"/>
      <c r="E4" s="24"/>
    </row>
    <row r="5" spans="1:20" ht="15.75" customHeight="1" thickBot="1" x14ac:dyDescent="0.3">
      <c r="A5" s="148" t="s">
        <v>563</v>
      </c>
      <c r="B5" s="24"/>
      <c r="C5" s="24"/>
      <c r="D5" s="24"/>
      <c r="E5" s="24"/>
    </row>
    <row r="6" spans="1:20" s="45" customFormat="1" ht="13.5" customHeight="1" x14ac:dyDescent="0.25">
      <c r="A6" s="452" t="s">
        <v>182</v>
      </c>
      <c r="B6" s="452"/>
      <c r="C6" s="452"/>
      <c r="D6" s="452"/>
      <c r="E6" s="122"/>
      <c r="F6" s="459" t="s">
        <v>152</v>
      </c>
      <c r="G6" s="459"/>
      <c r="H6" s="459"/>
      <c r="I6" s="91"/>
      <c r="J6" s="459" t="s">
        <v>117</v>
      </c>
      <c r="K6" s="459"/>
      <c r="L6" s="459"/>
      <c r="M6" s="86"/>
      <c r="N6" s="459" t="s">
        <v>84</v>
      </c>
      <c r="O6" s="459"/>
      <c r="P6" s="459"/>
      <c r="Q6" s="91"/>
      <c r="R6" s="459" t="s">
        <v>147</v>
      </c>
      <c r="S6" s="459"/>
      <c r="T6" s="459"/>
    </row>
    <row r="7" spans="1:20" ht="10.5" customHeight="1" x14ac:dyDescent="0.25">
      <c r="A7" s="453"/>
      <c r="B7" s="453"/>
      <c r="C7" s="453"/>
      <c r="D7" s="453"/>
      <c r="E7" s="26"/>
      <c r="F7" s="456" t="s">
        <v>178</v>
      </c>
      <c r="G7" s="456"/>
      <c r="H7" s="456"/>
      <c r="I7" s="6"/>
      <c r="J7" s="456" t="s">
        <v>195</v>
      </c>
      <c r="K7" s="456"/>
      <c r="L7" s="456"/>
      <c r="M7" s="85"/>
      <c r="N7" s="456" t="s">
        <v>198</v>
      </c>
      <c r="O7" s="456"/>
      <c r="P7" s="456"/>
      <c r="Q7" s="6"/>
      <c r="R7" s="456" t="s">
        <v>19</v>
      </c>
      <c r="S7" s="456"/>
      <c r="T7" s="456"/>
    </row>
    <row r="8" spans="1:20" ht="10.5" customHeight="1" thickBot="1" x14ac:dyDescent="0.3">
      <c r="A8" s="470"/>
      <c r="B8" s="470"/>
      <c r="C8" s="470"/>
      <c r="D8" s="470"/>
      <c r="E8" s="82"/>
      <c r="F8" s="21" t="s">
        <v>22</v>
      </c>
      <c r="G8" s="455" t="s">
        <v>125</v>
      </c>
      <c r="H8" s="455"/>
      <c r="I8" s="84"/>
      <c r="J8" s="21" t="s">
        <v>22</v>
      </c>
      <c r="K8" s="455" t="s">
        <v>125</v>
      </c>
      <c r="L8" s="455"/>
      <c r="M8" s="84"/>
      <c r="N8" s="21" t="s">
        <v>22</v>
      </c>
      <c r="O8" s="455" t="s">
        <v>125</v>
      </c>
      <c r="P8" s="455"/>
      <c r="Q8" s="84"/>
      <c r="R8" s="21" t="s">
        <v>22</v>
      </c>
      <c r="S8" s="455" t="s">
        <v>125</v>
      </c>
      <c r="T8" s="455"/>
    </row>
    <row r="9" spans="1:20" ht="10.5" customHeight="1" x14ac:dyDescent="0.25">
      <c r="A9" s="453"/>
      <c r="B9" s="453"/>
      <c r="C9" s="453"/>
      <c r="D9" s="453"/>
      <c r="E9" s="26"/>
    </row>
    <row r="10" spans="1:20" ht="13.5" customHeight="1" x14ac:dyDescent="0.25">
      <c r="A10" s="469" t="s">
        <v>202</v>
      </c>
      <c r="B10" s="469"/>
      <c r="C10" s="469"/>
      <c r="D10" s="469"/>
      <c r="E10" s="469"/>
      <c r="F10" s="469"/>
      <c r="G10" s="469"/>
      <c r="H10" s="469"/>
    </row>
    <row r="11" spans="1:20" ht="12" customHeight="1" x14ac:dyDescent="0.25">
      <c r="A11" s="453" t="s">
        <v>22</v>
      </c>
      <c r="B11" s="453"/>
      <c r="C11" s="453"/>
      <c r="D11" s="453"/>
      <c r="E11" s="26"/>
      <c r="F11" s="100">
        <v>145.85900000000001</v>
      </c>
      <c r="G11" s="104" t="s">
        <v>4</v>
      </c>
      <c r="H11" s="100">
        <v>33.387999999999998</v>
      </c>
      <c r="I11" s="48" t="s">
        <v>279</v>
      </c>
      <c r="J11" s="100">
        <v>76160.032000000007</v>
      </c>
      <c r="K11" s="104" t="s">
        <v>4</v>
      </c>
      <c r="L11" s="100">
        <v>18862.637999999999</v>
      </c>
      <c r="M11" s="1" t="s">
        <v>279</v>
      </c>
      <c r="N11" s="100">
        <v>2343.9670000000001</v>
      </c>
      <c r="O11" s="104" t="s">
        <v>4</v>
      </c>
      <c r="P11" s="100">
        <v>614.30899999999997</v>
      </c>
      <c r="Q11" s="48" t="s">
        <v>279</v>
      </c>
      <c r="R11" s="100">
        <v>1139.5050000000001</v>
      </c>
      <c r="S11" s="104" t="s">
        <v>4</v>
      </c>
      <c r="T11" s="100">
        <v>303.70299999999997</v>
      </c>
    </row>
    <row r="12" spans="1:20" ht="20.55" customHeight="1" x14ac:dyDescent="0.25">
      <c r="A12" s="131"/>
      <c r="B12" s="29">
        <v>0</v>
      </c>
      <c r="C12" s="44" t="s">
        <v>21</v>
      </c>
      <c r="D12" s="29">
        <v>99</v>
      </c>
      <c r="E12" s="29"/>
      <c r="F12" s="27">
        <v>14.757999999999999</v>
      </c>
      <c r="G12" s="40" t="s">
        <v>4</v>
      </c>
      <c r="H12" s="27">
        <v>15.532999999999999</v>
      </c>
      <c r="I12" s="1" t="s">
        <v>279</v>
      </c>
      <c r="J12" s="27">
        <v>928.41</v>
      </c>
      <c r="K12" s="40" t="s">
        <v>4</v>
      </c>
      <c r="L12" s="27">
        <v>1031.952</v>
      </c>
      <c r="M12" s="1" t="s">
        <v>279</v>
      </c>
      <c r="N12" s="27">
        <v>126.84099999999999</v>
      </c>
      <c r="O12" s="40" t="s">
        <v>4</v>
      </c>
      <c r="P12" s="27">
        <v>102.925</v>
      </c>
      <c r="Q12" s="1" t="s">
        <v>279</v>
      </c>
      <c r="R12" s="27">
        <v>7.6509999999999998</v>
      </c>
      <c r="S12" s="40" t="s">
        <v>4</v>
      </c>
      <c r="T12" s="27">
        <v>6.74</v>
      </c>
    </row>
    <row r="13" spans="1:20" ht="11.25" customHeight="1" x14ac:dyDescent="0.25">
      <c r="A13" s="12"/>
      <c r="B13" s="48">
        <v>100</v>
      </c>
      <c r="C13" s="78" t="s">
        <v>21</v>
      </c>
      <c r="D13" s="48">
        <v>249</v>
      </c>
      <c r="E13" s="48"/>
      <c r="F13" s="88">
        <v>20.497</v>
      </c>
      <c r="G13" s="104" t="s">
        <v>4</v>
      </c>
      <c r="H13" s="88">
        <v>11.026</v>
      </c>
      <c r="I13" s="1" t="s">
        <v>279</v>
      </c>
      <c r="J13" s="88">
        <v>3919.5709999999999</v>
      </c>
      <c r="K13" s="104" t="s">
        <v>4</v>
      </c>
      <c r="L13" s="88">
        <v>2061.107</v>
      </c>
      <c r="M13" s="1" t="s">
        <v>279</v>
      </c>
      <c r="N13" s="88">
        <v>348.32</v>
      </c>
      <c r="O13" s="104" t="s">
        <v>4</v>
      </c>
      <c r="P13" s="88">
        <v>189.63</v>
      </c>
      <c r="Q13" s="1" t="s">
        <v>279</v>
      </c>
      <c r="R13" s="88">
        <v>69.415999999999997</v>
      </c>
      <c r="S13" s="104" t="s">
        <v>4</v>
      </c>
      <c r="T13" s="88">
        <v>39.26</v>
      </c>
    </row>
    <row r="14" spans="1:20" ht="11.25" customHeight="1" x14ac:dyDescent="0.25">
      <c r="A14" s="12"/>
      <c r="B14" s="48">
        <v>250</v>
      </c>
      <c r="C14" s="78" t="s">
        <v>21</v>
      </c>
      <c r="D14" s="48">
        <v>499</v>
      </c>
      <c r="E14" s="48"/>
      <c r="F14" s="88">
        <v>58.94</v>
      </c>
      <c r="G14" s="104" t="s">
        <v>4</v>
      </c>
      <c r="H14" s="88">
        <v>19.797999999999998</v>
      </c>
      <c r="I14" s="1" t="s">
        <v>279</v>
      </c>
      <c r="J14" s="88">
        <v>20637.398000000001</v>
      </c>
      <c r="K14" s="104" t="s">
        <v>4</v>
      </c>
      <c r="L14" s="88">
        <v>7360.19</v>
      </c>
      <c r="M14" s="1" t="s">
        <v>279</v>
      </c>
      <c r="N14" s="88">
        <v>1087.422</v>
      </c>
      <c r="O14" s="104" t="s">
        <v>4</v>
      </c>
      <c r="P14" s="88">
        <v>421.31299999999999</v>
      </c>
      <c r="Q14" s="1" t="s">
        <v>279</v>
      </c>
      <c r="R14" s="88">
        <v>363.565</v>
      </c>
      <c r="S14" s="104" t="s">
        <v>4</v>
      </c>
      <c r="T14" s="88">
        <v>147.46899999999999</v>
      </c>
    </row>
    <row r="15" spans="1:20" ht="11.25" customHeight="1" x14ac:dyDescent="0.25">
      <c r="A15" s="12"/>
      <c r="B15" s="48">
        <v>500</v>
      </c>
      <c r="C15" s="78" t="s">
        <v>21</v>
      </c>
      <c r="D15" s="48">
        <v>999</v>
      </c>
      <c r="E15" s="48"/>
      <c r="F15" s="88">
        <v>33.973999999999997</v>
      </c>
      <c r="G15" s="104" t="s">
        <v>4</v>
      </c>
      <c r="H15" s="88">
        <v>14.968999999999999</v>
      </c>
      <c r="I15" s="1" t="s">
        <v>279</v>
      </c>
      <c r="J15" s="88">
        <v>22136.957999999999</v>
      </c>
      <c r="K15" s="104" t="s">
        <v>4</v>
      </c>
      <c r="L15" s="88">
        <v>9138.1589999999997</v>
      </c>
      <c r="M15" s="1" t="s">
        <v>279</v>
      </c>
      <c r="N15" s="88">
        <v>549.57299999999998</v>
      </c>
      <c r="O15" s="104" t="s">
        <v>4</v>
      </c>
      <c r="P15" s="88">
        <v>233.85300000000001</v>
      </c>
      <c r="Q15" s="1" t="s">
        <v>279</v>
      </c>
      <c r="R15" s="88">
        <v>348.04700000000003</v>
      </c>
      <c r="S15" s="104" t="s">
        <v>4</v>
      </c>
      <c r="T15" s="88">
        <v>158.203</v>
      </c>
    </row>
    <row r="16" spans="1:20" ht="11.25" customHeight="1" x14ac:dyDescent="0.25">
      <c r="A16" s="12"/>
      <c r="B16" s="88">
        <v>1000</v>
      </c>
      <c r="C16" s="78" t="s">
        <v>21</v>
      </c>
      <c r="D16" s="88">
        <v>1499</v>
      </c>
      <c r="E16" s="88"/>
      <c r="F16" s="88">
        <v>9.6020000000000003</v>
      </c>
      <c r="G16" s="104" t="s">
        <v>4</v>
      </c>
      <c r="H16" s="88">
        <v>5.5540000000000003</v>
      </c>
      <c r="I16" s="1" t="s">
        <v>279</v>
      </c>
      <c r="J16" s="88">
        <v>11118.174000000001</v>
      </c>
      <c r="K16" s="104" t="s">
        <v>4</v>
      </c>
      <c r="L16" s="88">
        <v>6409.3990000000003</v>
      </c>
      <c r="M16" s="1" t="s">
        <v>279</v>
      </c>
      <c r="N16" s="88">
        <v>111.25</v>
      </c>
      <c r="O16" s="104" t="s">
        <v>4</v>
      </c>
      <c r="P16" s="88">
        <v>65.959000000000003</v>
      </c>
      <c r="Q16" s="1" t="s">
        <v>279</v>
      </c>
      <c r="R16" s="88">
        <v>121.651</v>
      </c>
      <c r="S16" s="104" t="s">
        <v>4</v>
      </c>
      <c r="T16" s="88">
        <v>75.033000000000001</v>
      </c>
    </row>
    <row r="17" spans="1:20" ht="11.25" customHeight="1" x14ac:dyDescent="0.25">
      <c r="A17" s="12"/>
      <c r="B17" s="88">
        <v>1500</v>
      </c>
      <c r="C17" s="78" t="s">
        <v>21</v>
      </c>
      <c r="D17" s="88">
        <v>2999</v>
      </c>
      <c r="E17" s="88"/>
      <c r="F17" s="88">
        <v>8.0879999999999992</v>
      </c>
      <c r="G17" s="104" t="s">
        <v>4</v>
      </c>
      <c r="H17" s="88">
        <v>5.75</v>
      </c>
      <c r="I17" s="1" t="s">
        <v>279</v>
      </c>
      <c r="J17" s="88">
        <v>17419.522000000001</v>
      </c>
      <c r="K17" s="104" t="s">
        <v>4</v>
      </c>
      <c r="L17" s="88">
        <v>12951.07</v>
      </c>
      <c r="M17" s="1" t="s">
        <v>279</v>
      </c>
      <c r="N17" s="88">
        <v>120.56100000000001</v>
      </c>
      <c r="O17" s="104" t="s">
        <v>4</v>
      </c>
      <c r="P17" s="88">
        <v>89.623999999999995</v>
      </c>
      <c r="Q17" s="1" t="s">
        <v>279</v>
      </c>
      <c r="R17" s="88">
        <v>229.17500000000001</v>
      </c>
      <c r="S17" s="104" t="s">
        <v>4</v>
      </c>
      <c r="T17" s="88">
        <v>177.10599999999999</v>
      </c>
    </row>
    <row r="18" spans="1:20" ht="11.25" customHeight="1" x14ac:dyDescent="0.25">
      <c r="A18" s="12"/>
      <c r="B18" s="88">
        <v>3000</v>
      </c>
      <c r="C18" s="78" t="s">
        <v>21</v>
      </c>
      <c r="D18" s="48"/>
      <c r="E18" s="48"/>
      <c r="F18" s="88" t="s">
        <v>278</v>
      </c>
      <c r="G18" s="104" t="s">
        <v>4</v>
      </c>
      <c r="H18" s="88" t="s">
        <v>278</v>
      </c>
      <c r="I18" s="1" t="s">
        <v>279</v>
      </c>
      <c r="J18" s="88" t="s">
        <v>278</v>
      </c>
      <c r="K18" s="104" t="s">
        <v>4</v>
      </c>
      <c r="L18" s="88" t="s">
        <v>278</v>
      </c>
      <c r="M18" s="1" t="s">
        <v>279</v>
      </c>
      <c r="N18" s="88" t="s">
        <v>278</v>
      </c>
      <c r="O18" s="104" t="s">
        <v>4</v>
      </c>
      <c r="P18" s="88" t="s">
        <v>278</v>
      </c>
      <c r="Q18" s="1" t="s">
        <v>279</v>
      </c>
      <c r="R18" s="88" t="s">
        <v>278</v>
      </c>
      <c r="S18" s="104" t="s">
        <v>4</v>
      </c>
      <c r="T18" s="88" t="s">
        <v>278</v>
      </c>
    </row>
    <row r="19" spans="1:20" ht="4.5" customHeight="1" x14ac:dyDescent="0.25">
      <c r="A19" s="15"/>
      <c r="B19" s="15"/>
      <c r="C19" s="15"/>
      <c r="D19" s="15"/>
      <c r="E19" s="15"/>
      <c r="F19" s="15"/>
      <c r="G19" s="15"/>
      <c r="H19" s="15"/>
      <c r="I19" s="15"/>
      <c r="J19" s="15"/>
      <c r="K19" s="15"/>
      <c r="L19" s="15"/>
      <c r="M19" s="15"/>
      <c r="N19" s="15"/>
      <c r="O19" s="15"/>
      <c r="P19" s="15"/>
      <c r="Q19" s="15"/>
      <c r="R19" s="15"/>
      <c r="S19" s="15"/>
      <c r="T19" s="15"/>
    </row>
    <row r="20" spans="1:20" ht="10.5" customHeight="1" x14ac:dyDescent="0.25">
      <c r="A20" s="49"/>
      <c r="B20" s="49"/>
      <c r="C20" s="12"/>
      <c r="D20" s="40"/>
      <c r="E20" s="12"/>
      <c r="F20" s="12"/>
      <c r="G20" s="12"/>
      <c r="H20" s="40"/>
      <c r="I20" s="12"/>
      <c r="J20" s="12"/>
      <c r="K20" s="12"/>
      <c r="L20" s="40"/>
      <c r="M20" s="12"/>
      <c r="N20" s="12"/>
      <c r="O20" s="12"/>
      <c r="P20" s="40"/>
      <c r="Q20" s="12"/>
      <c r="R20" s="27"/>
    </row>
    <row r="21" spans="1:20" ht="13.5" customHeight="1" x14ac:dyDescent="0.25">
      <c r="A21" s="469" t="s">
        <v>204</v>
      </c>
      <c r="B21" s="469"/>
      <c r="C21" s="469"/>
      <c r="D21" s="469"/>
      <c r="E21" s="469"/>
      <c r="F21" s="469"/>
      <c r="G21" s="469"/>
      <c r="H21" s="469"/>
    </row>
    <row r="22" spans="1:20" ht="11.25" customHeight="1" x14ac:dyDescent="0.25">
      <c r="A22" s="453" t="s">
        <v>22</v>
      </c>
      <c r="B22" s="453"/>
      <c r="C22" s="100"/>
      <c r="D22" s="141"/>
      <c r="E22" s="100"/>
      <c r="F22" s="100">
        <v>12.366</v>
      </c>
      <c r="G22" s="104" t="s">
        <v>4</v>
      </c>
      <c r="H22" s="100">
        <v>9.5359999999999996</v>
      </c>
      <c r="I22" s="77" t="s">
        <v>279</v>
      </c>
      <c r="J22" s="100">
        <v>4373.4189999999999</v>
      </c>
      <c r="K22" s="104" t="s">
        <v>4</v>
      </c>
      <c r="L22" s="100">
        <v>2810.2269999999999</v>
      </c>
      <c r="M22" s="77" t="s">
        <v>279</v>
      </c>
      <c r="N22" s="100" t="s">
        <v>278</v>
      </c>
      <c r="O22" s="104" t="s">
        <v>4</v>
      </c>
      <c r="P22" s="100" t="s">
        <v>278</v>
      </c>
      <c r="Q22" s="77" t="s">
        <v>279</v>
      </c>
      <c r="R22" s="100" t="s">
        <v>278</v>
      </c>
      <c r="S22" s="104" t="s">
        <v>4</v>
      </c>
      <c r="T22" s="100" t="s">
        <v>278</v>
      </c>
    </row>
    <row r="23" spans="1:20" ht="5.25" customHeight="1" thickBot="1" x14ac:dyDescent="0.3">
      <c r="A23" s="124"/>
      <c r="B23" s="124"/>
      <c r="C23" s="124"/>
      <c r="D23" s="124"/>
      <c r="E23" s="124"/>
      <c r="F23" s="124"/>
      <c r="G23" s="124"/>
      <c r="H23" s="124"/>
      <c r="I23" s="124"/>
      <c r="J23" s="124"/>
      <c r="K23" s="124"/>
      <c r="L23" s="124"/>
      <c r="M23" s="124"/>
      <c r="N23" s="124"/>
      <c r="O23" s="124"/>
      <c r="P23" s="124"/>
      <c r="Q23" s="124"/>
      <c r="R23" s="51"/>
      <c r="S23" s="111"/>
      <c r="T23" s="111"/>
    </row>
    <row r="24" spans="1:20" ht="5.25" customHeight="1" thickBot="1" x14ac:dyDescent="0.3">
      <c r="A24" s="125"/>
      <c r="B24" s="125"/>
      <c r="C24" s="125"/>
      <c r="D24" s="125"/>
      <c r="E24" s="125"/>
      <c r="F24" s="125"/>
      <c r="G24" s="125"/>
      <c r="H24" s="125"/>
      <c r="I24" s="125"/>
      <c r="J24" s="125"/>
      <c r="K24" s="125"/>
      <c r="L24" s="125"/>
      <c r="M24" s="125"/>
      <c r="N24" s="125"/>
      <c r="O24" s="125"/>
      <c r="P24" s="125"/>
      <c r="Q24" s="125"/>
      <c r="R24" s="126"/>
      <c r="S24" s="127"/>
      <c r="T24" s="127"/>
    </row>
    <row r="25" spans="1:20" ht="10.5" customHeight="1" x14ac:dyDescent="0.25">
      <c r="A25" s="49"/>
      <c r="B25" s="49"/>
      <c r="C25" s="27"/>
      <c r="D25" s="40"/>
      <c r="E25" s="27"/>
      <c r="F25" s="27"/>
      <c r="G25" s="27"/>
      <c r="H25" s="40"/>
      <c r="I25" s="27"/>
      <c r="J25" s="27"/>
      <c r="K25" s="27"/>
      <c r="L25" s="40"/>
      <c r="M25" s="27"/>
      <c r="N25" s="27"/>
      <c r="O25" s="27"/>
      <c r="P25" s="40"/>
      <c r="Q25" s="27"/>
      <c r="R25" s="28"/>
      <c r="S25" s="88"/>
      <c r="T25" s="88"/>
    </row>
    <row r="26" spans="1:20" ht="13.5" customHeight="1" x14ac:dyDescent="0.25">
      <c r="A26" s="469" t="s">
        <v>203</v>
      </c>
      <c r="B26" s="469"/>
      <c r="C26" s="469"/>
      <c r="D26" s="469"/>
      <c r="E26" s="469"/>
      <c r="F26" s="469"/>
      <c r="G26" s="469"/>
      <c r="H26" s="469"/>
    </row>
    <row r="27" spans="1:20" ht="11.25" customHeight="1" x14ac:dyDescent="0.25">
      <c r="A27" s="453" t="s">
        <v>22</v>
      </c>
      <c r="B27" s="453"/>
      <c r="C27" s="453"/>
      <c r="D27" s="453"/>
      <c r="E27" s="26"/>
      <c r="F27" s="100">
        <v>92.543999999999997</v>
      </c>
      <c r="G27" s="104" t="s">
        <v>4</v>
      </c>
      <c r="H27" s="100">
        <v>27.151</v>
      </c>
      <c r="I27" s="48" t="s">
        <v>279</v>
      </c>
      <c r="J27" s="100">
        <v>47507.654999999999</v>
      </c>
      <c r="K27" s="104" t="s">
        <v>4</v>
      </c>
      <c r="L27" s="100">
        <v>13583.267</v>
      </c>
      <c r="M27" s="1" t="s">
        <v>279</v>
      </c>
      <c r="N27" s="100">
        <v>1404.473</v>
      </c>
      <c r="O27" s="104" t="s">
        <v>4</v>
      </c>
      <c r="P27" s="100">
        <v>391.70100000000002</v>
      </c>
      <c r="Q27" s="48" t="s">
        <v>279</v>
      </c>
      <c r="R27" s="100">
        <v>728.64499999999998</v>
      </c>
      <c r="S27" s="104" t="s">
        <v>4</v>
      </c>
      <c r="T27" s="100">
        <v>212.47200000000001</v>
      </c>
    </row>
    <row r="28" spans="1:20" ht="20.55" customHeight="1" x14ac:dyDescent="0.25">
      <c r="A28" s="131"/>
      <c r="B28" s="29">
        <v>0</v>
      </c>
      <c r="C28" s="44" t="s">
        <v>21</v>
      </c>
      <c r="D28" s="29">
        <v>99</v>
      </c>
      <c r="E28" s="29"/>
      <c r="F28" s="27">
        <v>8.8879999999999999</v>
      </c>
      <c r="G28" s="40" t="s">
        <v>4</v>
      </c>
      <c r="H28" s="27">
        <v>15.787000000000001</v>
      </c>
      <c r="I28" s="1" t="s">
        <v>279</v>
      </c>
      <c r="J28" s="27">
        <v>572.721</v>
      </c>
      <c r="K28" s="40" t="s">
        <v>4</v>
      </c>
      <c r="L28" s="27">
        <v>1004.833</v>
      </c>
      <c r="M28" s="1" t="s">
        <v>279</v>
      </c>
      <c r="N28" s="27">
        <v>45.322000000000003</v>
      </c>
      <c r="O28" s="40" t="s">
        <v>4</v>
      </c>
      <c r="P28" s="27">
        <v>77.900000000000006</v>
      </c>
      <c r="Q28" s="1" t="s">
        <v>279</v>
      </c>
      <c r="R28" s="27">
        <v>2.831</v>
      </c>
      <c r="S28" s="40" t="s">
        <v>4</v>
      </c>
      <c r="T28" s="27">
        <v>4.9669999999999996</v>
      </c>
    </row>
    <row r="29" spans="1:20" ht="11.25" customHeight="1" x14ac:dyDescent="0.25">
      <c r="A29" s="103"/>
      <c r="B29" s="48">
        <v>100</v>
      </c>
      <c r="C29" s="78" t="s">
        <v>21</v>
      </c>
      <c r="D29" s="48">
        <v>249</v>
      </c>
      <c r="E29" s="48"/>
      <c r="F29" s="88">
        <v>15.936</v>
      </c>
      <c r="G29" s="104" t="s">
        <v>4</v>
      </c>
      <c r="H29" s="88">
        <v>10.236000000000001</v>
      </c>
      <c r="I29" s="1" t="s">
        <v>279</v>
      </c>
      <c r="J29" s="88">
        <v>3082.51</v>
      </c>
      <c r="K29" s="104" t="s">
        <v>4</v>
      </c>
      <c r="L29" s="88">
        <v>2021.337</v>
      </c>
      <c r="M29" s="1" t="s">
        <v>279</v>
      </c>
      <c r="N29" s="88">
        <v>294.52699999999999</v>
      </c>
      <c r="O29" s="104" t="s">
        <v>4</v>
      </c>
      <c r="P29" s="88">
        <v>201.589</v>
      </c>
      <c r="Q29" s="1" t="s">
        <v>279</v>
      </c>
      <c r="R29" s="88">
        <v>54.688000000000002</v>
      </c>
      <c r="S29" s="104" t="s">
        <v>4</v>
      </c>
      <c r="T29" s="88">
        <v>37.777000000000001</v>
      </c>
    </row>
    <row r="30" spans="1:20" ht="11.25" customHeight="1" x14ac:dyDescent="0.25">
      <c r="A30" s="103"/>
      <c r="B30" s="48">
        <v>250</v>
      </c>
      <c r="C30" s="78" t="s">
        <v>21</v>
      </c>
      <c r="D30" s="48">
        <v>499</v>
      </c>
      <c r="E30" s="48"/>
      <c r="F30" s="88">
        <v>36.011000000000003</v>
      </c>
      <c r="G30" s="104" t="s">
        <v>4</v>
      </c>
      <c r="H30" s="88">
        <v>13.885</v>
      </c>
      <c r="I30" s="1" t="s">
        <v>279</v>
      </c>
      <c r="J30" s="88">
        <v>12640.877</v>
      </c>
      <c r="K30" s="104" t="s">
        <v>4</v>
      </c>
      <c r="L30" s="88">
        <v>4815.393</v>
      </c>
      <c r="M30" s="1" t="s">
        <v>279</v>
      </c>
      <c r="N30" s="88">
        <v>556.30600000000004</v>
      </c>
      <c r="O30" s="104" t="s">
        <v>4</v>
      </c>
      <c r="P30" s="88">
        <v>241.00399999999999</v>
      </c>
      <c r="Q30" s="1" t="s">
        <v>279</v>
      </c>
      <c r="R30" s="88">
        <v>202.47900000000001</v>
      </c>
      <c r="S30" s="104" t="s">
        <v>4</v>
      </c>
      <c r="T30" s="88">
        <v>89.745999999999995</v>
      </c>
    </row>
    <row r="31" spans="1:20" ht="11.25" customHeight="1" x14ac:dyDescent="0.25">
      <c r="A31" s="103"/>
      <c r="B31" s="48">
        <v>500</v>
      </c>
      <c r="C31" s="78" t="s">
        <v>21</v>
      </c>
      <c r="D31" s="48">
        <v>999</v>
      </c>
      <c r="E31" s="48"/>
      <c r="F31" s="88">
        <v>20.241</v>
      </c>
      <c r="G31" s="104" t="s">
        <v>4</v>
      </c>
      <c r="H31" s="88">
        <v>11.981</v>
      </c>
      <c r="I31" s="1" t="s">
        <v>279</v>
      </c>
      <c r="J31" s="88">
        <v>12758.527</v>
      </c>
      <c r="K31" s="104" t="s">
        <v>4</v>
      </c>
      <c r="L31" s="88">
        <v>6880.0190000000002</v>
      </c>
      <c r="M31" s="1" t="s">
        <v>279</v>
      </c>
      <c r="N31" s="88">
        <v>340.15100000000001</v>
      </c>
      <c r="O31" s="104" t="s">
        <v>4</v>
      </c>
      <c r="P31" s="88">
        <v>173.87299999999999</v>
      </c>
      <c r="Q31" s="1" t="s">
        <v>279</v>
      </c>
      <c r="R31" s="88">
        <v>224.49799999999999</v>
      </c>
      <c r="S31" s="104" t="s">
        <v>4</v>
      </c>
      <c r="T31" s="88">
        <v>131.40700000000001</v>
      </c>
    </row>
    <row r="32" spans="1:20" ht="11.25" customHeight="1" x14ac:dyDescent="0.25">
      <c r="A32" s="103"/>
      <c r="B32" s="88">
        <v>1000</v>
      </c>
      <c r="C32" s="78" t="s">
        <v>21</v>
      </c>
      <c r="D32" s="88">
        <v>1499</v>
      </c>
      <c r="E32" s="88"/>
      <c r="F32" s="88">
        <v>7.3449999999999998</v>
      </c>
      <c r="G32" s="104" t="s">
        <v>4</v>
      </c>
      <c r="H32" s="88">
        <v>4.4809999999999999</v>
      </c>
      <c r="I32" s="1" t="s">
        <v>279</v>
      </c>
      <c r="J32" s="88">
        <v>8995.9670000000006</v>
      </c>
      <c r="K32" s="104" t="s">
        <v>4</v>
      </c>
      <c r="L32" s="88">
        <v>5512.9059999999999</v>
      </c>
      <c r="M32" s="1" t="s">
        <v>279</v>
      </c>
      <c r="N32" s="88">
        <v>126.188</v>
      </c>
      <c r="O32" s="104" t="s">
        <v>4</v>
      </c>
      <c r="P32" s="88">
        <v>81.165000000000006</v>
      </c>
      <c r="Q32" s="1" t="s">
        <v>279</v>
      </c>
      <c r="R32" s="88">
        <v>139.03899999999999</v>
      </c>
      <c r="S32" s="104" t="s">
        <v>4</v>
      </c>
      <c r="T32" s="88">
        <v>84.6</v>
      </c>
    </row>
    <row r="33" spans="1:20" ht="11.25" customHeight="1" x14ac:dyDescent="0.25">
      <c r="A33" s="103"/>
      <c r="B33" s="88">
        <v>1500</v>
      </c>
      <c r="C33" s="78" t="s">
        <v>21</v>
      </c>
      <c r="D33" s="88">
        <v>2999</v>
      </c>
      <c r="E33" s="88"/>
      <c r="F33" s="88">
        <v>3.1560000000000001</v>
      </c>
      <c r="G33" s="104" t="s">
        <v>4</v>
      </c>
      <c r="H33" s="88">
        <v>3.4569999999999999</v>
      </c>
      <c r="I33" s="1" t="s">
        <v>279</v>
      </c>
      <c r="J33" s="88">
        <v>6482.0439999999999</v>
      </c>
      <c r="K33" s="104" t="s">
        <v>4</v>
      </c>
      <c r="L33" s="88">
        <v>6805.5290000000005</v>
      </c>
      <c r="M33" s="1" t="s">
        <v>279</v>
      </c>
      <c r="N33" s="88">
        <v>34.720999999999997</v>
      </c>
      <c r="O33" s="104" t="s">
        <v>4</v>
      </c>
      <c r="P33" s="88">
        <v>39.526000000000003</v>
      </c>
      <c r="Q33" s="1" t="s">
        <v>279</v>
      </c>
      <c r="R33" s="88">
        <v>82.798000000000002</v>
      </c>
      <c r="S33" s="104" t="s">
        <v>4</v>
      </c>
      <c r="T33" s="88">
        <v>96.025000000000006</v>
      </c>
    </row>
    <row r="34" spans="1:20" ht="11.25" customHeight="1" x14ac:dyDescent="0.25">
      <c r="A34" s="103"/>
      <c r="B34" s="88">
        <v>3000</v>
      </c>
      <c r="C34" s="78" t="s">
        <v>21</v>
      </c>
      <c r="D34" s="88"/>
      <c r="E34" s="88"/>
      <c r="F34" s="88">
        <v>0.96799999999999997</v>
      </c>
      <c r="G34" s="104" t="s">
        <v>4</v>
      </c>
      <c r="H34" s="88">
        <v>1.8959999999999999</v>
      </c>
      <c r="I34" s="1" t="s">
        <v>279</v>
      </c>
      <c r="J34" s="88">
        <v>2975.0079999999998</v>
      </c>
      <c r="K34" s="104" t="s">
        <v>4</v>
      </c>
      <c r="L34" s="88">
        <v>5826.9269999999997</v>
      </c>
      <c r="M34" s="1" t="s">
        <v>279</v>
      </c>
      <c r="N34" s="88">
        <v>7.258</v>
      </c>
      <c r="O34" s="104" t="s">
        <v>4</v>
      </c>
      <c r="P34" s="88">
        <v>14.217000000000001</v>
      </c>
      <c r="Q34" s="1" t="s">
        <v>279</v>
      </c>
      <c r="R34" s="88">
        <v>22.312999999999999</v>
      </c>
      <c r="S34" s="104" t="s">
        <v>4</v>
      </c>
      <c r="T34" s="88">
        <v>43.701999999999998</v>
      </c>
    </row>
    <row r="35" spans="1:20" ht="4.5" customHeight="1" x14ac:dyDescent="0.25">
      <c r="A35" s="15"/>
      <c r="B35" s="15"/>
      <c r="C35" s="15"/>
      <c r="D35" s="15"/>
      <c r="E35" s="15"/>
      <c r="F35" s="15"/>
      <c r="G35" s="15"/>
      <c r="H35" s="15"/>
      <c r="I35" s="15"/>
      <c r="J35" s="15"/>
      <c r="K35" s="15"/>
      <c r="L35" s="15"/>
      <c r="M35" s="15"/>
      <c r="N35" s="15"/>
      <c r="O35" s="15"/>
      <c r="P35" s="15"/>
      <c r="Q35" s="15"/>
      <c r="R35" s="15"/>
      <c r="S35" s="15"/>
      <c r="T35" s="15"/>
    </row>
    <row r="36" spans="1:20" ht="10.5" customHeight="1" x14ac:dyDescent="0.25">
      <c r="A36" s="49"/>
      <c r="B36" s="49"/>
      <c r="C36" s="12"/>
      <c r="D36" s="40"/>
      <c r="E36" s="12"/>
      <c r="F36" s="12"/>
      <c r="G36" s="12"/>
      <c r="H36" s="40"/>
      <c r="I36" s="12"/>
      <c r="J36" s="12"/>
      <c r="K36" s="12"/>
      <c r="L36" s="40"/>
      <c r="M36" s="12"/>
      <c r="N36" s="12"/>
      <c r="O36" s="12"/>
      <c r="P36" s="40"/>
      <c r="Q36" s="12"/>
      <c r="R36" s="27"/>
    </row>
    <row r="37" spans="1:20" ht="13.5" customHeight="1" x14ac:dyDescent="0.25">
      <c r="A37" s="469" t="s">
        <v>205</v>
      </c>
      <c r="B37" s="469"/>
      <c r="C37" s="469"/>
      <c r="D37" s="469"/>
      <c r="E37" s="469"/>
      <c r="F37" s="469"/>
      <c r="G37" s="469"/>
      <c r="H37" s="469"/>
    </row>
    <row r="38" spans="1:20" ht="11.25" customHeight="1" x14ac:dyDescent="0.25">
      <c r="A38" s="453" t="s">
        <v>22</v>
      </c>
      <c r="B38" s="453"/>
      <c r="C38" s="100"/>
      <c r="D38" s="141"/>
      <c r="E38" s="100"/>
      <c r="F38" s="100">
        <v>63.113999999999997</v>
      </c>
      <c r="G38" s="104" t="s">
        <v>4</v>
      </c>
      <c r="H38" s="100">
        <v>24.286999999999999</v>
      </c>
      <c r="I38" s="77" t="s">
        <v>279</v>
      </c>
      <c r="J38" s="100">
        <v>24168.555</v>
      </c>
      <c r="K38" s="104" t="s">
        <v>4</v>
      </c>
      <c r="L38" s="100">
        <v>9811.6759999999995</v>
      </c>
      <c r="M38" s="77" t="s">
        <v>279</v>
      </c>
      <c r="N38" s="100" t="s">
        <v>278</v>
      </c>
      <c r="O38" s="104" t="s">
        <v>4</v>
      </c>
      <c r="P38" s="100" t="s">
        <v>278</v>
      </c>
      <c r="Q38" s="77" t="s">
        <v>279</v>
      </c>
      <c r="R38" s="100" t="s">
        <v>278</v>
      </c>
      <c r="S38" s="104" t="s">
        <v>4</v>
      </c>
      <c r="T38" s="100" t="s">
        <v>278</v>
      </c>
    </row>
    <row r="39" spans="1:20" ht="12" customHeight="1" thickBot="1" x14ac:dyDescent="0.3">
      <c r="A39" s="35"/>
      <c r="B39" s="35"/>
      <c r="C39" s="35"/>
      <c r="D39" s="21"/>
      <c r="E39" s="21"/>
      <c r="F39" s="35"/>
      <c r="G39" s="35"/>
      <c r="H39" s="35"/>
      <c r="I39" s="35"/>
      <c r="J39" s="35"/>
      <c r="K39" s="35"/>
      <c r="L39" s="35"/>
      <c r="M39" s="35"/>
      <c r="N39" s="35"/>
      <c r="O39" s="35"/>
      <c r="P39" s="35"/>
      <c r="Q39" s="35"/>
      <c r="R39" s="35"/>
      <c r="S39" s="35"/>
      <c r="T39" s="35"/>
    </row>
  </sheetData>
  <sheetProtection formatCells="0" formatColumns="0" formatRows="0"/>
  <mergeCells count="22">
    <mergeCell ref="A37:H37"/>
    <mergeCell ref="A26:H26"/>
    <mergeCell ref="N7:P7"/>
    <mergeCell ref="R7:T7"/>
    <mergeCell ref="A38:B38"/>
    <mergeCell ref="A11:D11"/>
    <mergeCell ref="A6:D8"/>
    <mergeCell ref="A9:D9"/>
    <mergeCell ref="A22:B22"/>
    <mergeCell ref="A27:D27"/>
    <mergeCell ref="A21:H21"/>
    <mergeCell ref="A10:H10"/>
    <mergeCell ref="G8:H8"/>
    <mergeCell ref="K8:L8"/>
    <mergeCell ref="O8:P8"/>
    <mergeCell ref="S8:T8"/>
    <mergeCell ref="F6:H6"/>
    <mergeCell ref="J6:L6"/>
    <mergeCell ref="N6:P6"/>
    <mergeCell ref="R6:T6"/>
    <mergeCell ref="F7:H7"/>
    <mergeCell ref="J7:L7"/>
  </mergeCells>
  <phoneticPr fontId="6" type="noConversion"/>
  <pageMargins left="0.75" right="0.75" top="1" bottom="1" header="0.5" footer="0.5"/>
  <pageSetup paperSize="9" scale="94"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4"/>
  <dimension ref="A2:T38"/>
  <sheetViews>
    <sheetView zoomScaleNormal="100" workbookViewId="0"/>
  </sheetViews>
  <sheetFormatPr defaultColWidth="9.21875" defaultRowHeight="13.2" x14ac:dyDescent="0.25"/>
  <cols>
    <col min="1" max="1" width="3.77734375" style="1" customWidth="1"/>
    <col min="2" max="2" width="62.44140625" style="1" customWidth="1"/>
    <col min="3" max="5" width="62.44140625" style="1" hidden="1" customWidth="1"/>
    <col min="6" max="6" width="10.21875" style="1" customWidth="1"/>
    <col min="7" max="7" width="2.21875" style="1" customWidth="1"/>
    <col min="8" max="8" width="4.77734375" style="1" customWidth="1"/>
    <col min="9" max="9" width="1.77734375" style="1" bestFit="1" customWidth="1"/>
    <col min="10" max="10" width="10" style="1" customWidth="1"/>
    <col min="11" max="11" width="2.5546875" style="1" customWidth="1"/>
    <col min="12" max="12" width="4.5546875" style="1" customWidth="1"/>
    <col min="13" max="13" width="1.21875" style="1" customWidth="1"/>
    <col min="14" max="14" width="10" style="1" customWidth="1"/>
    <col min="15" max="15" width="2.21875" style="1" customWidth="1"/>
    <col min="16" max="16" width="4.44140625" style="1" customWidth="1"/>
    <col min="17" max="17" width="1.77734375" style="1" bestFit="1" customWidth="1"/>
    <col min="18" max="18" width="10" style="1" customWidth="1"/>
    <col min="19" max="19" width="2.5546875" style="1" customWidth="1"/>
    <col min="20" max="20" width="4.5546875" style="1" customWidth="1"/>
    <col min="21" max="16384" width="9.21875" style="1"/>
  </cols>
  <sheetData>
    <row r="2" spans="1:20" ht="15" customHeight="1" x14ac:dyDescent="0.25">
      <c r="A2" s="24" t="s">
        <v>294</v>
      </c>
    </row>
    <row r="3" spans="1:20" ht="13.8" x14ac:dyDescent="0.25">
      <c r="A3" s="24" t="s">
        <v>568</v>
      </c>
    </row>
    <row r="4" spans="1:20" x14ac:dyDescent="0.25">
      <c r="A4" s="148" t="s">
        <v>295</v>
      </c>
    </row>
    <row r="5" spans="1:20" ht="13.8" thickBot="1" x14ac:dyDescent="0.3">
      <c r="A5" s="181" t="s">
        <v>569</v>
      </c>
      <c r="B5" s="35"/>
      <c r="C5" s="35"/>
      <c r="D5" s="35"/>
      <c r="E5" s="35"/>
      <c r="F5" s="35"/>
      <c r="G5" s="35"/>
      <c r="H5" s="35"/>
      <c r="I5" s="35"/>
      <c r="J5" s="35"/>
      <c r="K5" s="35"/>
      <c r="L5" s="35"/>
      <c r="M5" s="35"/>
      <c r="N5" s="35"/>
      <c r="O5" s="35"/>
      <c r="P5" s="35"/>
      <c r="Q5" s="35"/>
      <c r="R5" s="35"/>
      <c r="S5" s="35"/>
      <c r="T5" s="35"/>
    </row>
    <row r="6" spans="1:20" ht="14.25" customHeight="1" x14ac:dyDescent="0.25">
      <c r="A6" s="26" t="s">
        <v>54</v>
      </c>
      <c r="B6" s="26" t="s">
        <v>138</v>
      </c>
      <c r="C6" s="26"/>
      <c r="D6" s="26"/>
      <c r="E6" s="26"/>
      <c r="F6" s="456" t="s">
        <v>199</v>
      </c>
      <c r="G6" s="456"/>
      <c r="H6" s="456"/>
      <c r="I6" s="456"/>
      <c r="J6" s="456"/>
      <c r="K6" s="456"/>
      <c r="L6" s="456"/>
      <c r="N6" s="456" t="s">
        <v>275</v>
      </c>
      <c r="O6" s="456"/>
      <c r="P6" s="456"/>
      <c r="Q6" s="456"/>
      <c r="R6" s="456"/>
      <c r="S6" s="456"/>
      <c r="T6" s="456"/>
    </row>
    <row r="7" spans="1:20" ht="13.5" customHeight="1" x14ac:dyDescent="0.25">
      <c r="A7" s="26"/>
      <c r="B7" s="26"/>
      <c r="C7" s="26"/>
      <c r="D7" s="26"/>
      <c r="E7" s="26"/>
      <c r="F7" s="471" t="s">
        <v>7</v>
      </c>
      <c r="G7" s="471"/>
      <c r="H7" s="471"/>
      <c r="I7" s="105"/>
      <c r="J7" s="471" t="s">
        <v>8</v>
      </c>
      <c r="K7" s="471"/>
      <c r="L7" s="471"/>
      <c r="N7" s="471" t="s">
        <v>7</v>
      </c>
      <c r="O7" s="471"/>
      <c r="P7" s="471"/>
      <c r="Q7" s="105"/>
      <c r="R7" s="471" t="s">
        <v>8</v>
      </c>
      <c r="S7" s="471"/>
      <c r="T7" s="471"/>
    </row>
    <row r="8" spans="1:20" ht="13.5" customHeight="1" thickBot="1" x14ac:dyDescent="0.3">
      <c r="A8" s="43"/>
      <c r="B8" s="43"/>
      <c r="C8" s="43"/>
      <c r="D8" s="43"/>
      <c r="E8" s="43"/>
      <c r="F8" s="21" t="s">
        <v>22</v>
      </c>
      <c r="G8" s="451" t="s">
        <v>124</v>
      </c>
      <c r="H8" s="451"/>
      <c r="I8" s="21"/>
      <c r="J8" s="21" t="s">
        <v>22</v>
      </c>
      <c r="K8" s="451" t="s">
        <v>153</v>
      </c>
      <c r="L8" s="451"/>
      <c r="M8" s="35"/>
      <c r="N8" s="21" t="s">
        <v>22</v>
      </c>
      <c r="O8" s="451" t="s">
        <v>124</v>
      </c>
      <c r="P8" s="451"/>
      <c r="Q8" s="21"/>
      <c r="R8" s="21" t="s">
        <v>22</v>
      </c>
      <c r="S8" s="451" t="s">
        <v>153</v>
      </c>
      <c r="T8" s="451"/>
    </row>
    <row r="9" spans="1:20" ht="12" customHeight="1" x14ac:dyDescent="0.25">
      <c r="A9" s="49"/>
      <c r="B9" s="49"/>
      <c r="C9" s="49"/>
      <c r="D9" s="49"/>
      <c r="E9" s="49"/>
      <c r="F9" s="48"/>
      <c r="G9" s="48"/>
      <c r="H9" s="48"/>
      <c r="I9" s="48"/>
      <c r="J9" s="48"/>
      <c r="K9" s="48"/>
      <c r="L9" s="48"/>
      <c r="N9" s="48"/>
      <c r="O9" s="48"/>
      <c r="P9" s="48"/>
      <c r="Q9" s="48"/>
      <c r="R9" s="48"/>
      <c r="S9" s="48"/>
      <c r="T9" s="48"/>
    </row>
    <row r="10" spans="1:20" ht="12" hidden="1" customHeight="1" x14ac:dyDescent="0.25">
      <c r="A10" s="49"/>
      <c r="B10" s="49"/>
      <c r="C10" s="49"/>
      <c r="D10" s="49"/>
      <c r="E10" s="49"/>
      <c r="F10" s="48"/>
      <c r="G10" s="48"/>
      <c r="H10" s="48"/>
      <c r="I10" s="48"/>
      <c r="J10" s="48"/>
      <c r="K10" s="48"/>
      <c r="L10" s="48"/>
      <c r="N10" s="48"/>
      <c r="O10" s="48"/>
      <c r="P10" s="48"/>
      <c r="Q10" s="48"/>
      <c r="R10" s="48"/>
      <c r="S10" s="48"/>
      <c r="T10" s="48"/>
    </row>
    <row r="11" spans="1:20" ht="12" customHeight="1" x14ac:dyDescent="0.25">
      <c r="A11" s="453" t="s">
        <v>22</v>
      </c>
      <c r="B11" s="453"/>
      <c r="C11" s="26"/>
      <c r="D11" s="26"/>
      <c r="E11" s="26"/>
      <c r="F11" s="28">
        <v>2343.9670000000001</v>
      </c>
      <c r="G11" s="40" t="s">
        <v>4</v>
      </c>
      <c r="H11" s="28">
        <v>614.30899999999997</v>
      </c>
      <c r="I11" s="1" t="s">
        <v>279</v>
      </c>
      <c r="J11" s="28">
        <v>1404.473</v>
      </c>
      <c r="K11" s="40" t="s">
        <v>4</v>
      </c>
      <c r="L11" s="28">
        <v>391.70100000000002</v>
      </c>
      <c r="M11" s="1" t="s">
        <v>279</v>
      </c>
      <c r="N11" s="28">
        <v>1139.5050000000001</v>
      </c>
      <c r="O11" s="40" t="s">
        <v>4</v>
      </c>
      <c r="P11" s="28">
        <v>303.70299999999997</v>
      </c>
      <c r="Q11" s="1" t="s">
        <v>279</v>
      </c>
      <c r="R11" s="28">
        <v>728.64499999999998</v>
      </c>
      <c r="S11" s="40" t="s">
        <v>4</v>
      </c>
      <c r="T11" s="28">
        <v>212.47200000000001</v>
      </c>
    </row>
    <row r="12" spans="1:20" ht="12" customHeight="1" x14ac:dyDescent="0.25">
      <c r="A12" s="49"/>
      <c r="B12" s="49"/>
      <c r="C12" s="49"/>
      <c r="D12" s="49"/>
      <c r="E12" s="49"/>
      <c r="F12" s="48"/>
      <c r="G12" s="40"/>
      <c r="H12" s="48"/>
      <c r="J12" s="41"/>
      <c r="K12" s="40"/>
      <c r="L12" s="48"/>
      <c r="N12" s="48"/>
      <c r="O12" s="40"/>
      <c r="P12" s="48"/>
      <c r="R12" s="41"/>
      <c r="S12" s="40"/>
      <c r="T12" s="48"/>
    </row>
    <row r="13" spans="1:20" s="83" customFormat="1" ht="11.25" customHeight="1" x14ac:dyDescent="0.2">
      <c r="A13" s="83">
        <v>1</v>
      </c>
      <c r="B13" s="83" t="s">
        <v>112</v>
      </c>
      <c r="F13" s="27">
        <v>98.225999999999999</v>
      </c>
      <c r="G13" s="40" t="s">
        <v>4</v>
      </c>
      <c r="H13" s="27">
        <v>81.147000000000006</v>
      </c>
      <c r="I13" s="83" t="s">
        <v>279</v>
      </c>
      <c r="J13" s="27">
        <v>65.55</v>
      </c>
      <c r="K13" s="40" t="s">
        <v>4</v>
      </c>
      <c r="L13" s="27">
        <v>71.972999999999999</v>
      </c>
      <c r="M13" s="83" t="s">
        <v>279</v>
      </c>
      <c r="N13" s="27">
        <v>28.25</v>
      </c>
      <c r="O13" s="40" t="s">
        <v>4</v>
      </c>
      <c r="P13" s="27">
        <v>24.334</v>
      </c>
      <c r="Q13" s="83" t="s">
        <v>279</v>
      </c>
      <c r="R13" s="27">
        <v>39.122999999999998</v>
      </c>
      <c r="S13" s="40" t="s">
        <v>4</v>
      </c>
      <c r="T13" s="27">
        <v>38.161999999999999</v>
      </c>
    </row>
    <row r="14" spans="1:20" ht="11.25" customHeight="1" x14ac:dyDescent="0.25">
      <c r="A14" s="49"/>
      <c r="B14" s="54" t="s">
        <v>95</v>
      </c>
      <c r="C14" s="54"/>
      <c r="D14" s="54"/>
      <c r="E14" s="54"/>
      <c r="F14" s="27" t="s">
        <v>278</v>
      </c>
      <c r="G14" s="40" t="s">
        <v>4</v>
      </c>
      <c r="H14" s="27" t="s">
        <v>278</v>
      </c>
      <c r="I14" s="1" t="s">
        <v>279</v>
      </c>
      <c r="J14" s="27" t="s">
        <v>278</v>
      </c>
      <c r="K14" s="40" t="s">
        <v>4</v>
      </c>
      <c r="L14" s="27" t="s">
        <v>278</v>
      </c>
      <c r="M14" s="1" t="s">
        <v>279</v>
      </c>
      <c r="N14" s="27" t="s">
        <v>278</v>
      </c>
      <c r="O14" s="40" t="s">
        <v>4</v>
      </c>
      <c r="P14" s="27" t="s">
        <v>278</v>
      </c>
      <c r="Q14" s="1" t="s">
        <v>279</v>
      </c>
      <c r="R14" s="27" t="s">
        <v>278</v>
      </c>
      <c r="S14" s="40" t="s">
        <v>4</v>
      </c>
      <c r="T14" s="27" t="s">
        <v>278</v>
      </c>
    </row>
    <row r="15" spans="1:20" ht="11.25" customHeight="1" x14ac:dyDescent="0.25">
      <c r="A15" s="83">
        <v>2</v>
      </c>
      <c r="B15" s="49" t="s">
        <v>96</v>
      </c>
      <c r="C15" s="49"/>
      <c r="D15" s="49"/>
      <c r="E15" s="49"/>
      <c r="F15" s="27" t="s">
        <v>278</v>
      </c>
      <c r="G15" s="40" t="s">
        <v>4</v>
      </c>
      <c r="H15" s="27" t="s">
        <v>278</v>
      </c>
      <c r="I15" s="1" t="s">
        <v>279</v>
      </c>
      <c r="J15" s="27" t="s">
        <v>278</v>
      </c>
      <c r="K15" s="40" t="s">
        <v>4</v>
      </c>
      <c r="L15" s="27" t="s">
        <v>278</v>
      </c>
      <c r="M15" s="1" t="s">
        <v>279</v>
      </c>
      <c r="N15" s="27" t="s">
        <v>278</v>
      </c>
      <c r="O15" s="40" t="s">
        <v>4</v>
      </c>
      <c r="P15" s="27" t="s">
        <v>278</v>
      </c>
      <c r="Q15" s="1" t="s">
        <v>279</v>
      </c>
      <c r="R15" s="27" t="s">
        <v>278</v>
      </c>
      <c r="S15" s="40" t="s">
        <v>4</v>
      </c>
      <c r="T15" s="27" t="s">
        <v>278</v>
      </c>
    </row>
    <row r="16" spans="1:20" ht="11.25" customHeight="1" x14ac:dyDescent="0.25">
      <c r="A16" s="83">
        <v>3</v>
      </c>
      <c r="B16" s="49" t="s">
        <v>139</v>
      </c>
      <c r="C16" s="49"/>
      <c r="D16" s="49"/>
      <c r="E16" s="49"/>
      <c r="F16" s="27">
        <v>9.0299999999999994</v>
      </c>
      <c r="G16" s="40" t="s">
        <v>4</v>
      </c>
      <c r="H16" s="27">
        <v>17.672999999999998</v>
      </c>
      <c r="I16" s="1" t="s">
        <v>279</v>
      </c>
      <c r="J16" s="27" t="s">
        <v>278</v>
      </c>
      <c r="K16" s="40" t="s">
        <v>4</v>
      </c>
      <c r="L16" s="27" t="s">
        <v>278</v>
      </c>
      <c r="M16" s="1" t="s">
        <v>279</v>
      </c>
      <c r="N16" s="27">
        <v>3.988</v>
      </c>
      <c r="O16" s="40" t="s">
        <v>4</v>
      </c>
      <c r="P16" s="27">
        <v>7.8049999999999997</v>
      </c>
      <c r="Q16" s="1" t="s">
        <v>279</v>
      </c>
      <c r="R16" s="27" t="s">
        <v>278</v>
      </c>
      <c r="S16" s="40" t="s">
        <v>4</v>
      </c>
      <c r="T16" s="27" t="s">
        <v>278</v>
      </c>
    </row>
    <row r="17" spans="1:20" ht="11.25" customHeight="1" x14ac:dyDescent="0.25">
      <c r="A17" s="83"/>
      <c r="B17" s="54" t="s">
        <v>97</v>
      </c>
      <c r="C17" s="54"/>
      <c r="D17" s="54"/>
      <c r="E17" s="54"/>
      <c r="F17" s="27">
        <v>9.0299999999999994</v>
      </c>
      <c r="G17" s="40" t="s">
        <v>4</v>
      </c>
      <c r="H17" s="27">
        <v>17.672999999999998</v>
      </c>
      <c r="I17" s="1" t="s">
        <v>279</v>
      </c>
      <c r="J17" s="27" t="s">
        <v>278</v>
      </c>
      <c r="K17" s="40" t="s">
        <v>4</v>
      </c>
      <c r="L17" s="27" t="s">
        <v>278</v>
      </c>
      <c r="M17" s="1" t="s">
        <v>279</v>
      </c>
      <c r="N17" s="27">
        <v>3.988</v>
      </c>
      <c r="O17" s="40" t="s">
        <v>4</v>
      </c>
      <c r="P17" s="27">
        <v>7.8049999999999997</v>
      </c>
      <c r="Q17" s="1" t="s">
        <v>279</v>
      </c>
      <c r="R17" s="27" t="s">
        <v>278</v>
      </c>
      <c r="S17" s="40" t="s">
        <v>4</v>
      </c>
      <c r="T17" s="27" t="s">
        <v>278</v>
      </c>
    </row>
    <row r="18" spans="1:20" ht="11.25" customHeight="1" x14ac:dyDescent="0.25">
      <c r="A18" s="83">
        <v>4</v>
      </c>
      <c r="B18" s="49" t="s">
        <v>98</v>
      </c>
      <c r="C18" s="49"/>
      <c r="D18" s="49"/>
      <c r="E18" s="49"/>
      <c r="F18" s="27">
        <v>214.02</v>
      </c>
      <c r="G18" s="40" t="s">
        <v>4</v>
      </c>
      <c r="H18" s="27">
        <v>145.89500000000001</v>
      </c>
      <c r="I18" s="1" t="s">
        <v>279</v>
      </c>
      <c r="J18" s="27">
        <v>91.527000000000001</v>
      </c>
      <c r="K18" s="40" t="s">
        <v>4</v>
      </c>
      <c r="L18" s="27">
        <v>84.191999999999993</v>
      </c>
      <c r="M18" s="1" t="s">
        <v>279</v>
      </c>
      <c r="N18" s="27">
        <v>66.272999999999996</v>
      </c>
      <c r="O18" s="40" t="s">
        <v>4</v>
      </c>
      <c r="P18" s="27">
        <v>49.488999999999997</v>
      </c>
      <c r="Q18" s="1" t="s">
        <v>279</v>
      </c>
      <c r="R18" s="27">
        <v>44.468000000000004</v>
      </c>
      <c r="S18" s="40" t="s">
        <v>4</v>
      </c>
      <c r="T18" s="27">
        <v>40.018999999999998</v>
      </c>
    </row>
    <row r="19" spans="1:20" ht="11.25" customHeight="1" x14ac:dyDescent="0.25">
      <c r="A19" s="83">
        <v>5</v>
      </c>
      <c r="B19" s="49" t="s">
        <v>140</v>
      </c>
      <c r="C19" s="49"/>
      <c r="D19" s="49"/>
      <c r="E19" s="49"/>
      <c r="F19" s="27">
        <v>41.402000000000001</v>
      </c>
      <c r="G19" s="40" t="s">
        <v>4</v>
      </c>
      <c r="H19" s="27">
        <v>65.5</v>
      </c>
      <c r="I19" s="1" t="s">
        <v>279</v>
      </c>
      <c r="J19" s="27" t="s">
        <v>278</v>
      </c>
      <c r="K19" s="40" t="s">
        <v>4</v>
      </c>
      <c r="L19" s="27" t="s">
        <v>278</v>
      </c>
      <c r="M19" s="1" t="s">
        <v>279</v>
      </c>
      <c r="N19" s="27">
        <v>4.3029999999999999</v>
      </c>
      <c r="O19" s="40" t="s">
        <v>4</v>
      </c>
      <c r="P19" s="27">
        <v>5.9640000000000004</v>
      </c>
      <c r="Q19" s="1" t="s">
        <v>279</v>
      </c>
      <c r="R19" s="27" t="s">
        <v>278</v>
      </c>
      <c r="S19" s="40" t="s">
        <v>4</v>
      </c>
      <c r="T19" s="27" t="s">
        <v>278</v>
      </c>
    </row>
    <row r="20" spans="1:20" ht="11.25" customHeight="1" x14ac:dyDescent="0.25">
      <c r="A20" s="83">
        <v>6</v>
      </c>
      <c r="B20" s="49" t="s">
        <v>141</v>
      </c>
      <c r="C20" s="49"/>
      <c r="D20" s="49"/>
      <c r="E20" s="49"/>
      <c r="F20" s="27">
        <v>270.29599999999999</v>
      </c>
      <c r="G20" s="40" t="s">
        <v>4</v>
      </c>
      <c r="H20" s="27">
        <v>223.94900000000001</v>
      </c>
      <c r="I20" s="1" t="s">
        <v>279</v>
      </c>
      <c r="J20" s="27">
        <v>239.017</v>
      </c>
      <c r="K20" s="40" t="s">
        <v>4</v>
      </c>
      <c r="L20" s="27">
        <v>228.744</v>
      </c>
      <c r="M20" s="1" t="s">
        <v>279</v>
      </c>
      <c r="N20" s="27">
        <v>145.411</v>
      </c>
      <c r="O20" s="40" t="s">
        <v>4</v>
      </c>
      <c r="P20" s="27">
        <v>117.224</v>
      </c>
      <c r="Q20" s="1" t="s">
        <v>279</v>
      </c>
      <c r="R20" s="27">
        <v>64.831999999999994</v>
      </c>
      <c r="S20" s="40" t="s">
        <v>4</v>
      </c>
      <c r="T20" s="27">
        <v>66.793999999999997</v>
      </c>
    </row>
    <row r="21" spans="1:20" ht="11.25" customHeight="1" x14ac:dyDescent="0.25">
      <c r="A21" s="83"/>
      <c r="B21" s="54" t="s">
        <v>99</v>
      </c>
      <c r="C21" s="54"/>
      <c r="D21" s="54"/>
      <c r="E21" s="54"/>
      <c r="F21" s="27">
        <v>118.89100000000001</v>
      </c>
      <c r="G21" s="40" t="s">
        <v>4</v>
      </c>
      <c r="H21" s="27">
        <v>146.404</v>
      </c>
      <c r="I21" s="1" t="s">
        <v>279</v>
      </c>
      <c r="J21" s="27">
        <v>47.581000000000003</v>
      </c>
      <c r="K21" s="40" t="s">
        <v>4</v>
      </c>
      <c r="L21" s="27">
        <v>70.114000000000004</v>
      </c>
      <c r="M21" s="1" t="s">
        <v>279</v>
      </c>
      <c r="N21" s="27">
        <v>36.313000000000002</v>
      </c>
      <c r="O21" s="40" t="s">
        <v>4</v>
      </c>
      <c r="P21" s="27">
        <v>51.813000000000002</v>
      </c>
      <c r="Q21" s="1" t="s">
        <v>279</v>
      </c>
      <c r="R21" s="27">
        <v>17.731999999999999</v>
      </c>
      <c r="S21" s="40" t="s">
        <v>4</v>
      </c>
      <c r="T21" s="27">
        <v>27.856000000000002</v>
      </c>
    </row>
    <row r="22" spans="1:20" ht="11.25" customHeight="1" x14ac:dyDescent="0.25">
      <c r="A22" s="83"/>
      <c r="B22" s="54" t="s">
        <v>100</v>
      </c>
      <c r="C22" s="54"/>
      <c r="D22" s="54"/>
      <c r="E22" s="54"/>
      <c r="F22" s="27" t="s">
        <v>278</v>
      </c>
      <c r="G22" s="40" t="s">
        <v>4</v>
      </c>
      <c r="H22" s="27" t="s">
        <v>278</v>
      </c>
      <c r="I22" s="1" t="s">
        <v>279</v>
      </c>
      <c r="J22" s="27">
        <v>191.43700000000001</v>
      </c>
      <c r="K22" s="40" t="s">
        <v>4</v>
      </c>
      <c r="L22" s="27">
        <v>177.33199999999999</v>
      </c>
      <c r="M22" s="1" t="s">
        <v>279</v>
      </c>
      <c r="N22" s="27" t="s">
        <v>278</v>
      </c>
      <c r="O22" s="40" t="s">
        <v>4</v>
      </c>
      <c r="P22" s="27" t="s">
        <v>278</v>
      </c>
      <c r="Q22" s="1" t="s">
        <v>279</v>
      </c>
      <c r="R22" s="27">
        <v>47.1</v>
      </c>
      <c r="S22" s="40" t="s">
        <v>4</v>
      </c>
      <c r="T22" s="27">
        <v>42.822000000000003</v>
      </c>
    </row>
    <row r="23" spans="1:20" ht="11.25" customHeight="1" x14ac:dyDescent="0.25">
      <c r="A23" s="83"/>
      <c r="B23" s="54" t="s">
        <v>101</v>
      </c>
      <c r="C23" s="54"/>
      <c r="D23" s="54"/>
      <c r="E23" s="54"/>
      <c r="F23" s="27">
        <v>12.472</v>
      </c>
      <c r="G23" s="40" t="s">
        <v>4</v>
      </c>
      <c r="H23" s="27">
        <v>15.117000000000001</v>
      </c>
      <c r="I23" s="1" t="s">
        <v>279</v>
      </c>
      <c r="J23" s="27" t="s">
        <v>278</v>
      </c>
      <c r="K23" s="40" t="s">
        <v>4</v>
      </c>
      <c r="L23" s="27" t="s">
        <v>278</v>
      </c>
      <c r="M23" s="1" t="s">
        <v>279</v>
      </c>
      <c r="N23" s="27">
        <v>10.739000000000001</v>
      </c>
      <c r="O23" s="40" t="s">
        <v>4</v>
      </c>
      <c r="P23" s="27">
        <v>14.162000000000001</v>
      </c>
      <c r="Q23" s="1" t="s">
        <v>279</v>
      </c>
      <c r="R23" s="27" t="s">
        <v>278</v>
      </c>
      <c r="S23" s="40" t="s">
        <v>4</v>
      </c>
      <c r="T23" s="27" t="s">
        <v>278</v>
      </c>
    </row>
    <row r="24" spans="1:20" ht="11.25" customHeight="1" x14ac:dyDescent="0.25">
      <c r="A24" s="83">
        <v>7</v>
      </c>
      <c r="B24" s="49" t="s">
        <v>142</v>
      </c>
      <c r="C24" s="49"/>
      <c r="D24" s="49"/>
      <c r="E24" s="49"/>
      <c r="F24" s="27">
        <v>212.72800000000001</v>
      </c>
      <c r="G24" s="40" t="s">
        <v>4</v>
      </c>
      <c r="H24" s="27">
        <v>354.78699999999998</v>
      </c>
      <c r="I24" s="1" t="s">
        <v>279</v>
      </c>
      <c r="J24" s="27">
        <v>32.270000000000003</v>
      </c>
      <c r="K24" s="40" t="s">
        <v>4</v>
      </c>
      <c r="L24" s="27">
        <v>45.603999999999999</v>
      </c>
      <c r="M24" s="1" t="s">
        <v>279</v>
      </c>
      <c r="N24" s="27">
        <v>77.451999999999998</v>
      </c>
      <c r="O24" s="40" t="s">
        <v>4</v>
      </c>
      <c r="P24" s="27">
        <v>117.83499999999999</v>
      </c>
      <c r="Q24" s="1" t="s">
        <v>279</v>
      </c>
      <c r="R24" s="27">
        <v>27.98</v>
      </c>
      <c r="S24" s="40" t="s">
        <v>4</v>
      </c>
      <c r="T24" s="27">
        <v>39.024999999999999</v>
      </c>
    </row>
    <row r="25" spans="1:20" ht="11.25" customHeight="1" x14ac:dyDescent="0.25">
      <c r="A25" s="83"/>
      <c r="B25" s="54" t="s">
        <v>102</v>
      </c>
      <c r="C25" s="54"/>
      <c r="D25" s="54"/>
      <c r="E25" s="54"/>
      <c r="F25" s="27">
        <v>212.72800000000001</v>
      </c>
      <c r="G25" s="40" t="s">
        <v>4</v>
      </c>
      <c r="H25" s="27">
        <v>354.78699999999998</v>
      </c>
      <c r="I25" s="1" t="s">
        <v>279</v>
      </c>
      <c r="J25" s="27">
        <v>32.270000000000003</v>
      </c>
      <c r="K25" s="40" t="s">
        <v>4</v>
      </c>
      <c r="L25" s="27">
        <v>45.603999999999999</v>
      </c>
      <c r="M25" s="1" t="s">
        <v>279</v>
      </c>
      <c r="N25" s="27">
        <v>77.451999999999998</v>
      </c>
      <c r="O25" s="40" t="s">
        <v>4</v>
      </c>
      <c r="P25" s="27">
        <v>117.83499999999999</v>
      </c>
      <c r="Q25" s="1" t="s">
        <v>279</v>
      </c>
      <c r="R25" s="27">
        <v>27.98</v>
      </c>
      <c r="S25" s="40" t="s">
        <v>4</v>
      </c>
      <c r="T25" s="27">
        <v>39.024999999999999</v>
      </c>
    </row>
    <row r="26" spans="1:20" ht="11.25" customHeight="1" x14ac:dyDescent="0.25">
      <c r="A26" s="83">
        <v>8</v>
      </c>
      <c r="B26" s="49" t="s">
        <v>113</v>
      </c>
      <c r="C26" s="49"/>
      <c r="D26" s="49"/>
      <c r="E26" s="49"/>
      <c r="F26" s="27">
        <v>277.02100000000002</v>
      </c>
      <c r="G26" s="40" t="s">
        <v>4</v>
      </c>
      <c r="H26" s="27">
        <v>171.292</v>
      </c>
      <c r="I26" s="1" t="s">
        <v>279</v>
      </c>
      <c r="J26" s="27">
        <v>159.172</v>
      </c>
      <c r="K26" s="40" t="s">
        <v>4</v>
      </c>
      <c r="L26" s="27">
        <v>109.279</v>
      </c>
      <c r="M26" s="1" t="s">
        <v>279</v>
      </c>
      <c r="N26" s="27">
        <v>158.845</v>
      </c>
      <c r="O26" s="40" t="s">
        <v>4</v>
      </c>
      <c r="P26" s="27">
        <v>125.583</v>
      </c>
      <c r="Q26" s="1" t="s">
        <v>279</v>
      </c>
      <c r="R26" s="27">
        <v>80.504999999999995</v>
      </c>
      <c r="S26" s="40" t="s">
        <v>4</v>
      </c>
      <c r="T26" s="27">
        <v>58.12</v>
      </c>
    </row>
    <row r="27" spans="1:20" ht="11.25" customHeight="1" x14ac:dyDescent="0.25">
      <c r="A27" s="83">
        <v>9</v>
      </c>
      <c r="B27" s="49" t="s">
        <v>103</v>
      </c>
      <c r="C27" s="49"/>
      <c r="D27" s="49"/>
      <c r="E27" s="49"/>
      <c r="F27" s="27">
        <v>144.13800000000001</v>
      </c>
      <c r="G27" s="40" t="s">
        <v>4</v>
      </c>
      <c r="H27" s="27">
        <v>208.06</v>
      </c>
      <c r="I27" s="1" t="s">
        <v>279</v>
      </c>
      <c r="J27" s="27">
        <v>101.919</v>
      </c>
      <c r="K27" s="40" t="s">
        <v>4</v>
      </c>
      <c r="L27" s="27">
        <v>124.482</v>
      </c>
      <c r="M27" s="1" t="s">
        <v>279</v>
      </c>
      <c r="N27" s="27">
        <v>32.402000000000001</v>
      </c>
      <c r="O27" s="40" t="s">
        <v>4</v>
      </c>
      <c r="P27" s="27">
        <v>50.320999999999998</v>
      </c>
      <c r="Q27" s="1" t="s">
        <v>279</v>
      </c>
      <c r="R27" s="27">
        <v>84.537000000000006</v>
      </c>
      <c r="S27" s="40" t="s">
        <v>4</v>
      </c>
      <c r="T27" s="27">
        <v>116.315</v>
      </c>
    </row>
    <row r="28" spans="1:20" ht="11.25" customHeight="1" x14ac:dyDescent="0.25">
      <c r="A28" s="83">
        <v>10</v>
      </c>
      <c r="B28" s="49" t="s">
        <v>104</v>
      </c>
      <c r="C28" s="49"/>
      <c r="D28" s="49"/>
      <c r="E28" s="49"/>
      <c r="F28" s="27">
        <v>37.835000000000001</v>
      </c>
      <c r="G28" s="40" t="s">
        <v>4</v>
      </c>
      <c r="H28" s="27">
        <v>37.424999999999997</v>
      </c>
      <c r="I28" s="1" t="s">
        <v>279</v>
      </c>
      <c r="J28" s="27">
        <v>80.004000000000005</v>
      </c>
      <c r="K28" s="40" t="s">
        <v>4</v>
      </c>
      <c r="L28" s="27">
        <v>78.022000000000006</v>
      </c>
      <c r="M28" s="1" t="s">
        <v>279</v>
      </c>
      <c r="N28" s="27">
        <v>18.151</v>
      </c>
      <c r="O28" s="40" t="s">
        <v>4</v>
      </c>
      <c r="P28" s="27">
        <v>18.298999999999999</v>
      </c>
      <c r="Q28" s="1" t="s">
        <v>279</v>
      </c>
      <c r="R28" s="27">
        <v>34.988</v>
      </c>
      <c r="S28" s="40" t="s">
        <v>4</v>
      </c>
      <c r="T28" s="27">
        <v>35.4</v>
      </c>
    </row>
    <row r="29" spans="1:20" ht="11.25" customHeight="1" x14ac:dyDescent="0.25">
      <c r="A29" s="83">
        <v>11</v>
      </c>
      <c r="B29" s="49" t="s">
        <v>105</v>
      </c>
      <c r="C29" s="49"/>
      <c r="D29" s="49"/>
      <c r="E29" s="49"/>
      <c r="F29" s="27">
        <v>107.636</v>
      </c>
      <c r="G29" s="40" t="s">
        <v>4</v>
      </c>
      <c r="H29" s="27">
        <v>108.848</v>
      </c>
      <c r="I29" s="1" t="s">
        <v>279</v>
      </c>
      <c r="J29" s="27">
        <v>33.840000000000003</v>
      </c>
      <c r="K29" s="40" t="s">
        <v>4</v>
      </c>
      <c r="L29" s="27">
        <v>36.795000000000002</v>
      </c>
      <c r="M29" s="1" t="s">
        <v>279</v>
      </c>
      <c r="N29" s="27">
        <v>40.962000000000003</v>
      </c>
      <c r="O29" s="40" t="s">
        <v>4</v>
      </c>
      <c r="P29" s="27">
        <v>35.508000000000003</v>
      </c>
      <c r="Q29" s="1" t="s">
        <v>279</v>
      </c>
      <c r="R29" s="27">
        <v>28.670999999999999</v>
      </c>
      <c r="S29" s="40" t="s">
        <v>4</v>
      </c>
      <c r="T29" s="27">
        <v>44.337000000000003</v>
      </c>
    </row>
    <row r="30" spans="1:20" ht="11.25" customHeight="1" x14ac:dyDescent="0.25">
      <c r="A30" s="83">
        <v>12</v>
      </c>
      <c r="B30" s="49" t="s">
        <v>106</v>
      </c>
      <c r="C30" s="49"/>
      <c r="D30" s="49"/>
      <c r="E30" s="49"/>
      <c r="F30" s="27">
        <v>129.05099999999999</v>
      </c>
      <c r="G30" s="40" t="s">
        <v>4</v>
      </c>
      <c r="H30" s="27">
        <v>113.57599999999999</v>
      </c>
      <c r="I30" s="1" t="s">
        <v>279</v>
      </c>
      <c r="J30" s="27">
        <v>33.728999999999999</v>
      </c>
      <c r="K30" s="40" t="s">
        <v>4</v>
      </c>
      <c r="L30" s="27">
        <v>40.523000000000003</v>
      </c>
      <c r="M30" s="1" t="s">
        <v>279</v>
      </c>
      <c r="N30" s="27">
        <v>92.364999999999995</v>
      </c>
      <c r="O30" s="40" t="s">
        <v>4</v>
      </c>
      <c r="P30" s="27">
        <v>79.167000000000002</v>
      </c>
      <c r="Q30" s="1" t="s">
        <v>279</v>
      </c>
      <c r="R30" s="27">
        <v>25.402999999999999</v>
      </c>
      <c r="S30" s="40" t="s">
        <v>4</v>
      </c>
      <c r="T30" s="27">
        <v>30.053999999999998</v>
      </c>
    </row>
    <row r="31" spans="1:20" ht="11.25" customHeight="1" x14ac:dyDescent="0.25">
      <c r="A31" s="83">
        <v>13</v>
      </c>
      <c r="B31" s="49" t="s">
        <v>107</v>
      </c>
      <c r="C31" s="49"/>
      <c r="D31" s="49"/>
      <c r="E31" s="49"/>
      <c r="F31" s="27">
        <v>63.98</v>
      </c>
      <c r="G31" s="40" t="s">
        <v>4</v>
      </c>
      <c r="H31" s="27">
        <v>56.003</v>
      </c>
      <c r="I31" s="1" t="s">
        <v>279</v>
      </c>
      <c r="J31" s="27" t="s">
        <v>278</v>
      </c>
      <c r="K31" s="40" t="s">
        <v>4</v>
      </c>
      <c r="L31" s="27" t="s">
        <v>278</v>
      </c>
      <c r="M31" s="1" t="s">
        <v>279</v>
      </c>
      <c r="N31" s="27">
        <v>40.348999999999997</v>
      </c>
      <c r="O31" s="40" t="s">
        <v>4</v>
      </c>
      <c r="P31" s="27">
        <v>36.466000000000001</v>
      </c>
      <c r="Q31" s="1" t="s">
        <v>279</v>
      </c>
      <c r="R31" s="27" t="s">
        <v>278</v>
      </c>
      <c r="S31" s="40" t="s">
        <v>4</v>
      </c>
      <c r="T31" s="27" t="s">
        <v>278</v>
      </c>
    </row>
    <row r="32" spans="1:20" ht="11.25" customHeight="1" x14ac:dyDescent="0.25">
      <c r="A32" s="83">
        <v>14</v>
      </c>
      <c r="B32" s="49" t="s">
        <v>143</v>
      </c>
      <c r="C32" s="49"/>
      <c r="D32" s="49"/>
      <c r="E32" s="49"/>
      <c r="F32" s="27">
        <v>74.238</v>
      </c>
      <c r="G32" s="40" t="s">
        <v>4</v>
      </c>
      <c r="H32" s="27">
        <v>104.759</v>
      </c>
      <c r="I32" s="1" t="s">
        <v>279</v>
      </c>
      <c r="J32" s="27">
        <v>63.48</v>
      </c>
      <c r="K32" s="40" t="s">
        <v>4</v>
      </c>
      <c r="L32" s="27">
        <v>124.17400000000001</v>
      </c>
      <c r="M32" s="1" t="s">
        <v>279</v>
      </c>
      <c r="N32" s="27">
        <v>38.743000000000002</v>
      </c>
      <c r="O32" s="40" t="s">
        <v>4</v>
      </c>
      <c r="P32" s="27">
        <v>54.997999999999998</v>
      </c>
      <c r="Q32" s="1" t="s">
        <v>279</v>
      </c>
      <c r="R32" s="27">
        <v>13.14</v>
      </c>
      <c r="S32" s="40" t="s">
        <v>4</v>
      </c>
      <c r="T32" s="27">
        <v>25.704000000000001</v>
      </c>
    </row>
    <row r="33" spans="1:20" ht="11.25" customHeight="1" x14ac:dyDescent="0.25">
      <c r="A33" s="83">
        <v>15</v>
      </c>
      <c r="B33" s="49" t="s">
        <v>108</v>
      </c>
      <c r="C33" s="49"/>
      <c r="D33" s="49"/>
      <c r="E33" s="49"/>
      <c r="F33" s="27" t="s">
        <v>278</v>
      </c>
      <c r="G33" s="40" t="s">
        <v>4</v>
      </c>
      <c r="H33" s="27" t="s">
        <v>278</v>
      </c>
      <c r="I33" s="1" t="s">
        <v>279</v>
      </c>
      <c r="J33" s="27" t="s">
        <v>278</v>
      </c>
      <c r="K33" s="40" t="s">
        <v>4</v>
      </c>
      <c r="L33" s="27" t="s">
        <v>278</v>
      </c>
      <c r="M33" s="1" t="s">
        <v>279</v>
      </c>
      <c r="N33" s="27" t="s">
        <v>278</v>
      </c>
      <c r="O33" s="40" t="s">
        <v>4</v>
      </c>
      <c r="P33" s="27" t="s">
        <v>278</v>
      </c>
      <c r="Q33" s="1" t="s">
        <v>279</v>
      </c>
      <c r="R33" s="27" t="s">
        <v>278</v>
      </c>
      <c r="S33" s="40" t="s">
        <v>4</v>
      </c>
      <c r="T33" s="27" t="s">
        <v>278</v>
      </c>
    </row>
    <row r="34" spans="1:20" ht="11.25" customHeight="1" x14ac:dyDescent="0.25">
      <c r="A34" s="83">
        <v>16</v>
      </c>
      <c r="B34" s="49" t="s">
        <v>502</v>
      </c>
      <c r="C34" s="49"/>
      <c r="D34" s="49"/>
      <c r="E34" s="49"/>
      <c r="F34" s="27">
        <v>57.881999999999998</v>
      </c>
      <c r="G34" s="40" t="s">
        <v>4</v>
      </c>
      <c r="H34" s="27">
        <v>72.06</v>
      </c>
      <c r="I34" s="1" t="s">
        <v>279</v>
      </c>
      <c r="J34" s="27">
        <v>76.616</v>
      </c>
      <c r="K34" s="40" t="s">
        <v>4</v>
      </c>
      <c r="L34" s="27">
        <v>75.313000000000002</v>
      </c>
      <c r="M34" s="1" t="s">
        <v>279</v>
      </c>
      <c r="N34" s="27">
        <v>14.72</v>
      </c>
      <c r="O34" s="40" t="s">
        <v>4</v>
      </c>
      <c r="P34" s="27">
        <v>16.332999999999998</v>
      </c>
      <c r="Q34" s="1" t="s">
        <v>279</v>
      </c>
      <c r="R34" s="27">
        <v>36.488</v>
      </c>
      <c r="S34" s="40" t="s">
        <v>4</v>
      </c>
      <c r="T34" s="27">
        <v>38.999000000000002</v>
      </c>
    </row>
    <row r="35" spans="1:20" ht="11.25" customHeight="1" x14ac:dyDescent="0.25">
      <c r="A35" s="83">
        <v>17</v>
      </c>
      <c r="B35" s="49" t="s">
        <v>109</v>
      </c>
      <c r="C35" s="49"/>
      <c r="D35" s="49"/>
      <c r="E35" s="49"/>
      <c r="F35" s="27">
        <v>10.125</v>
      </c>
      <c r="G35" s="40" t="s">
        <v>4</v>
      </c>
      <c r="H35" s="27">
        <v>14.038</v>
      </c>
      <c r="I35" s="1" t="s">
        <v>279</v>
      </c>
      <c r="J35" s="27">
        <v>6.7850000000000001</v>
      </c>
      <c r="K35" s="40" t="s">
        <v>4</v>
      </c>
      <c r="L35" s="27">
        <v>9.6690000000000005</v>
      </c>
      <c r="M35" s="1" t="s">
        <v>279</v>
      </c>
      <c r="N35" s="27">
        <v>12.452999999999999</v>
      </c>
      <c r="O35" s="40" t="s">
        <v>4</v>
      </c>
      <c r="P35" s="27">
        <v>17.513999999999999</v>
      </c>
      <c r="Q35" s="1" t="s">
        <v>279</v>
      </c>
      <c r="R35" s="27">
        <v>7.6029999999999998</v>
      </c>
      <c r="S35" s="40" t="s">
        <v>4</v>
      </c>
      <c r="T35" s="27">
        <v>11.972</v>
      </c>
    </row>
    <row r="36" spans="1:20" ht="11.25" customHeight="1" x14ac:dyDescent="0.25">
      <c r="A36" s="83">
        <v>18</v>
      </c>
      <c r="B36" s="49" t="s">
        <v>110</v>
      </c>
      <c r="C36" s="49"/>
      <c r="D36" s="49"/>
      <c r="E36" s="49"/>
      <c r="F36" s="27">
        <v>522.91700000000003</v>
      </c>
      <c r="G36" s="40" t="s">
        <v>4</v>
      </c>
      <c r="H36" s="27">
        <v>207.727</v>
      </c>
      <c r="I36" s="1" t="s">
        <v>279</v>
      </c>
      <c r="J36" s="27">
        <v>352.27499999999998</v>
      </c>
      <c r="K36" s="40" t="s">
        <v>4</v>
      </c>
      <c r="L36" s="27">
        <v>158.804</v>
      </c>
      <c r="M36" s="1" t="s">
        <v>279</v>
      </c>
      <c r="N36" s="27">
        <v>341.93799999999999</v>
      </c>
      <c r="O36" s="40" t="s">
        <v>4</v>
      </c>
      <c r="P36" s="27">
        <v>176.44800000000001</v>
      </c>
      <c r="Q36" s="1" t="s">
        <v>279</v>
      </c>
      <c r="R36" s="27">
        <v>210.37899999999999</v>
      </c>
      <c r="S36" s="40" t="s">
        <v>4</v>
      </c>
      <c r="T36" s="27">
        <v>111.70099999999999</v>
      </c>
    </row>
    <row r="37" spans="1:20" ht="11.25" customHeight="1" x14ac:dyDescent="0.25">
      <c r="A37" s="83">
        <v>19</v>
      </c>
      <c r="B37" s="49" t="s">
        <v>114</v>
      </c>
      <c r="C37" s="49"/>
      <c r="D37" s="49"/>
      <c r="E37" s="49"/>
      <c r="F37" s="27">
        <v>30.94</v>
      </c>
      <c r="G37" s="40" t="s">
        <v>4</v>
      </c>
      <c r="H37" s="27">
        <v>30.515999999999998</v>
      </c>
      <c r="I37" s="1" t="s">
        <v>279</v>
      </c>
      <c r="J37" s="27">
        <v>24.39</v>
      </c>
      <c r="K37" s="40" t="s">
        <v>4</v>
      </c>
      <c r="L37" s="27">
        <v>24.39</v>
      </c>
      <c r="M37" s="1" t="s">
        <v>279</v>
      </c>
      <c r="N37" s="27">
        <v>11.622999999999999</v>
      </c>
      <c r="O37" s="40" t="s">
        <v>4</v>
      </c>
      <c r="P37" s="27">
        <v>13.472</v>
      </c>
      <c r="Q37" s="1" t="s">
        <v>279</v>
      </c>
      <c r="R37" s="27">
        <v>6.1079999999999997</v>
      </c>
      <c r="S37" s="40" t="s">
        <v>4</v>
      </c>
      <c r="T37" s="27">
        <v>6.242</v>
      </c>
    </row>
    <row r="38" spans="1:20" ht="11.25" customHeight="1" x14ac:dyDescent="0.25">
      <c r="A38" s="83">
        <v>20</v>
      </c>
      <c r="B38" s="49" t="s">
        <v>111</v>
      </c>
      <c r="C38" s="49"/>
      <c r="D38" s="49"/>
      <c r="E38" s="49"/>
      <c r="F38" s="27">
        <v>42.500999999999998</v>
      </c>
      <c r="G38" s="40" t="s">
        <v>4</v>
      </c>
      <c r="H38" s="27">
        <v>68.897999999999996</v>
      </c>
      <c r="I38" s="1" t="s">
        <v>279</v>
      </c>
      <c r="J38" s="27">
        <v>43.899000000000001</v>
      </c>
      <c r="K38" s="40" t="s">
        <v>4</v>
      </c>
      <c r="L38" s="27">
        <v>61.012999999999998</v>
      </c>
      <c r="M38" s="1" t="s">
        <v>279</v>
      </c>
      <c r="N38" s="27">
        <v>11.276999999999999</v>
      </c>
      <c r="O38" s="40" t="s">
        <v>4</v>
      </c>
      <c r="P38" s="27">
        <v>19.04</v>
      </c>
      <c r="Q38" s="1" t="s">
        <v>279</v>
      </c>
      <c r="R38" s="27">
        <v>24.42</v>
      </c>
      <c r="S38" s="40" t="s">
        <v>4</v>
      </c>
      <c r="T38" s="27">
        <v>34.027999999999999</v>
      </c>
    </row>
  </sheetData>
  <sheetProtection formatCells="0" formatColumns="0" formatRows="0"/>
  <mergeCells count="11">
    <mergeCell ref="A11:B11"/>
    <mergeCell ref="F6:L6"/>
    <mergeCell ref="F7:H7"/>
    <mergeCell ref="G8:H8"/>
    <mergeCell ref="J7:L7"/>
    <mergeCell ref="K8:L8"/>
    <mergeCell ref="N6:T6"/>
    <mergeCell ref="N7:P7"/>
    <mergeCell ref="R7:T7"/>
    <mergeCell ref="O8:P8"/>
    <mergeCell ref="S8:T8"/>
  </mergeCells>
  <phoneticPr fontId="6" type="noConversion"/>
  <pageMargins left="0.75" right="0.75" top="1" bottom="1" header="0.5" footer="0.5"/>
  <pageSetup paperSize="9" scale="95"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5"/>
  <dimension ref="A1:AN36"/>
  <sheetViews>
    <sheetView zoomScaleNormal="100" workbookViewId="0"/>
  </sheetViews>
  <sheetFormatPr defaultColWidth="9.21875" defaultRowHeight="13.2" x14ac:dyDescent="0.25"/>
  <cols>
    <col min="1" max="1" width="1.44140625" style="1" customWidth="1"/>
    <col min="2" max="2" width="11.5546875" style="1" customWidth="1"/>
    <col min="3" max="5" width="11.5546875" style="1" hidden="1" customWidth="1"/>
    <col min="6" max="6" width="4.77734375" style="1" customWidth="1"/>
    <col min="7" max="7" width="2.5546875" style="33" customWidth="1"/>
    <col min="8" max="8" width="4.77734375" style="1" customWidth="1"/>
    <col min="9" max="9" width="1" style="1" customWidth="1"/>
    <col min="10" max="10" width="4.77734375" style="1" customWidth="1"/>
    <col min="11" max="11" width="2.5546875" style="33" customWidth="1"/>
    <col min="12" max="12" width="4.77734375" style="1" customWidth="1"/>
    <col min="13" max="13" width="1" style="1" customWidth="1"/>
    <col min="14" max="14" width="4.77734375" style="1" customWidth="1"/>
    <col min="15" max="15" width="2.5546875" style="33" customWidth="1"/>
    <col min="16" max="16" width="4.77734375" style="1" customWidth="1"/>
    <col min="17" max="17" width="1" style="1" customWidth="1"/>
    <col min="18" max="18" width="4.77734375" style="1" customWidth="1"/>
    <col min="19" max="19" width="2.5546875" style="33" customWidth="1"/>
    <col min="20" max="20" width="4.77734375" style="1" customWidth="1"/>
    <col min="21" max="21" width="1.21875" style="1" customWidth="1"/>
    <col min="22" max="22" width="4.77734375" style="1" customWidth="1"/>
    <col min="23" max="23" width="2.5546875" style="33" customWidth="1"/>
    <col min="24" max="24" width="4.77734375" style="1" customWidth="1"/>
    <col min="25" max="25" width="1.21875" style="1" customWidth="1"/>
    <col min="26" max="26" width="4.77734375" style="1" customWidth="1"/>
    <col min="27" max="27" width="2.5546875" style="33" customWidth="1"/>
    <col min="28" max="28" width="4.77734375" style="1" customWidth="1"/>
    <col min="29" max="29" width="1" style="1" customWidth="1"/>
    <col min="30" max="30" width="4.77734375" style="1" customWidth="1"/>
    <col min="31" max="31" width="2.5546875" style="33" customWidth="1"/>
    <col min="32" max="32" width="4.77734375" style="1" customWidth="1"/>
    <col min="33" max="33" width="1" style="1" customWidth="1"/>
    <col min="34" max="34" width="4.77734375" style="1" customWidth="1"/>
    <col min="35" max="35" width="2.5546875" style="33" customWidth="1"/>
    <col min="36" max="36" width="4.77734375" style="1" customWidth="1"/>
    <col min="37" max="37" width="1" style="1" customWidth="1"/>
    <col min="38" max="38" width="4.5546875" style="1" customWidth="1"/>
    <col min="39" max="39" width="2.5546875" style="33" customWidth="1"/>
    <col min="40" max="40" width="4.77734375" style="1" customWidth="1"/>
    <col min="41" max="16384" width="9.21875" style="1"/>
  </cols>
  <sheetData>
    <row r="1" spans="1:40" ht="6.75" customHeight="1" x14ac:dyDescent="0.25"/>
    <row r="2" spans="1:40" ht="15.75" customHeight="1" x14ac:dyDescent="0.25">
      <c r="A2" s="24" t="s">
        <v>407</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row>
    <row r="3" spans="1:40" ht="15" customHeight="1" x14ac:dyDescent="0.25">
      <c r="A3" s="24" t="s">
        <v>570</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row>
    <row r="4" spans="1:40" ht="13.8" x14ac:dyDescent="0.25">
      <c r="A4" s="148" t="s">
        <v>412</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row>
    <row r="5" spans="1:40" ht="14.4" thickBot="1" x14ac:dyDescent="0.3">
      <c r="A5" s="181" t="s">
        <v>571</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row>
    <row r="6" spans="1:40" ht="15" customHeight="1" x14ac:dyDescent="0.25">
      <c r="A6" s="453" t="s">
        <v>408</v>
      </c>
      <c r="B6" s="453"/>
      <c r="C6" s="26"/>
      <c r="D6" s="26"/>
      <c r="E6" s="26"/>
      <c r="F6" s="440" t="s">
        <v>237</v>
      </c>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row>
    <row r="7" spans="1:40" ht="15" customHeight="1" x14ac:dyDescent="0.25">
      <c r="A7" s="453"/>
      <c r="B7" s="453"/>
      <c r="C7" s="26"/>
      <c r="D7" s="26"/>
      <c r="E7" s="26"/>
      <c r="F7" s="456" t="s">
        <v>380</v>
      </c>
      <c r="G7" s="456"/>
      <c r="H7" s="456"/>
      <c r="I7" s="102"/>
      <c r="J7" s="456" t="s">
        <v>381</v>
      </c>
      <c r="K7" s="456"/>
      <c r="L7" s="456"/>
      <c r="M7" s="103"/>
      <c r="N7" s="456" t="s">
        <v>376</v>
      </c>
      <c r="O7" s="456"/>
      <c r="P7" s="456"/>
      <c r="Q7" s="103"/>
      <c r="R7" s="456" t="s">
        <v>375</v>
      </c>
      <c r="S7" s="456"/>
      <c r="T7" s="456"/>
      <c r="U7" s="102"/>
      <c r="V7" s="456" t="s">
        <v>377</v>
      </c>
      <c r="W7" s="456"/>
      <c r="X7" s="456"/>
      <c r="Y7" s="102"/>
      <c r="Z7" s="456" t="s">
        <v>382</v>
      </c>
      <c r="AA7" s="456"/>
      <c r="AB7" s="456"/>
      <c r="AC7" s="103"/>
      <c r="AD7" s="456" t="s">
        <v>383</v>
      </c>
      <c r="AE7" s="456"/>
      <c r="AF7" s="456"/>
      <c r="AG7" s="103"/>
      <c r="AH7" s="456" t="s">
        <v>384</v>
      </c>
      <c r="AI7" s="456"/>
      <c r="AJ7" s="456"/>
      <c r="AK7" s="102"/>
      <c r="AL7" s="456" t="s">
        <v>22</v>
      </c>
      <c r="AM7" s="456"/>
      <c r="AN7" s="456"/>
    </row>
    <row r="8" spans="1:40" ht="10.5" customHeight="1" thickBot="1" x14ac:dyDescent="0.3">
      <c r="A8" s="42"/>
      <c r="B8" s="42"/>
      <c r="C8" s="42"/>
      <c r="D8" s="42"/>
      <c r="E8" s="42"/>
      <c r="F8" s="21" t="s">
        <v>22</v>
      </c>
      <c r="G8" s="455" t="s">
        <v>125</v>
      </c>
      <c r="H8" s="455"/>
      <c r="I8" s="84"/>
      <c r="J8" s="21" t="s">
        <v>22</v>
      </c>
      <c r="K8" s="455" t="s">
        <v>125</v>
      </c>
      <c r="L8" s="455"/>
      <c r="M8" s="84"/>
      <c r="N8" s="21" t="s">
        <v>22</v>
      </c>
      <c r="O8" s="455" t="s">
        <v>125</v>
      </c>
      <c r="P8" s="455"/>
      <c r="Q8" s="84"/>
      <c r="R8" s="21" t="s">
        <v>22</v>
      </c>
      <c r="S8" s="455" t="s">
        <v>125</v>
      </c>
      <c r="T8" s="455"/>
      <c r="U8" s="84"/>
      <c r="V8" s="21" t="s">
        <v>22</v>
      </c>
      <c r="W8" s="455" t="s">
        <v>125</v>
      </c>
      <c r="X8" s="455"/>
      <c r="Y8" s="84"/>
      <c r="Z8" s="21" t="s">
        <v>22</v>
      </c>
      <c r="AA8" s="455" t="s">
        <v>125</v>
      </c>
      <c r="AB8" s="455"/>
      <c r="AC8" s="84"/>
      <c r="AD8" s="21" t="s">
        <v>22</v>
      </c>
      <c r="AE8" s="455" t="s">
        <v>125</v>
      </c>
      <c r="AF8" s="455"/>
      <c r="AG8" s="84"/>
      <c r="AH8" s="21" t="s">
        <v>22</v>
      </c>
      <c r="AI8" s="455" t="s">
        <v>125</v>
      </c>
      <c r="AJ8" s="455"/>
      <c r="AK8" s="84"/>
      <c r="AL8" s="21" t="s">
        <v>22</v>
      </c>
      <c r="AM8" s="455" t="s">
        <v>125</v>
      </c>
      <c r="AN8" s="455"/>
    </row>
    <row r="9" spans="1:40" ht="10.5" customHeight="1" x14ac:dyDescent="0.25">
      <c r="A9" s="453"/>
      <c r="B9" s="453"/>
      <c r="C9" s="26"/>
      <c r="D9" s="26"/>
      <c r="E9" s="26"/>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row>
    <row r="10" spans="1:40" ht="10.5" hidden="1" customHeight="1" x14ac:dyDescent="0.25">
      <c r="A10" s="26"/>
      <c r="B10" s="26"/>
      <c r="C10" s="26"/>
      <c r="D10" s="26"/>
      <c r="E10" s="26"/>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row>
    <row r="11" spans="1:40" ht="12" customHeight="1" x14ac:dyDescent="0.25">
      <c r="A11" s="453" t="s">
        <v>22</v>
      </c>
      <c r="B11" s="453"/>
      <c r="C11" s="26"/>
      <c r="D11" s="26"/>
      <c r="E11" s="26"/>
      <c r="F11" s="100">
        <v>96.29</v>
      </c>
      <c r="G11" s="104" t="s">
        <v>4</v>
      </c>
      <c r="H11" s="100">
        <v>94.707999999999998</v>
      </c>
      <c r="I11" s="48" t="s">
        <v>279</v>
      </c>
      <c r="J11" s="100">
        <v>157.553</v>
      </c>
      <c r="K11" s="104" t="s">
        <v>4</v>
      </c>
      <c r="L11" s="100">
        <v>129.81800000000001</v>
      </c>
      <c r="M11" s="48" t="s">
        <v>279</v>
      </c>
      <c r="N11" s="100">
        <v>79.332999999999998</v>
      </c>
      <c r="O11" s="104" t="s">
        <v>4</v>
      </c>
      <c r="P11" s="100">
        <v>71.430999999999997</v>
      </c>
      <c r="Q11" s="48" t="s">
        <v>279</v>
      </c>
      <c r="R11" s="100">
        <v>602.66999999999996</v>
      </c>
      <c r="S11" s="104" t="s">
        <v>4</v>
      </c>
      <c r="T11" s="100">
        <v>221.00299999999999</v>
      </c>
      <c r="U11" s="48" t="s">
        <v>279</v>
      </c>
      <c r="V11" s="100">
        <v>205.38800000000001</v>
      </c>
      <c r="W11" s="104" t="s">
        <v>4</v>
      </c>
      <c r="X11" s="100">
        <v>177.63900000000001</v>
      </c>
      <c r="Y11" s="48" t="s">
        <v>279</v>
      </c>
      <c r="Z11" s="100">
        <v>110.721</v>
      </c>
      <c r="AA11" s="104" t="s">
        <v>4</v>
      </c>
      <c r="AB11" s="100">
        <v>115.274</v>
      </c>
      <c r="AC11" s="48" t="s">
        <v>279</v>
      </c>
      <c r="AD11" s="100">
        <v>88.048000000000002</v>
      </c>
      <c r="AE11" s="104" t="s">
        <v>4</v>
      </c>
      <c r="AF11" s="100">
        <v>143.529</v>
      </c>
      <c r="AG11" s="48" t="s">
        <v>279</v>
      </c>
      <c r="AH11" s="100">
        <v>64.471000000000004</v>
      </c>
      <c r="AI11" s="104" t="s">
        <v>4</v>
      </c>
      <c r="AJ11" s="100">
        <v>74.614999999999995</v>
      </c>
      <c r="AK11" s="48" t="s">
        <v>279</v>
      </c>
      <c r="AL11" s="100">
        <v>1404.473</v>
      </c>
      <c r="AM11" s="104" t="s">
        <v>4</v>
      </c>
      <c r="AN11" s="100">
        <v>391.70100000000002</v>
      </c>
    </row>
    <row r="12" spans="1:40" ht="12" customHeight="1" x14ac:dyDescent="0.25">
      <c r="A12" s="26"/>
      <c r="G12" s="30"/>
      <c r="H12" s="48"/>
      <c r="I12" s="48"/>
      <c r="J12" s="48"/>
      <c r="K12" s="30"/>
      <c r="L12" s="48"/>
      <c r="M12" s="48"/>
      <c r="N12" s="48"/>
      <c r="O12" s="104"/>
      <c r="P12" s="48"/>
      <c r="Q12" s="48"/>
      <c r="R12" s="48"/>
      <c r="S12" s="30"/>
      <c r="T12" s="48"/>
      <c r="U12" s="48"/>
      <c r="W12" s="30"/>
      <c r="X12" s="48"/>
      <c r="Y12" s="48"/>
      <c r="Z12" s="48"/>
      <c r="AA12" s="30"/>
      <c r="AB12" s="48"/>
      <c r="AC12" s="48"/>
      <c r="AD12" s="48"/>
      <c r="AE12" s="104"/>
      <c r="AF12" s="48"/>
      <c r="AG12" s="48"/>
      <c r="AH12" s="48"/>
      <c r="AI12" s="30"/>
      <c r="AJ12" s="48"/>
      <c r="AK12" s="48"/>
      <c r="AL12" s="48"/>
      <c r="AM12" s="30"/>
      <c r="AN12" s="48"/>
    </row>
    <row r="13" spans="1:40" ht="12" customHeight="1" x14ac:dyDescent="0.25">
      <c r="A13" s="466" t="s">
        <v>148</v>
      </c>
      <c r="B13" s="466"/>
      <c r="C13" s="47"/>
      <c r="D13" s="47"/>
      <c r="E13" s="47"/>
      <c r="G13" s="143"/>
      <c r="K13" s="139"/>
      <c r="O13" s="139"/>
      <c r="S13" s="139"/>
      <c r="U13" s="28"/>
      <c r="W13" s="143"/>
      <c r="AA13" s="139"/>
      <c r="AE13" s="139"/>
      <c r="AI13" s="139"/>
      <c r="AK13" s="28"/>
      <c r="AM13" s="139"/>
    </row>
    <row r="14" spans="1:40" ht="12" customHeight="1" x14ac:dyDescent="0.25">
      <c r="A14" s="453" t="s">
        <v>22</v>
      </c>
      <c r="B14" s="453"/>
      <c r="C14" s="26"/>
      <c r="D14" s="26"/>
      <c r="E14" s="26"/>
      <c r="F14" s="100">
        <v>47.48</v>
      </c>
      <c r="G14" s="104" t="s">
        <v>4</v>
      </c>
      <c r="H14" s="100">
        <v>59.085000000000001</v>
      </c>
      <c r="I14" s="77" t="s">
        <v>279</v>
      </c>
      <c r="J14" s="100">
        <v>16.154</v>
      </c>
      <c r="K14" s="104" t="s">
        <v>4</v>
      </c>
      <c r="L14" s="100">
        <v>19.645</v>
      </c>
      <c r="M14" s="77" t="s">
        <v>279</v>
      </c>
      <c r="N14" s="100">
        <v>38.307000000000002</v>
      </c>
      <c r="O14" s="104" t="s">
        <v>4</v>
      </c>
      <c r="P14" s="100">
        <v>34.643999999999998</v>
      </c>
      <c r="Q14" s="77" t="s">
        <v>279</v>
      </c>
      <c r="R14" s="100">
        <v>433.09</v>
      </c>
      <c r="S14" s="104" t="s">
        <v>4</v>
      </c>
      <c r="T14" s="100">
        <v>167.226</v>
      </c>
      <c r="U14" s="28" t="s">
        <v>279</v>
      </c>
      <c r="V14" s="100">
        <v>36.904000000000003</v>
      </c>
      <c r="W14" s="104" t="s">
        <v>4</v>
      </c>
      <c r="X14" s="100">
        <v>40.128</v>
      </c>
      <c r="Y14" s="77" t="s">
        <v>279</v>
      </c>
      <c r="Z14" s="100">
        <v>54.878</v>
      </c>
      <c r="AA14" s="104" t="s">
        <v>4</v>
      </c>
      <c r="AB14" s="100">
        <v>107.494</v>
      </c>
      <c r="AC14" s="77" t="s">
        <v>279</v>
      </c>
      <c r="AD14" s="100">
        <v>12.753</v>
      </c>
      <c r="AE14" s="104" t="s">
        <v>4</v>
      </c>
      <c r="AF14" s="100">
        <v>24.949000000000002</v>
      </c>
      <c r="AG14" s="77" t="s">
        <v>279</v>
      </c>
      <c r="AH14" s="100">
        <v>64.471000000000004</v>
      </c>
      <c r="AI14" s="104" t="s">
        <v>4</v>
      </c>
      <c r="AJ14" s="100">
        <v>74.614999999999995</v>
      </c>
      <c r="AK14" s="28" t="s">
        <v>279</v>
      </c>
      <c r="AL14" s="100">
        <v>704.03599999999994</v>
      </c>
      <c r="AM14" s="104" t="s">
        <v>4</v>
      </c>
      <c r="AN14" s="100">
        <v>229.93199999999999</v>
      </c>
    </row>
    <row r="15" spans="1:40" ht="12" customHeight="1" x14ac:dyDescent="0.25">
      <c r="A15" s="274" t="s">
        <v>5</v>
      </c>
      <c r="B15" s="13"/>
      <c r="C15" s="49"/>
      <c r="D15" s="49"/>
      <c r="E15" s="49"/>
      <c r="F15" s="28"/>
      <c r="G15" s="104"/>
      <c r="H15" s="28"/>
      <c r="I15" s="28"/>
      <c r="J15" s="28"/>
      <c r="K15" s="40"/>
      <c r="L15" s="28"/>
      <c r="M15" s="28"/>
      <c r="N15" s="28"/>
      <c r="O15" s="40"/>
      <c r="P15" s="28"/>
      <c r="Q15" s="28"/>
      <c r="R15" s="28"/>
      <c r="S15" s="40"/>
      <c r="T15" s="28"/>
      <c r="U15" s="27"/>
      <c r="V15" s="28"/>
      <c r="W15" s="104"/>
      <c r="X15" s="28"/>
      <c r="Y15" s="28"/>
      <c r="Z15" s="28"/>
      <c r="AA15" s="40"/>
      <c r="AB15" s="28"/>
      <c r="AC15" s="28"/>
      <c r="AD15" s="28"/>
      <c r="AE15" s="40"/>
      <c r="AF15" s="28"/>
      <c r="AG15" s="28"/>
      <c r="AH15" s="28"/>
      <c r="AI15" s="40"/>
      <c r="AJ15" s="28"/>
      <c r="AK15" s="27"/>
      <c r="AL15" s="28"/>
      <c r="AM15" s="40"/>
      <c r="AN15" s="28"/>
    </row>
    <row r="16" spans="1:40" ht="12" customHeight="1" x14ac:dyDescent="0.25">
      <c r="A16" s="12"/>
      <c r="B16" s="49" t="s">
        <v>85</v>
      </c>
      <c r="C16" s="49"/>
      <c r="D16" s="49"/>
      <c r="E16" s="49"/>
      <c r="F16" s="88" t="s">
        <v>278</v>
      </c>
      <c r="G16" s="104" t="s">
        <v>4</v>
      </c>
      <c r="H16" s="88" t="s">
        <v>278</v>
      </c>
      <c r="I16" s="1" t="s">
        <v>279</v>
      </c>
      <c r="J16" s="88">
        <v>8.8949999999999996</v>
      </c>
      <c r="K16" s="104" t="s">
        <v>4</v>
      </c>
      <c r="L16" s="88">
        <v>13.558</v>
      </c>
      <c r="M16" s="1" t="s">
        <v>279</v>
      </c>
      <c r="N16" s="88">
        <v>19.695</v>
      </c>
      <c r="O16" s="104" t="s">
        <v>4</v>
      </c>
      <c r="P16" s="88">
        <v>28.608000000000001</v>
      </c>
      <c r="Q16" s="1" t="s">
        <v>279</v>
      </c>
      <c r="R16" s="88">
        <v>161.69499999999999</v>
      </c>
      <c r="S16" s="104" t="s">
        <v>4</v>
      </c>
      <c r="T16" s="88">
        <v>119.19199999999999</v>
      </c>
      <c r="U16" s="27" t="s">
        <v>279</v>
      </c>
      <c r="V16" s="88" t="s">
        <v>278</v>
      </c>
      <c r="W16" s="104" t="s">
        <v>4</v>
      </c>
      <c r="X16" s="88" t="s">
        <v>278</v>
      </c>
      <c r="Y16" s="1" t="s">
        <v>279</v>
      </c>
      <c r="Z16" s="88" t="s">
        <v>278</v>
      </c>
      <c r="AA16" s="104" t="s">
        <v>4</v>
      </c>
      <c r="AB16" s="88" t="s">
        <v>278</v>
      </c>
      <c r="AC16" s="1" t="s">
        <v>279</v>
      </c>
      <c r="AD16" s="88" t="s">
        <v>278</v>
      </c>
      <c r="AE16" s="104" t="s">
        <v>4</v>
      </c>
      <c r="AF16" s="88" t="s">
        <v>278</v>
      </c>
      <c r="AG16" s="1" t="s">
        <v>279</v>
      </c>
      <c r="AH16" s="88" t="s">
        <v>278</v>
      </c>
      <c r="AI16" s="104" t="s">
        <v>4</v>
      </c>
      <c r="AJ16" s="88" t="s">
        <v>278</v>
      </c>
      <c r="AK16" s="27" t="s">
        <v>279</v>
      </c>
      <c r="AL16" s="88">
        <v>190.285</v>
      </c>
      <c r="AM16" s="104" t="s">
        <v>4</v>
      </c>
      <c r="AN16" s="88">
        <v>125.839</v>
      </c>
    </row>
    <row r="17" spans="1:40" ht="12" customHeight="1" x14ac:dyDescent="0.25">
      <c r="A17" s="12"/>
      <c r="B17" s="49" t="s">
        <v>86</v>
      </c>
      <c r="C17" s="49"/>
      <c r="D17" s="49"/>
      <c r="E17" s="49"/>
      <c r="F17" s="88" t="s">
        <v>278</v>
      </c>
      <c r="G17" s="104" t="s">
        <v>4</v>
      </c>
      <c r="H17" s="88" t="s">
        <v>278</v>
      </c>
      <c r="I17" s="1" t="s">
        <v>279</v>
      </c>
      <c r="J17" s="88" t="s">
        <v>278</v>
      </c>
      <c r="K17" s="104" t="s">
        <v>4</v>
      </c>
      <c r="L17" s="88" t="s">
        <v>278</v>
      </c>
      <c r="M17" s="1" t="s">
        <v>279</v>
      </c>
      <c r="N17" s="88" t="s">
        <v>278</v>
      </c>
      <c r="O17" s="104" t="s">
        <v>4</v>
      </c>
      <c r="P17" s="88" t="s">
        <v>278</v>
      </c>
      <c r="Q17" s="1" t="s">
        <v>279</v>
      </c>
      <c r="R17" s="88">
        <v>6.766</v>
      </c>
      <c r="S17" s="104" t="s">
        <v>4</v>
      </c>
      <c r="T17" s="88">
        <v>13.234999999999999</v>
      </c>
      <c r="U17" s="27" t="s">
        <v>279</v>
      </c>
      <c r="V17" s="88">
        <v>7.3810000000000002</v>
      </c>
      <c r="W17" s="104" t="s">
        <v>4</v>
      </c>
      <c r="X17" s="88">
        <v>14.438000000000001</v>
      </c>
      <c r="Y17" s="1" t="s">
        <v>279</v>
      </c>
      <c r="Z17" s="88" t="s">
        <v>278</v>
      </c>
      <c r="AA17" s="104" t="s">
        <v>4</v>
      </c>
      <c r="AB17" s="88" t="s">
        <v>278</v>
      </c>
      <c r="AC17" s="1" t="s">
        <v>279</v>
      </c>
      <c r="AD17" s="88" t="s">
        <v>278</v>
      </c>
      <c r="AE17" s="104" t="s">
        <v>4</v>
      </c>
      <c r="AF17" s="88" t="s">
        <v>278</v>
      </c>
      <c r="AG17" s="1" t="s">
        <v>279</v>
      </c>
      <c r="AH17" s="88" t="s">
        <v>278</v>
      </c>
      <c r="AI17" s="104" t="s">
        <v>4</v>
      </c>
      <c r="AJ17" s="88" t="s">
        <v>278</v>
      </c>
      <c r="AK17" s="27" t="s">
        <v>279</v>
      </c>
      <c r="AL17" s="88">
        <v>14.147</v>
      </c>
      <c r="AM17" s="104" t="s">
        <v>4</v>
      </c>
      <c r="AN17" s="88">
        <v>19.47</v>
      </c>
    </row>
    <row r="18" spans="1:40" ht="12" customHeight="1" x14ac:dyDescent="0.25">
      <c r="A18" s="12"/>
      <c r="B18" s="49" t="s">
        <v>87</v>
      </c>
      <c r="C18" s="49"/>
      <c r="D18" s="49"/>
      <c r="E18" s="49"/>
      <c r="F18" s="88" t="s">
        <v>278</v>
      </c>
      <c r="G18" s="104" t="s">
        <v>4</v>
      </c>
      <c r="H18" s="88" t="s">
        <v>278</v>
      </c>
      <c r="I18" s="1" t="s">
        <v>279</v>
      </c>
      <c r="J18" s="88" t="s">
        <v>278</v>
      </c>
      <c r="K18" s="104" t="s">
        <v>4</v>
      </c>
      <c r="L18" s="88" t="s">
        <v>278</v>
      </c>
      <c r="M18" s="1" t="s">
        <v>279</v>
      </c>
      <c r="N18" s="88">
        <v>7.6829999999999998</v>
      </c>
      <c r="O18" s="104" t="s">
        <v>4</v>
      </c>
      <c r="P18" s="88">
        <v>15.048</v>
      </c>
      <c r="Q18" s="1" t="s">
        <v>279</v>
      </c>
      <c r="R18" s="88">
        <v>183.47399999999999</v>
      </c>
      <c r="S18" s="104" t="s">
        <v>4</v>
      </c>
      <c r="T18" s="88">
        <v>94.290999999999997</v>
      </c>
      <c r="U18" s="27" t="s">
        <v>279</v>
      </c>
      <c r="V18" s="88">
        <v>7.0309999999999997</v>
      </c>
      <c r="W18" s="104" t="s">
        <v>4</v>
      </c>
      <c r="X18" s="88">
        <v>9.8010000000000002</v>
      </c>
      <c r="Y18" s="1" t="s">
        <v>279</v>
      </c>
      <c r="Z18" s="88" t="s">
        <v>278</v>
      </c>
      <c r="AA18" s="104" t="s">
        <v>4</v>
      </c>
      <c r="AB18" s="88" t="s">
        <v>278</v>
      </c>
      <c r="AC18" s="1" t="s">
        <v>279</v>
      </c>
      <c r="AD18" s="88" t="s">
        <v>278</v>
      </c>
      <c r="AE18" s="104" t="s">
        <v>4</v>
      </c>
      <c r="AF18" s="88" t="s">
        <v>278</v>
      </c>
      <c r="AG18" s="1" t="s">
        <v>279</v>
      </c>
      <c r="AH18" s="88" t="s">
        <v>278</v>
      </c>
      <c r="AI18" s="104" t="s">
        <v>4</v>
      </c>
      <c r="AJ18" s="88" t="s">
        <v>278</v>
      </c>
      <c r="AK18" s="27" t="s">
        <v>279</v>
      </c>
      <c r="AL18" s="88">
        <v>198.18799999999999</v>
      </c>
      <c r="AM18" s="104" t="s">
        <v>4</v>
      </c>
      <c r="AN18" s="88">
        <v>95.974000000000004</v>
      </c>
    </row>
    <row r="19" spans="1:40" ht="12" customHeight="1" x14ac:dyDescent="0.25">
      <c r="A19" s="12"/>
      <c r="B19" s="49" t="s">
        <v>184</v>
      </c>
      <c r="C19" s="49"/>
      <c r="D19" s="49"/>
      <c r="E19" s="49"/>
      <c r="F19" s="88">
        <v>19.757000000000001</v>
      </c>
      <c r="G19" s="104" t="s">
        <v>4</v>
      </c>
      <c r="H19" s="88">
        <v>23.283000000000001</v>
      </c>
      <c r="I19" s="1" t="s">
        <v>279</v>
      </c>
      <c r="J19" s="88" t="s">
        <v>278</v>
      </c>
      <c r="K19" s="104" t="s">
        <v>4</v>
      </c>
      <c r="L19" s="88" t="s">
        <v>278</v>
      </c>
      <c r="M19" s="1" t="s">
        <v>279</v>
      </c>
      <c r="N19" s="88">
        <v>2.7610000000000001</v>
      </c>
      <c r="O19" s="104" t="s">
        <v>4</v>
      </c>
      <c r="P19" s="88">
        <v>5.407</v>
      </c>
      <c r="Q19" s="1" t="s">
        <v>279</v>
      </c>
      <c r="R19" s="88">
        <v>15.066000000000001</v>
      </c>
      <c r="S19" s="104" t="s">
        <v>4</v>
      </c>
      <c r="T19" s="88">
        <v>19.690000000000001</v>
      </c>
      <c r="U19" s="27" t="s">
        <v>279</v>
      </c>
      <c r="V19" s="88" t="s">
        <v>278</v>
      </c>
      <c r="W19" s="104" t="s">
        <v>4</v>
      </c>
      <c r="X19" s="88" t="s">
        <v>278</v>
      </c>
      <c r="Y19" s="1" t="s">
        <v>279</v>
      </c>
      <c r="Z19" s="88" t="s">
        <v>278</v>
      </c>
      <c r="AA19" s="104" t="s">
        <v>4</v>
      </c>
      <c r="AB19" s="88" t="s">
        <v>278</v>
      </c>
      <c r="AC19" s="1" t="s">
        <v>279</v>
      </c>
      <c r="AD19" s="88" t="s">
        <v>278</v>
      </c>
      <c r="AE19" s="104" t="s">
        <v>4</v>
      </c>
      <c r="AF19" s="88" t="s">
        <v>278</v>
      </c>
      <c r="AG19" s="1" t="s">
        <v>279</v>
      </c>
      <c r="AH19" s="88" t="s">
        <v>278</v>
      </c>
      <c r="AI19" s="104" t="s">
        <v>4</v>
      </c>
      <c r="AJ19" s="88" t="s">
        <v>278</v>
      </c>
      <c r="AK19" s="27" t="s">
        <v>279</v>
      </c>
      <c r="AL19" s="88">
        <v>37.584000000000003</v>
      </c>
      <c r="AM19" s="104" t="s">
        <v>4</v>
      </c>
      <c r="AN19" s="88">
        <v>30.917000000000002</v>
      </c>
    </row>
    <row r="20" spans="1:40" ht="12" customHeight="1" x14ac:dyDescent="0.25">
      <c r="A20" s="12"/>
      <c r="B20" s="49" t="s">
        <v>181</v>
      </c>
      <c r="C20" s="49"/>
      <c r="D20" s="49"/>
      <c r="E20" s="49"/>
      <c r="F20" s="88">
        <v>27.722999999999999</v>
      </c>
      <c r="G20" s="104" t="s">
        <v>4</v>
      </c>
      <c r="H20" s="88">
        <v>54.304000000000002</v>
      </c>
      <c r="I20" s="1" t="s">
        <v>279</v>
      </c>
      <c r="J20" s="88" t="s">
        <v>278</v>
      </c>
      <c r="K20" s="104" t="s">
        <v>4</v>
      </c>
      <c r="L20" s="88" t="s">
        <v>278</v>
      </c>
      <c r="M20" s="1" t="s">
        <v>279</v>
      </c>
      <c r="N20" s="88">
        <v>3.9510000000000001</v>
      </c>
      <c r="O20" s="104" t="s">
        <v>4</v>
      </c>
      <c r="P20" s="88">
        <v>7.7249999999999996</v>
      </c>
      <c r="Q20" s="1" t="s">
        <v>279</v>
      </c>
      <c r="R20" s="88">
        <v>4.6130000000000004</v>
      </c>
      <c r="S20" s="104" t="s">
        <v>4</v>
      </c>
      <c r="T20" s="88">
        <v>9.0239999999999991</v>
      </c>
      <c r="U20" s="27" t="s">
        <v>279</v>
      </c>
      <c r="V20" s="88" t="s">
        <v>278</v>
      </c>
      <c r="W20" s="104" t="s">
        <v>4</v>
      </c>
      <c r="X20" s="88" t="s">
        <v>278</v>
      </c>
      <c r="Y20" s="1" t="s">
        <v>279</v>
      </c>
      <c r="Z20" s="88" t="s">
        <v>278</v>
      </c>
      <c r="AA20" s="104" t="s">
        <v>4</v>
      </c>
      <c r="AB20" s="88" t="s">
        <v>278</v>
      </c>
      <c r="AC20" s="1" t="s">
        <v>279</v>
      </c>
      <c r="AD20" s="88">
        <v>12.753</v>
      </c>
      <c r="AE20" s="104" t="s">
        <v>4</v>
      </c>
      <c r="AF20" s="88">
        <v>24.949000000000002</v>
      </c>
      <c r="AG20" s="1" t="s">
        <v>279</v>
      </c>
      <c r="AH20" s="88">
        <v>64.471000000000004</v>
      </c>
      <c r="AI20" s="104" t="s">
        <v>4</v>
      </c>
      <c r="AJ20" s="88">
        <v>74.614999999999995</v>
      </c>
      <c r="AK20" s="27" t="s">
        <v>279</v>
      </c>
      <c r="AL20" s="88">
        <v>113.512</v>
      </c>
      <c r="AM20" s="104" t="s">
        <v>4</v>
      </c>
      <c r="AN20" s="88">
        <v>96.331999999999994</v>
      </c>
    </row>
    <row r="21" spans="1:40" ht="5.25" customHeight="1" x14ac:dyDescent="0.25">
      <c r="A21" s="15"/>
      <c r="B21" s="15"/>
      <c r="C21" s="15"/>
      <c r="D21" s="15"/>
      <c r="E21" s="15"/>
      <c r="F21" s="15"/>
      <c r="G21" s="215"/>
      <c r="H21" s="15"/>
      <c r="I21" s="15"/>
      <c r="J21" s="15"/>
      <c r="K21" s="215"/>
      <c r="L21" s="15"/>
      <c r="M21" s="15"/>
      <c r="N21" s="15"/>
      <c r="O21" s="215"/>
      <c r="P21" s="15"/>
      <c r="Q21" s="15"/>
      <c r="R21" s="15"/>
      <c r="S21" s="215"/>
      <c r="T21" s="15"/>
      <c r="U21" s="15"/>
      <c r="V21" s="15"/>
      <c r="W21" s="215"/>
      <c r="X21" s="15"/>
      <c r="Y21" s="15"/>
      <c r="Z21" s="15"/>
      <c r="AA21" s="215"/>
      <c r="AB21" s="15"/>
      <c r="AC21" s="15"/>
      <c r="AD21" s="15"/>
      <c r="AE21" s="215"/>
      <c r="AF21" s="15"/>
      <c r="AG21" s="15"/>
      <c r="AH21" s="15"/>
      <c r="AI21" s="215"/>
      <c r="AJ21" s="15"/>
      <c r="AK21" s="15"/>
      <c r="AL21" s="15"/>
      <c r="AM21" s="215"/>
      <c r="AN21" s="15"/>
    </row>
    <row r="22" spans="1:40" ht="12" customHeight="1" x14ac:dyDescent="0.25">
      <c r="A22" s="49"/>
      <c r="B22" s="49"/>
      <c r="C22" s="49"/>
      <c r="D22" s="49"/>
      <c r="E22" s="49"/>
      <c r="F22" s="7"/>
      <c r="G22" s="40"/>
      <c r="H22" s="12"/>
      <c r="I22" s="12"/>
      <c r="J22" s="12"/>
      <c r="K22" s="40"/>
      <c r="L22" s="12"/>
      <c r="M22" s="12"/>
      <c r="N22" s="12"/>
      <c r="O22" s="40"/>
      <c r="P22" s="12"/>
      <c r="Q22" s="12"/>
      <c r="R22" s="12"/>
      <c r="S22" s="40"/>
      <c r="T22" s="12"/>
      <c r="U22" s="28"/>
      <c r="V22" s="7"/>
      <c r="W22" s="40"/>
      <c r="X22" s="12"/>
      <c r="Y22" s="12"/>
      <c r="Z22" s="12"/>
      <c r="AA22" s="40"/>
      <c r="AB22" s="12"/>
      <c r="AC22" s="12"/>
      <c r="AD22" s="12"/>
      <c r="AE22" s="40"/>
      <c r="AF22" s="12"/>
      <c r="AG22" s="12"/>
      <c r="AH22" s="12"/>
      <c r="AI22" s="40"/>
      <c r="AJ22" s="12"/>
      <c r="AK22" s="28"/>
      <c r="AL22" s="12"/>
      <c r="AM22" s="40"/>
      <c r="AN22" s="12"/>
    </row>
    <row r="23" spans="1:40" ht="12" customHeight="1" x14ac:dyDescent="0.25">
      <c r="A23" s="466" t="s">
        <v>149</v>
      </c>
      <c r="B23" s="466"/>
      <c r="C23" s="47"/>
      <c r="D23" s="47"/>
      <c r="E23" s="47"/>
      <c r="G23" s="143"/>
      <c r="K23" s="139"/>
      <c r="O23" s="139"/>
      <c r="S23" s="139"/>
      <c r="U23" s="27"/>
      <c r="W23" s="143"/>
      <c r="AA23" s="139"/>
      <c r="AE23" s="139"/>
      <c r="AI23" s="139"/>
      <c r="AK23" s="27"/>
      <c r="AM23" s="139"/>
    </row>
    <row r="24" spans="1:40" ht="12" customHeight="1" x14ac:dyDescent="0.25">
      <c r="A24" s="453" t="s">
        <v>22</v>
      </c>
      <c r="B24" s="453"/>
      <c r="C24" s="26"/>
      <c r="D24" s="26"/>
      <c r="E24" s="26"/>
      <c r="F24" s="100">
        <v>48.81</v>
      </c>
      <c r="G24" s="104" t="s">
        <v>4</v>
      </c>
      <c r="H24" s="100">
        <v>74.025000000000006</v>
      </c>
      <c r="I24" s="77" t="s">
        <v>279</v>
      </c>
      <c r="J24" s="100">
        <v>141.399</v>
      </c>
      <c r="K24" s="104" t="s">
        <v>4</v>
      </c>
      <c r="L24" s="100">
        <v>128.32300000000001</v>
      </c>
      <c r="M24" s="77" t="s">
        <v>279</v>
      </c>
      <c r="N24" s="100">
        <v>41.026000000000003</v>
      </c>
      <c r="O24" s="104" t="s">
        <v>4</v>
      </c>
      <c r="P24" s="100">
        <v>62.468000000000004</v>
      </c>
      <c r="Q24" s="77" t="s">
        <v>279</v>
      </c>
      <c r="R24" s="100">
        <v>169.58</v>
      </c>
      <c r="S24" s="104" t="s">
        <v>4</v>
      </c>
      <c r="T24" s="100">
        <v>148.87200000000001</v>
      </c>
      <c r="U24" s="28" t="s">
        <v>279</v>
      </c>
      <c r="V24" s="100">
        <v>168.48400000000001</v>
      </c>
      <c r="W24" s="104" t="s">
        <v>4</v>
      </c>
      <c r="X24" s="100">
        <v>173.12200000000001</v>
      </c>
      <c r="Y24" s="77" t="s">
        <v>279</v>
      </c>
      <c r="Z24" s="100">
        <v>55.843000000000004</v>
      </c>
      <c r="AA24" s="104" t="s">
        <v>4</v>
      </c>
      <c r="AB24" s="100">
        <v>41.631999999999998</v>
      </c>
      <c r="AC24" s="77" t="s">
        <v>279</v>
      </c>
      <c r="AD24" s="100">
        <v>75.295000000000002</v>
      </c>
      <c r="AE24" s="104" t="s">
        <v>4</v>
      </c>
      <c r="AF24" s="100">
        <v>141.34399999999999</v>
      </c>
      <c r="AG24" s="77" t="s">
        <v>279</v>
      </c>
      <c r="AH24" s="100" t="s">
        <v>278</v>
      </c>
      <c r="AI24" s="104" t="s">
        <v>4</v>
      </c>
      <c r="AJ24" s="100" t="s">
        <v>278</v>
      </c>
      <c r="AK24" s="28" t="s">
        <v>279</v>
      </c>
      <c r="AL24" s="100">
        <v>700.43700000000001</v>
      </c>
      <c r="AM24" s="104" t="s">
        <v>4</v>
      </c>
      <c r="AN24" s="100">
        <v>320.50900000000001</v>
      </c>
    </row>
    <row r="25" spans="1:40" ht="12" customHeight="1" x14ac:dyDescent="0.25">
      <c r="A25" s="274" t="s">
        <v>5</v>
      </c>
      <c r="B25" s="13"/>
      <c r="C25" s="49"/>
      <c r="D25" s="49"/>
      <c r="E25" s="49"/>
      <c r="F25" s="28"/>
      <c r="G25" s="104"/>
      <c r="H25" s="28"/>
      <c r="I25" s="28"/>
      <c r="J25" s="28"/>
      <c r="K25" s="40"/>
      <c r="L25" s="28"/>
      <c r="M25" s="28"/>
      <c r="N25" s="28"/>
      <c r="O25" s="40"/>
      <c r="P25" s="28"/>
      <c r="Q25" s="28"/>
      <c r="R25" s="28"/>
      <c r="S25" s="40"/>
      <c r="T25" s="28"/>
      <c r="U25" s="27"/>
      <c r="V25" s="28"/>
      <c r="W25" s="104"/>
      <c r="X25" s="28"/>
      <c r="Y25" s="28"/>
      <c r="Z25" s="28"/>
      <c r="AA25" s="40"/>
      <c r="AB25" s="28"/>
      <c r="AC25" s="28"/>
      <c r="AD25" s="28"/>
      <c r="AE25" s="40"/>
      <c r="AF25" s="28"/>
      <c r="AG25" s="28"/>
      <c r="AH25" s="28"/>
      <c r="AI25" s="40"/>
      <c r="AJ25" s="28"/>
      <c r="AK25" s="27"/>
      <c r="AL25" s="28"/>
      <c r="AM25" s="40"/>
      <c r="AN25" s="28"/>
    </row>
    <row r="26" spans="1:40" ht="12" customHeight="1" x14ac:dyDescent="0.25">
      <c r="A26" s="12"/>
      <c r="B26" s="49" t="s">
        <v>88</v>
      </c>
      <c r="C26" s="49"/>
      <c r="D26" s="49"/>
      <c r="E26" s="49"/>
      <c r="F26" s="88">
        <v>45.591999999999999</v>
      </c>
      <c r="G26" s="104" t="s">
        <v>4</v>
      </c>
      <c r="H26" s="88">
        <v>73.757000000000005</v>
      </c>
      <c r="I26" s="1" t="s">
        <v>279</v>
      </c>
      <c r="J26" s="88">
        <v>141.399</v>
      </c>
      <c r="K26" s="104" t="s">
        <v>4</v>
      </c>
      <c r="L26" s="88">
        <v>128.32300000000001</v>
      </c>
      <c r="M26" s="1" t="s">
        <v>279</v>
      </c>
      <c r="N26" s="88">
        <v>41.026000000000003</v>
      </c>
      <c r="O26" s="104" t="s">
        <v>4</v>
      </c>
      <c r="P26" s="88">
        <v>62.468000000000004</v>
      </c>
      <c r="Q26" s="1" t="s">
        <v>279</v>
      </c>
      <c r="R26" s="88">
        <v>169.58</v>
      </c>
      <c r="S26" s="104" t="s">
        <v>4</v>
      </c>
      <c r="T26" s="88">
        <v>148.87200000000001</v>
      </c>
      <c r="U26" s="27" t="s">
        <v>279</v>
      </c>
      <c r="V26" s="88">
        <v>168.48400000000001</v>
      </c>
      <c r="W26" s="104" t="s">
        <v>4</v>
      </c>
      <c r="X26" s="88">
        <v>173.12200000000001</v>
      </c>
      <c r="Y26" s="1" t="s">
        <v>279</v>
      </c>
      <c r="Z26" s="88">
        <v>55.843000000000004</v>
      </c>
      <c r="AA26" s="104" t="s">
        <v>4</v>
      </c>
      <c r="AB26" s="88">
        <v>41.631999999999998</v>
      </c>
      <c r="AC26" s="1" t="s">
        <v>279</v>
      </c>
      <c r="AD26" s="88">
        <v>75.295000000000002</v>
      </c>
      <c r="AE26" s="104" t="s">
        <v>4</v>
      </c>
      <c r="AF26" s="88">
        <v>141.34399999999999</v>
      </c>
      <c r="AG26" s="1" t="s">
        <v>279</v>
      </c>
      <c r="AH26" s="88" t="s">
        <v>278</v>
      </c>
      <c r="AI26" s="104" t="s">
        <v>4</v>
      </c>
      <c r="AJ26" s="88" t="s">
        <v>278</v>
      </c>
      <c r="AK26" s="27" t="s">
        <v>279</v>
      </c>
      <c r="AL26" s="88">
        <v>697.21799999999996</v>
      </c>
      <c r="AM26" s="104" t="s">
        <v>4</v>
      </c>
      <c r="AN26" s="88">
        <v>320.45400000000001</v>
      </c>
    </row>
    <row r="27" spans="1:40" ht="5.2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215"/>
      <c r="X27" s="15"/>
      <c r="Y27" s="15"/>
      <c r="Z27" s="15"/>
      <c r="AA27" s="15"/>
      <c r="AB27" s="15"/>
      <c r="AC27" s="15"/>
      <c r="AD27" s="15"/>
      <c r="AE27" s="15"/>
      <c r="AF27" s="15"/>
      <c r="AG27" s="15"/>
      <c r="AH27" s="15"/>
      <c r="AI27" s="15"/>
      <c r="AJ27" s="15"/>
      <c r="AK27" s="15"/>
      <c r="AL27" s="15"/>
      <c r="AM27" s="15"/>
      <c r="AN27" s="15"/>
    </row>
    <row r="28" spans="1:40" ht="11.25" customHeight="1" x14ac:dyDescent="0.25">
      <c r="A28" s="49"/>
      <c r="B28" s="49"/>
      <c r="C28" s="49"/>
      <c r="D28" s="49"/>
      <c r="E28" s="49"/>
      <c r="F28" s="12"/>
      <c r="G28" s="40"/>
      <c r="H28" s="12"/>
      <c r="I28" s="12"/>
      <c r="J28" s="12"/>
      <c r="K28" s="40"/>
      <c r="L28" s="12"/>
      <c r="M28" s="12"/>
      <c r="N28" s="12"/>
      <c r="O28" s="40"/>
      <c r="P28" s="12"/>
      <c r="Q28" s="12"/>
      <c r="R28" s="12"/>
      <c r="S28" s="40"/>
      <c r="T28" s="12"/>
      <c r="U28" s="28"/>
      <c r="V28" s="12"/>
      <c r="W28" s="40"/>
      <c r="X28" s="12"/>
      <c r="Y28" s="12"/>
      <c r="Z28" s="12"/>
      <c r="AA28" s="40"/>
      <c r="AB28" s="12"/>
      <c r="AC28" s="12"/>
      <c r="AD28" s="12"/>
      <c r="AE28" s="40"/>
      <c r="AF28" s="12"/>
      <c r="AG28" s="12"/>
      <c r="AH28" s="12"/>
      <c r="AI28" s="40"/>
      <c r="AJ28" s="12"/>
      <c r="AK28" s="28"/>
      <c r="AL28" s="12"/>
      <c r="AM28" s="40"/>
      <c r="AN28" s="12"/>
    </row>
    <row r="29" spans="1:40" ht="11.25" customHeight="1" x14ac:dyDescent="0.25">
      <c r="A29" s="466" t="s">
        <v>150</v>
      </c>
      <c r="B29" s="466"/>
      <c r="C29" s="466"/>
      <c r="D29" s="466"/>
      <c r="E29" s="466"/>
      <c r="F29" s="466"/>
      <c r="G29" s="466"/>
      <c r="H29" s="466"/>
      <c r="I29" s="466"/>
      <c r="K29" s="1"/>
      <c r="O29" s="1"/>
      <c r="S29" s="1"/>
      <c r="U29" s="27"/>
      <c r="AA29" s="1"/>
      <c r="AE29" s="1"/>
      <c r="AI29" s="1"/>
      <c r="AK29" s="27"/>
      <c r="AM29" s="1"/>
    </row>
    <row r="30" spans="1:40" ht="11.25" customHeight="1" x14ac:dyDescent="0.25">
      <c r="A30" s="453" t="s">
        <v>22</v>
      </c>
      <c r="B30" s="453"/>
      <c r="C30" s="26"/>
      <c r="D30" s="26"/>
      <c r="E30" s="26"/>
      <c r="F30" s="100" t="s">
        <v>278</v>
      </c>
      <c r="G30" s="104" t="s">
        <v>4</v>
      </c>
      <c r="H30" s="100" t="s">
        <v>278</v>
      </c>
      <c r="I30" s="77" t="s">
        <v>279</v>
      </c>
      <c r="J30" s="100" t="s">
        <v>278</v>
      </c>
      <c r="K30" s="104" t="s">
        <v>4</v>
      </c>
      <c r="L30" s="100" t="s">
        <v>278</v>
      </c>
      <c r="M30" s="77" t="s">
        <v>279</v>
      </c>
      <c r="N30" s="100" t="s">
        <v>278</v>
      </c>
      <c r="O30" s="104" t="s">
        <v>4</v>
      </c>
      <c r="P30" s="100" t="s">
        <v>278</v>
      </c>
      <c r="Q30" s="77" t="s">
        <v>279</v>
      </c>
      <c r="R30" s="100" t="s">
        <v>278</v>
      </c>
      <c r="S30" s="104" t="s">
        <v>4</v>
      </c>
      <c r="T30" s="100" t="s">
        <v>278</v>
      </c>
      <c r="U30" s="28" t="s">
        <v>279</v>
      </c>
      <c r="V30" s="100" t="s">
        <v>278</v>
      </c>
      <c r="W30" s="104" t="s">
        <v>4</v>
      </c>
      <c r="X30" s="100" t="s">
        <v>278</v>
      </c>
      <c r="Y30" s="77" t="s">
        <v>279</v>
      </c>
      <c r="Z30" s="100" t="s">
        <v>278</v>
      </c>
      <c r="AA30" s="104" t="s">
        <v>4</v>
      </c>
      <c r="AB30" s="100" t="s">
        <v>278</v>
      </c>
      <c r="AC30" s="77" t="s">
        <v>279</v>
      </c>
      <c r="AD30" s="100" t="s">
        <v>278</v>
      </c>
      <c r="AE30" s="104" t="s">
        <v>4</v>
      </c>
      <c r="AF30" s="100" t="s">
        <v>278</v>
      </c>
      <c r="AG30" s="77" t="s">
        <v>279</v>
      </c>
      <c r="AH30" s="100" t="s">
        <v>278</v>
      </c>
      <c r="AI30" s="104" t="s">
        <v>4</v>
      </c>
      <c r="AJ30" s="100" t="s">
        <v>278</v>
      </c>
      <c r="AK30" s="28" t="s">
        <v>279</v>
      </c>
      <c r="AL30" s="100" t="s">
        <v>278</v>
      </c>
      <c r="AM30" s="104" t="s">
        <v>4</v>
      </c>
      <c r="AN30" s="100" t="s">
        <v>278</v>
      </c>
    </row>
    <row r="31" spans="1:40" ht="5.2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spans="1:40" ht="10.5" customHeight="1" x14ac:dyDescent="0.25">
      <c r="A32" s="49"/>
      <c r="B32" s="49"/>
      <c r="C32" s="49"/>
      <c r="D32" s="49"/>
      <c r="E32" s="49"/>
      <c r="F32" s="12"/>
      <c r="G32" s="40"/>
      <c r="H32" s="12"/>
      <c r="I32" s="12"/>
      <c r="J32" s="12"/>
      <c r="K32" s="40"/>
      <c r="L32" s="12"/>
      <c r="M32" s="12"/>
      <c r="N32" s="12"/>
      <c r="O32" s="40"/>
      <c r="P32" s="12"/>
      <c r="Q32" s="12"/>
      <c r="R32" s="12"/>
      <c r="S32" s="40"/>
      <c r="T32" s="12"/>
      <c r="U32" s="27"/>
      <c r="V32" s="12"/>
      <c r="W32" s="40"/>
      <c r="X32" s="12"/>
      <c r="Y32" s="12"/>
      <c r="Z32" s="12"/>
      <c r="AA32" s="40"/>
      <c r="AB32" s="12"/>
      <c r="AC32" s="12"/>
      <c r="AD32" s="12"/>
      <c r="AE32" s="40"/>
      <c r="AF32" s="12"/>
      <c r="AG32" s="12"/>
      <c r="AH32" s="12"/>
      <c r="AI32" s="40"/>
      <c r="AJ32" s="12"/>
      <c r="AK32" s="27"/>
      <c r="AL32" s="12"/>
      <c r="AM32" s="40"/>
      <c r="AN32" s="12"/>
    </row>
    <row r="33" spans="1:40" ht="11.25" customHeight="1" x14ac:dyDescent="0.25">
      <c r="A33" s="466" t="s">
        <v>151</v>
      </c>
      <c r="B33" s="466"/>
      <c r="C33" s="466"/>
      <c r="D33" s="466"/>
      <c r="E33" s="466"/>
      <c r="F33" s="466"/>
      <c r="G33" s="466"/>
      <c r="H33" s="466"/>
      <c r="I33" s="47"/>
      <c r="J33" s="29"/>
      <c r="K33" s="40"/>
      <c r="L33" s="29"/>
      <c r="M33" s="29"/>
      <c r="N33" s="29"/>
      <c r="O33" s="40"/>
      <c r="P33" s="29"/>
      <c r="Q33" s="29"/>
      <c r="R33" s="29"/>
      <c r="S33" s="40"/>
      <c r="T33" s="29"/>
      <c r="U33" s="13"/>
      <c r="V33" s="47"/>
      <c r="W33" s="47"/>
      <c r="X33" s="47"/>
      <c r="Y33" s="47"/>
      <c r="Z33" s="29"/>
      <c r="AA33" s="40"/>
      <c r="AB33" s="29"/>
      <c r="AC33" s="29"/>
      <c r="AD33" s="29"/>
      <c r="AE33" s="40"/>
      <c r="AF33" s="29"/>
      <c r="AG33" s="29"/>
      <c r="AH33" s="29"/>
      <c r="AI33" s="40"/>
      <c r="AJ33" s="29"/>
      <c r="AK33" s="13"/>
      <c r="AL33" s="29"/>
      <c r="AM33" s="40"/>
      <c r="AN33" s="29"/>
    </row>
    <row r="34" spans="1:40" ht="12" customHeight="1" x14ac:dyDescent="0.25">
      <c r="A34" s="453" t="s">
        <v>22</v>
      </c>
      <c r="B34" s="453"/>
      <c r="C34" s="26"/>
      <c r="D34" s="26"/>
      <c r="E34" s="26"/>
      <c r="F34" s="100" t="s">
        <v>278</v>
      </c>
      <c r="G34" s="104" t="s">
        <v>4</v>
      </c>
      <c r="H34" s="100" t="s">
        <v>278</v>
      </c>
      <c r="I34" s="77" t="s">
        <v>279</v>
      </c>
      <c r="J34" s="100" t="s">
        <v>278</v>
      </c>
      <c r="K34" s="104" t="s">
        <v>4</v>
      </c>
      <c r="L34" s="100" t="s">
        <v>278</v>
      </c>
      <c r="M34" s="77" t="s">
        <v>279</v>
      </c>
      <c r="N34" s="100" t="s">
        <v>278</v>
      </c>
      <c r="O34" s="104" t="s">
        <v>4</v>
      </c>
      <c r="P34" s="100" t="s">
        <v>278</v>
      </c>
      <c r="Q34" s="77" t="s">
        <v>279</v>
      </c>
      <c r="R34" s="100" t="s">
        <v>278</v>
      </c>
      <c r="S34" s="104" t="s">
        <v>4</v>
      </c>
      <c r="T34" s="100" t="s">
        <v>278</v>
      </c>
      <c r="U34" s="28" t="s">
        <v>279</v>
      </c>
      <c r="V34" s="100" t="s">
        <v>278</v>
      </c>
      <c r="W34" s="104" t="s">
        <v>4</v>
      </c>
      <c r="X34" s="100" t="s">
        <v>278</v>
      </c>
      <c r="Y34" s="77" t="s">
        <v>279</v>
      </c>
      <c r="Z34" s="100" t="s">
        <v>278</v>
      </c>
      <c r="AA34" s="104" t="s">
        <v>4</v>
      </c>
      <c r="AB34" s="100" t="s">
        <v>278</v>
      </c>
      <c r="AC34" s="77" t="s">
        <v>279</v>
      </c>
      <c r="AD34" s="100" t="s">
        <v>278</v>
      </c>
      <c r="AE34" s="104" t="s">
        <v>4</v>
      </c>
      <c r="AF34" s="100" t="s">
        <v>278</v>
      </c>
      <c r="AG34" s="77" t="s">
        <v>279</v>
      </c>
      <c r="AH34" s="100" t="s">
        <v>278</v>
      </c>
      <c r="AI34" s="104" t="s">
        <v>4</v>
      </c>
      <c r="AJ34" s="100" t="s">
        <v>278</v>
      </c>
      <c r="AK34" s="28" t="s">
        <v>279</v>
      </c>
      <c r="AL34" s="100" t="s">
        <v>278</v>
      </c>
      <c r="AM34" s="104" t="s">
        <v>4</v>
      </c>
      <c r="AN34" s="100" t="s">
        <v>278</v>
      </c>
    </row>
    <row r="35" spans="1:40" ht="12" customHeight="1" thickBot="1" x14ac:dyDescent="0.3">
      <c r="A35" s="82"/>
      <c r="B35" s="82"/>
      <c r="C35" s="82"/>
      <c r="D35" s="82"/>
      <c r="E35" s="82"/>
      <c r="F35" s="111"/>
      <c r="G35" s="112"/>
      <c r="H35" s="111"/>
      <c r="I35" s="35"/>
      <c r="J35" s="111"/>
      <c r="K35" s="112"/>
      <c r="L35" s="111"/>
      <c r="M35" s="35"/>
      <c r="N35" s="111"/>
      <c r="O35" s="112"/>
      <c r="P35" s="111"/>
      <c r="Q35" s="35"/>
      <c r="R35" s="111"/>
      <c r="S35" s="112"/>
      <c r="T35" s="111"/>
      <c r="U35" s="93"/>
      <c r="V35" s="111"/>
      <c r="W35" s="112"/>
      <c r="X35" s="111"/>
      <c r="Y35" s="35"/>
      <c r="Z35" s="111"/>
      <c r="AA35" s="112"/>
      <c r="AB35" s="111"/>
      <c r="AC35" s="35"/>
      <c r="AD35" s="111"/>
      <c r="AE35" s="112"/>
      <c r="AF35" s="111"/>
      <c r="AG35" s="35"/>
      <c r="AH35" s="111"/>
      <c r="AI35" s="112"/>
      <c r="AJ35" s="111"/>
      <c r="AK35" s="93"/>
      <c r="AL35" s="111"/>
      <c r="AM35" s="112"/>
      <c r="AN35" s="111"/>
    </row>
    <row r="36" spans="1:40" x14ac:dyDescent="0.25">
      <c r="A36" s="12" t="s">
        <v>434</v>
      </c>
    </row>
  </sheetData>
  <sheetProtection formatCells="0" formatColumns="0" formatRows="0"/>
  <mergeCells count="31">
    <mergeCell ref="A6:B6"/>
    <mergeCell ref="A9:B9"/>
    <mergeCell ref="F6:AN6"/>
    <mergeCell ref="AM8:AN8"/>
    <mergeCell ref="AH7:AJ7"/>
    <mergeCell ref="S8:T8"/>
    <mergeCell ref="AL7:AN7"/>
    <mergeCell ref="G8:H8"/>
    <mergeCell ref="J7:L7"/>
    <mergeCell ref="K8:L8"/>
    <mergeCell ref="W8:X8"/>
    <mergeCell ref="AA8:AB8"/>
    <mergeCell ref="N7:P7"/>
    <mergeCell ref="O8:P8"/>
    <mergeCell ref="R7:T7"/>
    <mergeCell ref="F7:H7"/>
    <mergeCell ref="A34:B34"/>
    <mergeCell ref="A30:B30"/>
    <mergeCell ref="A29:I29"/>
    <mergeCell ref="A33:H33"/>
    <mergeCell ref="A23:B23"/>
    <mergeCell ref="AI8:AJ8"/>
    <mergeCell ref="Z7:AB7"/>
    <mergeCell ref="AE8:AF8"/>
    <mergeCell ref="AD7:AF7"/>
    <mergeCell ref="A24:B24"/>
    <mergeCell ref="A14:B14"/>
    <mergeCell ref="A13:B13"/>
    <mergeCell ref="A11:B11"/>
    <mergeCell ref="V7:X7"/>
    <mergeCell ref="A7:B7"/>
  </mergeCells>
  <phoneticPr fontId="6" type="noConversion"/>
  <pageMargins left="0.75" right="0.75" top="1" bottom="1" header="0.5" footer="0.5"/>
  <pageSetup paperSize="9" scale="91"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P36"/>
  <sheetViews>
    <sheetView zoomScaleNormal="100" workbookViewId="0"/>
  </sheetViews>
  <sheetFormatPr defaultColWidth="9.21875" defaultRowHeight="13.2" x14ac:dyDescent="0.25"/>
  <cols>
    <col min="1" max="1" width="1.44140625" style="1" customWidth="1"/>
    <col min="2" max="2" width="11.5546875" style="1" customWidth="1"/>
    <col min="3" max="5" width="11.5546875" style="1" hidden="1" customWidth="1"/>
    <col min="6" max="6" width="4.77734375" style="1" customWidth="1"/>
    <col min="7" max="7" width="2.5546875" style="33" customWidth="1"/>
    <col min="8" max="8" width="4.77734375" style="1" customWidth="1"/>
    <col min="9" max="9" width="1" style="1" customWidth="1"/>
    <col min="10" max="10" width="4.77734375" style="1" customWidth="1"/>
    <col min="11" max="11" width="2.5546875" style="33" customWidth="1"/>
    <col min="12" max="12" width="4.77734375" style="1" customWidth="1"/>
    <col min="13" max="13" width="1" style="1" customWidth="1"/>
    <col min="14" max="14" width="4.77734375" style="1" customWidth="1"/>
    <col min="15" max="15" width="2.5546875" style="33" customWidth="1"/>
    <col min="16" max="16" width="4.77734375" style="1" customWidth="1"/>
    <col min="17" max="17" width="1" style="1" customWidth="1"/>
    <col min="18" max="18" width="4.77734375" style="1" customWidth="1"/>
    <col min="19" max="19" width="2.5546875" style="33" customWidth="1"/>
    <col min="20" max="20" width="4.77734375" style="1" customWidth="1"/>
    <col min="21" max="21" width="1.21875" style="1" customWidth="1"/>
    <col min="22" max="22" width="4.77734375" style="1" customWidth="1"/>
    <col min="23" max="23" width="2.5546875" style="33" customWidth="1"/>
    <col min="24" max="24" width="4.77734375" style="1" customWidth="1"/>
    <col min="25" max="25" width="1.21875" style="1" customWidth="1"/>
    <col min="26" max="26" width="4.77734375" style="1" customWidth="1"/>
    <col min="27" max="27" width="2.5546875" style="33" customWidth="1"/>
    <col min="28" max="28" width="4.77734375" style="1" customWidth="1"/>
    <col min="29" max="29" width="1" style="1" customWidth="1"/>
    <col min="30" max="30" width="4.77734375" style="1" customWidth="1"/>
    <col min="31" max="31" width="2.5546875" style="33" customWidth="1"/>
    <col min="32" max="32" width="4.77734375" style="1" customWidth="1"/>
    <col min="33" max="33" width="1" style="1" customWidth="1"/>
    <col min="34" max="34" width="4.77734375" style="1" customWidth="1"/>
    <col min="35" max="35" width="2.5546875" style="33" customWidth="1"/>
    <col min="36" max="36" width="4.77734375" style="1" customWidth="1"/>
    <col min="37" max="37" width="1" style="1" customWidth="1"/>
    <col min="38" max="38" width="4.5546875" style="1" customWidth="1"/>
    <col min="39" max="39" width="2.5546875" style="33" customWidth="1"/>
    <col min="40" max="40" width="4.77734375" style="1" customWidth="1"/>
    <col min="41" max="16384" width="9.21875" style="1"/>
  </cols>
  <sheetData>
    <row r="1" spans="1:42" ht="6.75" customHeight="1" x14ac:dyDescent="0.25"/>
    <row r="2" spans="1:42" ht="15.75" customHeight="1" x14ac:dyDescent="0.25">
      <c r="A2" s="24" t="s">
        <v>411</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row>
    <row r="3" spans="1:42" ht="15" customHeight="1" x14ac:dyDescent="0.25">
      <c r="A3" s="24" t="s">
        <v>572</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row>
    <row r="4" spans="1:42" ht="13.8" x14ac:dyDescent="0.25">
      <c r="A4" s="148" t="s">
        <v>417</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row>
    <row r="5" spans="1:42" ht="14.4" thickBot="1" x14ac:dyDescent="0.3">
      <c r="A5" s="181" t="s">
        <v>571</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row>
    <row r="6" spans="1:42" ht="15" customHeight="1" x14ac:dyDescent="0.25">
      <c r="A6" s="453" t="s">
        <v>91</v>
      </c>
      <c r="B6" s="453"/>
      <c r="C6" s="26"/>
      <c r="D6" s="26"/>
      <c r="E6" s="26"/>
      <c r="F6" s="472" t="s">
        <v>238</v>
      </c>
      <c r="G6" s="472"/>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2"/>
      <c r="AN6" s="472"/>
    </row>
    <row r="7" spans="1:42" ht="15" customHeight="1" x14ac:dyDescent="0.25">
      <c r="C7" s="26"/>
      <c r="D7" s="26"/>
      <c r="E7" s="26"/>
      <c r="F7" s="456" t="s">
        <v>380</v>
      </c>
      <c r="G7" s="456"/>
      <c r="H7" s="456"/>
      <c r="I7" s="102"/>
      <c r="J7" s="456" t="s">
        <v>381</v>
      </c>
      <c r="K7" s="456"/>
      <c r="L7" s="456"/>
      <c r="M7" s="103"/>
      <c r="N7" s="456" t="s">
        <v>376</v>
      </c>
      <c r="O7" s="456"/>
      <c r="P7" s="456"/>
      <c r="Q7" s="103"/>
      <c r="R7" s="456" t="s">
        <v>375</v>
      </c>
      <c r="S7" s="456"/>
      <c r="T7" s="456"/>
      <c r="U7" s="102"/>
      <c r="V7" s="456" t="s">
        <v>377</v>
      </c>
      <c r="W7" s="456"/>
      <c r="X7" s="456"/>
      <c r="Y7" s="102"/>
      <c r="Z7" s="456" t="s">
        <v>382</v>
      </c>
      <c r="AA7" s="456"/>
      <c r="AB7" s="456"/>
      <c r="AC7" s="103"/>
      <c r="AD7" s="456" t="s">
        <v>383</v>
      </c>
      <c r="AE7" s="456"/>
      <c r="AF7" s="456"/>
      <c r="AG7" s="103"/>
      <c r="AH7" s="456" t="s">
        <v>384</v>
      </c>
      <c r="AI7" s="456"/>
      <c r="AJ7" s="456"/>
      <c r="AK7" s="102"/>
      <c r="AL7" s="456" t="s">
        <v>22</v>
      </c>
      <c r="AM7" s="456"/>
      <c r="AN7" s="456"/>
    </row>
    <row r="8" spans="1:42" ht="10.5" customHeight="1" thickBot="1" x14ac:dyDescent="0.3">
      <c r="A8" s="42"/>
      <c r="B8" s="42"/>
      <c r="C8" s="42"/>
      <c r="D8" s="42"/>
      <c r="E8" s="42"/>
      <c r="F8" s="21" t="s">
        <v>22</v>
      </c>
      <c r="G8" s="455" t="s">
        <v>125</v>
      </c>
      <c r="H8" s="455"/>
      <c r="I8" s="84"/>
      <c r="J8" s="21" t="s">
        <v>22</v>
      </c>
      <c r="K8" s="455" t="s">
        <v>125</v>
      </c>
      <c r="L8" s="455"/>
      <c r="M8" s="84"/>
      <c r="N8" s="21" t="s">
        <v>22</v>
      </c>
      <c r="O8" s="455" t="s">
        <v>125</v>
      </c>
      <c r="P8" s="455"/>
      <c r="Q8" s="84"/>
      <c r="R8" s="21" t="s">
        <v>22</v>
      </c>
      <c r="S8" s="455" t="s">
        <v>125</v>
      </c>
      <c r="T8" s="455"/>
      <c r="U8" s="84"/>
      <c r="V8" s="21" t="s">
        <v>22</v>
      </c>
      <c r="W8" s="455" t="s">
        <v>125</v>
      </c>
      <c r="X8" s="455"/>
      <c r="Y8" s="84"/>
      <c r="Z8" s="21" t="s">
        <v>22</v>
      </c>
      <c r="AA8" s="455" t="s">
        <v>125</v>
      </c>
      <c r="AB8" s="455"/>
      <c r="AC8" s="84"/>
      <c r="AD8" s="21" t="s">
        <v>22</v>
      </c>
      <c r="AE8" s="455" t="s">
        <v>125</v>
      </c>
      <c r="AF8" s="455"/>
      <c r="AG8" s="84"/>
      <c r="AH8" s="21" t="s">
        <v>22</v>
      </c>
      <c r="AI8" s="455" t="s">
        <v>125</v>
      </c>
      <c r="AJ8" s="455"/>
      <c r="AK8" s="84"/>
      <c r="AL8" s="21" t="s">
        <v>22</v>
      </c>
      <c r="AM8" s="455" t="s">
        <v>125</v>
      </c>
      <c r="AN8" s="455"/>
    </row>
    <row r="9" spans="1:42" ht="10.5" customHeight="1" x14ac:dyDescent="0.25">
      <c r="A9" s="453"/>
      <c r="B9" s="453"/>
      <c r="C9" s="26"/>
      <c r="D9" s="26"/>
      <c r="E9" s="26"/>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row>
    <row r="10" spans="1:42" ht="10.5" hidden="1" customHeight="1" x14ac:dyDescent="0.25">
      <c r="A10" s="26"/>
      <c r="B10" s="26"/>
      <c r="C10" s="26"/>
      <c r="D10" s="26"/>
      <c r="E10" s="26"/>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row>
    <row r="11" spans="1:42" ht="12" customHeight="1" x14ac:dyDescent="0.25">
      <c r="A11" s="453" t="s">
        <v>22</v>
      </c>
      <c r="B11" s="453"/>
      <c r="C11" s="26"/>
      <c r="D11" s="26"/>
      <c r="E11" s="26"/>
      <c r="F11" s="100">
        <v>112.096</v>
      </c>
      <c r="G11" s="104" t="s">
        <v>4</v>
      </c>
      <c r="H11" s="100">
        <v>109.932</v>
      </c>
      <c r="I11" s="48" t="s">
        <v>279</v>
      </c>
      <c r="J11" s="100">
        <v>214.935</v>
      </c>
      <c r="K11" s="104" t="s">
        <v>4</v>
      </c>
      <c r="L11" s="100">
        <v>179.08600000000001</v>
      </c>
      <c r="M11" s="48" t="s">
        <v>279</v>
      </c>
      <c r="N11" s="100">
        <v>230.87100000000001</v>
      </c>
      <c r="O11" s="104" t="s">
        <v>4</v>
      </c>
      <c r="P11" s="100">
        <v>169.78700000000001</v>
      </c>
      <c r="Q11" s="48" t="s">
        <v>279</v>
      </c>
      <c r="R11" s="100">
        <v>513.39300000000003</v>
      </c>
      <c r="S11" s="104" t="s">
        <v>4</v>
      </c>
      <c r="T11" s="100">
        <v>176.75399999999999</v>
      </c>
      <c r="U11" s="48" t="s">
        <v>279</v>
      </c>
      <c r="V11" s="100">
        <v>800.00199999999995</v>
      </c>
      <c r="W11" s="104" t="s">
        <v>4</v>
      </c>
      <c r="X11" s="100">
        <v>347.31299999999999</v>
      </c>
      <c r="Y11" s="48" t="s">
        <v>279</v>
      </c>
      <c r="Z11" s="100">
        <v>129.37299999999999</v>
      </c>
      <c r="AA11" s="104" t="s">
        <v>4</v>
      </c>
      <c r="AB11" s="100">
        <v>83.14</v>
      </c>
      <c r="AC11" s="48" t="s">
        <v>279</v>
      </c>
      <c r="AD11" s="100">
        <v>68.570999999999998</v>
      </c>
      <c r="AE11" s="104" t="s">
        <v>4</v>
      </c>
      <c r="AF11" s="100">
        <v>121.60899999999999</v>
      </c>
      <c r="AG11" s="48" t="s">
        <v>279</v>
      </c>
      <c r="AH11" s="100">
        <v>274.72699999999998</v>
      </c>
      <c r="AI11" s="104" t="s">
        <v>4</v>
      </c>
      <c r="AJ11" s="100">
        <v>363.86399999999998</v>
      </c>
      <c r="AK11" s="48" t="s">
        <v>279</v>
      </c>
      <c r="AL11" s="100">
        <v>2343.9670000000001</v>
      </c>
      <c r="AM11" s="104" t="s">
        <v>4</v>
      </c>
      <c r="AN11" s="100">
        <v>614.30899999999997</v>
      </c>
      <c r="AP11" s="187"/>
    </row>
    <row r="12" spans="1:42" ht="12" customHeight="1" x14ac:dyDescent="0.25">
      <c r="A12" s="26"/>
      <c r="G12" s="30"/>
      <c r="H12" s="48"/>
      <c r="I12" s="48"/>
      <c r="J12" s="48"/>
      <c r="K12" s="30"/>
      <c r="L12" s="48"/>
      <c r="M12" s="48"/>
      <c r="N12" s="48"/>
      <c r="O12" s="104"/>
      <c r="P12" s="48"/>
      <c r="Q12" s="48"/>
      <c r="R12" s="48"/>
      <c r="S12" s="30"/>
      <c r="T12" s="48"/>
      <c r="U12" s="48"/>
      <c r="W12" s="30"/>
      <c r="X12" s="48"/>
      <c r="Y12" s="48"/>
      <c r="Z12" s="48"/>
      <c r="AA12" s="30"/>
      <c r="AB12" s="48"/>
      <c r="AC12" s="48"/>
      <c r="AD12" s="48"/>
      <c r="AE12" s="104"/>
      <c r="AF12" s="48"/>
      <c r="AG12" s="48"/>
      <c r="AH12" s="48"/>
      <c r="AI12" s="30"/>
      <c r="AJ12" s="48"/>
      <c r="AK12" s="48"/>
      <c r="AL12" s="48"/>
      <c r="AM12" s="30"/>
      <c r="AN12" s="48"/>
      <c r="AP12" s="187"/>
    </row>
    <row r="13" spans="1:42" ht="12" customHeight="1" x14ac:dyDescent="0.25">
      <c r="A13" s="466" t="s">
        <v>148</v>
      </c>
      <c r="B13" s="466"/>
      <c r="C13" s="47"/>
      <c r="D13" s="47"/>
      <c r="E13" s="47"/>
      <c r="G13" s="143"/>
      <c r="K13" s="139"/>
      <c r="O13" s="139"/>
      <c r="S13" s="139"/>
      <c r="U13" s="28"/>
      <c r="W13" s="143"/>
      <c r="AA13" s="139"/>
      <c r="AE13" s="139"/>
      <c r="AI13" s="139"/>
      <c r="AK13" s="28"/>
      <c r="AM13" s="139"/>
      <c r="AP13" s="187"/>
    </row>
    <row r="14" spans="1:42" ht="12" customHeight="1" x14ac:dyDescent="0.25">
      <c r="A14" s="453" t="s">
        <v>22</v>
      </c>
      <c r="B14" s="453"/>
      <c r="C14" s="26"/>
      <c r="D14" s="26"/>
      <c r="E14" s="26"/>
      <c r="F14" s="100">
        <v>55.529000000000003</v>
      </c>
      <c r="G14" s="104" t="s">
        <v>4</v>
      </c>
      <c r="H14" s="100">
        <v>64.61</v>
      </c>
      <c r="I14" s="77" t="s">
        <v>279</v>
      </c>
      <c r="J14" s="100">
        <v>44.712000000000003</v>
      </c>
      <c r="K14" s="104" t="s">
        <v>4</v>
      </c>
      <c r="L14" s="100">
        <v>62.046999999999997</v>
      </c>
      <c r="M14" s="77" t="s">
        <v>279</v>
      </c>
      <c r="N14" s="100">
        <v>81.313000000000002</v>
      </c>
      <c r="O14" s="104" t="s">
        <v>4</v>
      </c>
      <c r="P14" s="100">
        <v>100.04600000000001</v>
      </c>
      <c r="Q14" s="77" t="s">
        <v>279</v>
      </c>
      <c r="R14" s="100">
        <v>423.536</v>
      </c>
      <c r="S14" s="104" t="s">
        <v>4</v>
      </c>
      <c r="T14" s="100">
        <v>166.05199999999999</v>
      </c>
      <c r="U14" s="28" t="s">
        <v>279</v>
      </c>
      <c r="V14" s="100">
        <v>52.94</v>
      </c>
      <c r="W14" s="104" t="s">
        <v>4</v>
      </c>
      <c r="X14" s="100">
        <v>44.02</v>
      </c>
      <c r="Y14" s="77" t="s">
        <v>279</v>
      </c>
      <c r="Z14" s="100">
        <v>34.167999999999999</v>
      </c>
      <c r="AA14" s="104" t="s">
        <v>4</v>
      </c>
      <c r="AB14" s="100">
        <v>33.762999999999998</v>
      </c>
      <c r="AC14" s="77" t="s">
        <v>279</v>
      </c>
      <c r="AD14" s="100" t="s">
        <v>278</v>
      </c>
      <c r="AE14" s="104" t="s">
        <v>4</v>
      </c>
      <c r="AF14" s="100" t="s">
        <v>278</v>
      </c>
      <c r="AG14" s="77" t="s">
        <v>279</v>
      </c>
      <c r="AH14" s="100">
        <v>266.31900000000002</v>
      </c>
      <c r="AI14" s="104" t="s">
        <v>4</v>
      </c>
      <c r="AJ14" s="100">
        <v>363.53899999999999</v>
      </c>
      <c r="AK14" s="28" t="s">
        <v>279</v>
      </c>
      <c r="AL14" s="100">
        <v>958.51700000000005</v>
      </c>
      <c r="AM14" s="104" t="s">
        <v>4</v>
      </c>
      <c r="AN14" s="100">
        <v>424.8</v>
      </c>
      <c r="AP14" s="187"/>
    </row>
    <row r="15" spans="1:42" ht="12" customHeight="1" x14ac:dyDescent="0.25">
      <c r="A15" s="274" t="s">
        <v>5</v>
      </c>
      <c r="B15" s="13"/>
      <c r="C15" s="49"/>
      <c r="D15" s="49"/>
      <c r="E15" s="49"/>
      <c r="F15" s="28"/>
      <c r="G15" s="104"/>
      <c r="H15" s="28"/>
      <c r="I15" s="28"/>
      <c r="J15" s="28"/>
      <c r="K15" s="40"/>
      <c r="L15" s="28"/>
      <c r="M15" s="28"/>
      <c r="N15" s="28"/>
      <c r="O15" s="40"/>
      <c r="P15" s="28"/>
      <c r="Q15" s="28"/>
      <c r="R15" s="28"/>
      <c r="S15" s="40"/>
      <c r="T15" s="28"/>
      <c r="U15" s="27"/>
      <c r="V15" s="28"/>
      <c r="W15" s="104"/>
      <c r="X15" s="28"/>
      <c r="Y15" s="28"/>
      <c r="Z15" s="28"/>
      <c r="AA15" s="40"/>
      <c r="AB15" s="28"/>
      <c r="AC15" s="28"/>
      <c r="AD15" s="28"/>
      <c r="AE15" s="40"/>
      <c r="AF15" s="28"/>
      <c r="AG15" s="28"/>
      <c r="AH15" s="28"/>
      <c r="AI15" s="40"/>
      <c r="AJ15" s="28"/>
      <c r="AK15" s="27"/>
      <c r="AL15" s="28"/>
      <c r="AM15" s="40"/>
      <c r="AN15" s="28"/>
      <c r="AP15" s="187"/>
    </row>
    <row r="16" spans="1:42" ht="12" customHeight="1" x14ac:dyDescent="0.25">
      <c r="A16" s="12"/>
      <c r="B16" s="49" t="s">
        <v>85</v>
      </c>
      <c r="C16" s="49"/>
      <c r="D16" s="49"/>
      <c r="E16" s="49"/>
      <c r="F16" s="88" t="s">
        <v>278</v>
      </c>
      <c r="G16" s="104" t="s">
        <v>4</v>
      </c>
      <c r="H16" s="88" t="s">
        <v>278</v>
      </c>
      <c r="I16" s="1" t="s">
        <v>279</v>
      </c>
      <c r="J16" s="88">
        <v>29.869</v>
      </c>
      <c r="K16" s="104" t="s">
        <v>4</v>
      </c>
      <c r="L16" s="88">
        <v>58.484999999999999</v>
      </c>
      <c r="M16" s="1" t="s">
        <v>279</v>
      </c>
      <c r="N16" s="88">
        <v>66.558999999999997</v>
      </c>
      <c r="O16" s="104" t="s">
        <v>4</v>
      </c>
      <c r="P16" s="88">
        <v>98.521000000000001</v>
      </c>
      <c r="Q16" s="1" t="s">
        <v>279</v>
      </c>
      <c r="R16" s="88">
        <v>221.68</v>
      </c>
      <c r="S16" s="104" t="s">
        <v>4</v>
      </c>
      <c r="T16" s="88">
        <v>131.74700000000001</v>
      </c>
      <c r="U16" s="27" t="s">
        <v>279</v>
      </c>
      <c r="V16" s="88">
        <v>17.885999999999999</v>
      </c>
      <c r="W16" s="104" t="s">
        <v>4</v>
      </c>
      <c r="X16" s="88">
        <v>25.664999999999999</v>
      </c>
      <c r="Y16" s="1" t="s">
        <v>279</v>
      </c>
      <c r="Z16" s="88">
        <v>12.292999999999999</v>
      </c>
      <c r="AA16" s="104" t="s">
        <v>4</v>
      </c>
      <c r="AB16" s="88">
        <v>24.068999999999999</v>
      </c>
      <c r="AC16" s="1" t="s">
        <v>279</v>
      </c>
      <c r="AD16" s="88" t="s">
        <v>278</v>
      </c>
      <c r="AE16" s="104" t="s">
        <v>4</v>
      </c>
      <c r="AF16" s="88" t="s">
        <v>278</v>
      </c>
      <c r="AG16" s="1" t="s">
        <v>279</v>
      </c>
      <c r="AH16" s="88" t="s">
        <v>278</v>
      </c>
      <c r="AI16" s="104" t="s">
        <v>4</v>
      </c>
      <c r="AJ16" s="88" t="s">
        <v>278</v>
      </c>
      <c r="AK16" s="27" t="s">
        <v>279</v>
      </c>
      <c r="AL16" s="88">
        <v>348.28800000000001</v>
      </c>
      <c r="AM16" s="104" t="s">
        <v>4</v>
      </c>
      <c r="AN16" s="88">
        <v>179.53299999999999</v>
      </c>
      <c r="AP16" s="187"/>
    </row>
    <row r="17" spans="1:42" ht="12" customHeight="1" x14ac:dyDescent="0.25">
      <c r="A17" s="12"/>
      <c r="B17" s="49" t="s">
        <v>86</v>
      </c>
      <c r="C17" s="49"/>
      <c r="D17" s="49"/>
      <c r="E17" s="49"/>
      <c r="F17" s="88" t="s">
        <v>278</v>
      </c>
      <c r="G17" s="104" t="s">
        <v>4</v>
      </c>
      <c r="H17" s="88" t="s">
        <v>278</v>
      </c>
      <c r="I17" s="1" t="s">
        <v>279</v>
      </c>
      <c r="J17" s="88" t="s">
        <v>278</v>
      </c>
      <c r="K17" s="104" t="s">
        <v>4</v>
      </c>
      <c r="L17" s="88" t="s">
        <v>278</v>
      </c>
      <c r="M17" s="1" t="s">
        <v>279</v>
      </c>
      <c r="N17" s="88" t="s">
        <v>278</v>
      </c>
      <c r="O17" s="104" t="s">
        <v>4</v>
      </c>
      <c r="P17" s="88" t="s">
        <v>278</v>
      </c>
      <c r="Q17" s="1" t="s">
        <v>279</v>
      </c>
      <c r="R17" s="88">
        <v>0.50900000000000001</v>
      </c>
      <c r="S17" s="104" t="s">
        <v>4</v>
      </c>
      <c r="T17" s="88">
        <v>0.996</v>
      </c>
      <c r="U17" s="27" t="s">
        <v>279</v>
      </c>
      <c r="V17" s="88" t="s">
        <v>278</v>
      </c>
      <c r="W17" s="104" t="s">
        <v>4</v>
      </c>
      <c r="X17" s="88" t="s">
        <v>278</v>
      </c>
      <c r="Y17" s="1" t="s">
        <v>279</v>
      </c>
      <c r="Z17" s="88" t="s">
        <v>278</v>
      </c>
      <c r="AA17" s="104" t="s">
        <v>4</v>
      </c>
      <c r="AB17" s="88" t="s">
        <v>278</v>
      </c>
      <c r="AC17" s="1" t="s">
        <v>279</v>
      </c>
      <c r="AD17" s="88" t="s">
        <v>278</v>
      </c>
      <c r="AE17" s="104" t="s">
        <v>4</v>
      </c>
      <c r="AF17" s="88" t="s">
        <v>278</v>
      </c>
      <c r="AG17" s="1" t="s">
        <v>279</v>
      </c>
      <c r="AH17" s="88" t="s">
        <v>278</v>
      </c>
      <c r="AI17" s="104" t="s">
        <v>4</v>
      </c>
      <c r="AJ17" s="88" t="s">
        <v>278</v>
      </c>
      <c r="AK17" s="27" t="s">
        <v>279</v>
      </c>
      <c r="AL17" s="88">
        <v>0.50900000000000001</v>
      </c>
      <c r="AM17" s="104" t="s">
        <v>4</v>
      </c>
      <c r="AN17" s="88">
        <v>0.996</v>
      </c>
      <c r="AP17" s="187"/>
    </row>
    <row r="18" spans="1:42" ht="12" customHeight="1" x14ac:dyDescent="0.25">
      <c r="A18" s="12"/>
      <c r="B18" s="49" t="s">
        <v>87</v>
      </c>
      <c r="C18" s="49"/>
      <c r="D18" s="49"/>
      <c r="E18" s="49"/>
      <c r="F18" s="88" t="s">
        <v>278</v>
      </c>
      <c r="G18" s="104" t="s">
        <v>4</v>
      </c>
      <c r="H18" s="88" t="s">
        <v>278</v>
      </c>
      <c r="I18" s="1" t="s">
        <v>279</v>
      </c>
      <c r="J18" s="88">
        <v>8.4130000000000003</v>
      </c>
      <c r="K18" s="104" t="s">
        <v>4</v>
      </c>
      <c r="L18" s="88">
        <v>16.456</v>
      </c>
      <c r="M18" s="1" t="s">
        <v>279</v>
      </c>
      <c r="N18" s="88">
        <v>6.52</v>
      </c>
      <c r="O18" s="104" t="s">
        <v>4</v>
      </c>
      <c r="P18" s="88">
        <v>12.754</v>
      </c>
      <c r="Q18" s="1" t="s">
        <v>279</v>
      </c>
      <c r="R18" s="88">
        <v>142.29900000000001</v>
      </c>
      <c r="S18" s="104" t="s">
        <v>4</v>
      </c>
      <c r="T18" s="88">
        <v>90.444000000000003</v>
      </c>
      <c r="U18" s="27" t="s">
        <v>279</v>
      </c>
      <c r="V18" s="88">
        <v>35.054000000000002</v>
      </c>
      <c r="W18" s="104" t="s">
        <v>4</v>
      </c>
      <c r="X18" s="88">
        <v>35.764000000000003</v>
      </c>
      <c r="Y18" s="1" t="s">
        <v>279</v>
      </c>
      <c r="Z18" s="88">
        <v>8.5150000000000006</v>
      </c>
      <c r="AA18" s="104" t="s">
        <v>4</v>
      </c>
      <c r="AB18" s="88">
        <v>16.655000000000001</v>
      </c>
      <c r="AC18" s="1" t="s">
        <v>279</v>
      </c>
      <c r="AD18" s="88" t="s">
        <v>278</v>
      </c>
      <c r="AE18" s="104" t="s">
        <v>4</v>
      </c>
      <c r="AF18" s="88" t="s">
        <v>278</v>
      </c>
      <c r="AG18" s="1" t="s">
        <v>279</v>
      </c>
      <c r="AH18" s="88" t="s">
        <v>278</v>
      </c>
      <c r="AI18" s="104" t="s">
        <v>4</v>
      </c>
      <c r="AJ18" s="88" t="s">
        <v>278</v>
      </c>
      <c r="AK18" s="27" t="s">
        <v>279</v>
      </c>
      <c r="AL18" s="88">
        <v>200.80199999999999</v>
      </c>
      <c r="AM18" s="104" t="s">
        <v>4</v>
      </c>
      <c r="AN18" s="88">
        <v>100.696</v>
      </c>
      <c r="AP18" s="187"/>
    </row>
    <row r="19" spans="1:42" ht="12" customHeight="1" x14ac:dyDescent="0.25">
      <c r="A19" s="12"/>
      <c r="B19" s="49" t="s">
        <v>184</v>
      </c>
      <c r="C19" s="49"/>
      <c r="D19" s="49"/>
      <c r="E19" s="49"/>
      <c r="F19" s="88">
        <v>20.745000000000001</v>
      </c>
      <c r="G19" s="104" t="s">
        <v>4</v>
      </c>
      <c r="H19" s="88">
        <v>40.558999999999997</v>
      </c>
      <c r="I19" s="1" t="s">
        <v>279</v>
      </c>
      <c r="J19" s="88" t="s">
        <v>278</v>
      </c>
      <c r="K19" s="104" t="s">
        <v>4</v>
      </c>
      <c r="L19" s="88" t="s">
        <v>278</v>
      </c>
      <c r="M19" s="1" t="s">
        <v>279</v>
      </c>
      <c r="N19" s="88" t="s">
        <v>278</v>
      </c>
      <c r="O19" s="104" t="s">
        <v>4</v>
      </c>
      <c r="P19" s="88" t="s">
        <v>278</v>
      </c>
      <c r="Q19" s="1" t="s">
        <v>279</v>
      </c>
      <c r="R19" s="88">
        <v>13.302</v>
      </c>
      <c r="S19" s="104" t="s">
        <v>4</v>
      </c>
      <c r="T19" s="88">
        <v>14.122999999999999</v>
      </c>
      <c r="U19" s="27" t="s">
        <v>279</v>
      </c>
      <c r="V19" s="88" t="s">
        <v>278</v>
      </c>
      <c r="W19" s="104" t="s">
        <v>4</v>
      </c>
      <c r="X19" s="88" t="s">
        <v>278</v>
      </c>
      <c r="Y19" s="1" t="s">
        <v>279</v>
      </c>
      <c r="Z19" s="88">
        <v>6.7089999999999996</v>
      </c>
      <c r="AA19" s="104" t="s">
        <v>4</v>
      </c>
      <c r="AB19" s="88">
        <v>11.217000000000001</v>
      </c>
      <c r="AC19" s="1" t="s">
        <v>279</v>
      </c>
      <c r="AD19" s="88" t="s">
        <v>278</v>
      </c>
      <c r="AE19" s="104" t="s">
        <v>4</v>
      </c>
      <c r="AF19" s="88" t="s">
        <v>278</v>
      </c>
      <c r="AG19" s="1" t="s">
        <v>279</v>
      </c>
      <c r="AH19" s="88" t="s">
        <v>278</v>
      </c>
      <c r="AI19" s="104" t="s">
        <v>4</v>
      </c>
      <c r="AJ19" s="88" t="s">
        <v>278</v>
      </c>
      <c r="AK19" s="27" t="s">
        <v>279</v>
      </c>
      <c r="AL19" s="88">
        <v>40.756</v>
      </c>
      <c r="AM19" s="104" t="s">
        <v>4</v>
      </c>
      <c r="AN19" s="88">
        <v>44.293999999999997</v>
      </c>
      <c r="AP19" s="187"/>
    </row>
    <row r="20" spans="1:42" ht="12" customHeight="1" x14ac:dyDescent="0.25">
      <c r="A20" s="12"/>
      <c r="B20" s="49" t="s">
        <v>181</v>
      </c>
      <c r="C20" s="49"/>
      <c r="D20" s="49"/>
      <c r="E20" s="49"/>
      <c r="F20" s="88" t="s">
        <v>278</v>
      </c>
      <c r="G20" s="104" t="s">
        <v>4</v>
      </c>
      <c r="H20" s="88" t="s">
        <v>278</v>
      </c>
      <c r="I20" s="1" t="s">
        <v>279</v>
      </c>
      <c r="J20" s="88" t="s">
        <v>278</v>
      </c>
      <c r="K20" s="104" t="s">
        <v>4</v>
      </c>
      <c r="L20" s="88" t="s">
        <v>278</v>
      </c>
      <c r="M20" s="1" t="s">
        <v>279</v>
      </c>
      <c r="N20" s="88">
        <v>2.964</v>
      </c>
      <c r="O20" s="104" t="s">
        <v>4</v>
      </c>
      <c r="P20" s="88">
        <v>5.7939999999999996</v>
      </c>
      <c r="Q20" s="1" t="s">
        <v>279</v>
      </c>
      <c r="R20" s="88">
        <v>4.6130000000000004</v>
      </c>
      <c r="S20" s="104" t="s">
        <v>4</v>
      </c>
      <c r="T20" s="88">
        <v>9.0239999999999991</v>
      </c>
      <c r="U20" s="27" t="s">
        <v>279</v>
      </c>
      <c r="V20" s="88" t="s">
        <v>278</v>
      </c>
      <c r="W20" s="104" t="s">
        <v>4</v>
      </c>
      <c r="X20" s="88" t="s">
        <v>278</v>
      </c>
      <c r="Y20" s="1" t="s">
        <v>279</v>
      </c>
      <c r="Z20" s="88" t="s">
        <v>278</v>
      </c>
      <c r="AA20" s="104" t="s">
        <v>4</v>
      </c>
      <c r="AB20" s="88" t="s">
        <v>278</v>
      </c>
      <c r="AC20" s="1" t="s">
        <v>279</v>
      </c>
      <c r="AD20" s="88" t="s">
        <v>278</v>
      </c>
      <c r="AE20" s="104" t="s">
        <v>4</v>
      </c>
      <c r="AF20" s="88" t="s">
        <v>278</v>
      </c>
      <c r="AG20" s="1" t="s">
        <v>279</v>
      </c>
      <c r="AH20" s="88">
        <v>258.84500000000003</v>
      </c>
      <c r="AI20" s="104" t="s">
        <v>4</v>
      </c>
      <c r="AJ20" s="88">
        <v>363.24400000000003</v>
      </c>
      <c r="AK20" s="27" t="s">
        <v>279</v>
      </c>
      <c r="AL20" s="88">
        <v>266.42200000000003</v>
      </c>
      <c r="AM20" s="104" t="s">
        <v>4</v>
      </c>
      <c r="AN20" s="88">
        <v>363.40300000000002</v>
      </c>
      <c r="AP20" s="187"/>
    </row>
    <row r="21" spans="1:42" ht="5.25" customHeight="1" x14ac:dyDescent="0.25">
      <c r="A21" s="15"/>
      <c r="B21" s="15"/>
      <c r="C21" s="15"/>
      <c r="D21" s="15"/>
      <c r="E21" s="15"/>
      <c r="F21" s="15"/>
      <c r="G21" s="215"/>
      <c r="H21" s="15"/>
      <c r="I21" s="15"/>
      <c r="J21" s="15"/>
      <c r="K21" s="215"/>
      <c r="L21" s="15"/>
      <c r="M21" s="15"/>
      <c r="N21" s="15"/>
      <c r="O21" s="215"/>
      <c r="P21" s="15"/>
      <c r="Q21" s="15"/>
      <c r="R21" s="15"/>
      <c r="S21" s="215"/>
      <c r="T21" s="15"/>
      <c r="U21" s="15"/>
      <c r="V21" s="15"/>
      <c r="W21" s="215"/>
      <c r="X21" s="15"/>
      <c r="Y21" s="15"/>
      <c r="Z21" s="15"/>
      <c r="AA21" s="215"/>
      <c r="AB21" s="15"/>
      <c r="AC21" s="15"/>
      <c r="AD21" s="15"/>
      <c r="AE21" s="215"/>
      <c r="AF21" s="15"/>
      <c r="AG21" s="15"/>
      <c r="AH21" s="15"/>
      <c r="AI21" s="215"/>
      <c r="AJ21" s="15"/>
      <c r="AK21" s="15"/>
      <c r="AL21" s="15"/>
      <c r="AM21" s="215"/>
      <c r="AN21" s="15"/>
      <c r="AP21" s="187"/>
    </row>
    <row r="22" spans="1:42" ht="12" customHeight="1" x14ac:dyDescent="0.25">
      <c r="A22" s="49"/>
      <c r="B22" s="49"/>
      <c r="C22" s="49"/>
      <c r="D22" s="49"/>
      <c r="E22" s="49"/>
      <c r="F22" s="7"/>
      <c r="G22" s="40"/>
      <c r="H22" s="12"/>
      <c r="I22" s="12"/>
      <c r="J22" s="12"/>
      <c r="K22" s="40"/>
      <c r="L22" s="12"/>
      <c r="M22" s="12"/>
      <c r="N22" s="12"/>
      <c r="O22" s="40"/>
      <c r="P22" s="12"/>
      <c r="Q22" s="12"/>
      <c r="R22" s="12"/>
      <c r="S22" s="40"/>
      <c r="T22" s="12"/>
      <c r="U22" s="28"/>
      <c r="V22" s="7"/>
      <c r="W22" s="40"/>
      <c r="X22" s="12"/>
      <c r="Y22" s="12"/>
      <c r="Z22" s="12"/>
      <c r="AA22" s="40"/>
      <c r="AB22" s="12"/>
      <c r="AC22" s="12"/>
      <c r="AD22" s="12"/>
      <c r="AE22" s="40"/>
      <c r="AF22" s="12"/>
      <c r="AG22" s="12"/>
      <c r="AH22" s="12"/>
      <c r="AI22" s="40"/>
      <c r="AJ22" s="12"/>
      <c r="AK22" s="28"/>
      <c r="AL22" s="12"/>
      <c r="AM22" s="40"/>
      <c r="AN22" s="12"/>
    </row>
    <row r="23" spans="1:42" ht="12" customHeight="1" x14ac:dyDescent="0.25">
      <c r="A23" s="466" t="s">
        <v>149</v>
      </c>
      <c r="B23" s="466"/>
      <c r="C23" s="47"/>
      <c r="D23" s="47"/>
      <c r="E23" s="47"/>
      <c r="G23" s="143"/>
      <c r="K23" s="139"/>
      <c r="O23" s="139"/>
      <c r="S23" s="139"/>
      <c r="U23" s="27"/>
      <c r="W23" s="143"/>
      <c r="AA23" s="139"/>
      <c r="AE23" s="139"/>
      <c r="AI23" s="139"/>
      <c r="AK23" s="27"/>
      <c r="AM23" s="139"/>
    </row>
    <row r="24" spans="1:42" ht="12" customHeight="1" x14ac:dyDescent="0.25">
      <c r="A24" s="453" t="s">
        <v>22</v>
      </c>
      <c r="B24" s="453"/>
      <c r="C24" s="26"/>
      <c r="D24" s="26"/>
      <c r="E24" s="26"/>
      <c r="F24" s="100">
        <v>56.567</v>
      </c>
      <c r="G24" s="104" t="s">
        <v>4</v>
      </c>
      <c r="H24" s="100">
        <v>88.941000000000003</v>
      </c>
      <c r="I24" s="77" t="s">
        <v>279</v>
      </c>
      <c r="J24" s="100">
        <v>170.22300000000001</v>
      </c>
      <c r="K24" s="104" t="s">
        <v>4</v>
      </c>
      <c r="L24" s="100">
        <v>168.00299999999999</v>
      </c>
      <c r="M24" s="77" t="s">
        <v>279</v>
      </c>
      <c r="N24" s="100">
        <v>149.55699999999999</v>
      </c>
      <c r="O24" s="104" t="s">
        <v>4</v>
      </c>
      <c r="P24" s="100">
        <v>137.185</v>
      </c>
      <c r="Q24" s="77" t="s">
        <v>279</v>
      </c>
      <c r="R24" s="100">
        <v>89.856999999999999</v>
      </c>
      <c r="S24" s="104" t="s">
        <v>4</v>
      </c>
      <c r="T24" s="100">
        <v>62.55</v>
      </c>
      <c r="U24" s="28" t="s">
        <v>279</v>
      </c>
      <c r="V24" s="100">
        <v>747.06200000000001</v>
      </c>
      <c r="W24" s="104" t="s">
        <v>4</v>
      </c>
      <c r="X24" s="100">
        <v>344.57400000000001</v>
      </c>
      <c r="Y24" s="77" t="s">
        <v>279</v>
      </c>
      <c r="Z24" s="100">
        <v>95.204999999999998</v>
      </c>
      <c r="AA24" s="104" t="s">
        <v>4</v>
      </c>
      <c r="AB24" s="100">
        <v>76.090999999999994</v>
      </c>
      <c r="AC24" s="77" t="s">
        <v>279</v>
      </c>
      <c r="AD24" s="100">
        <v>68.570999999999998</v>
      </c>
      <c r="AE24" s="104" t="s">
        <v>4</v>
      </c>
      <c r="AF24" s="100">
        <v>121.60899999999999</v>
      </c>
      <c r="AG24" s="77" t="s">
        <v>279</v>
      </c>
      <c r="AH24" s="100">
        <v>8.4090000000000007</v>
      </c>
      <c r="AI24" s="104" t="s">
        <v>4</v>
      </c>
      <c r="AJ24" s="100">
        <v>16.459</v>
      </c>
      <c r="AK24" s="28" t="s">
        <v>279</v>
      </c>
      <c r="AL24" s="100">
        <v>1385.451</v>
      </c>
      <c r="AM24" s="104" t="s">
        <v>4</v>
      </c>
      <c r="AN24" s="100">
        <v>447.60399999999998</v>
      </c>
    </row>
    <row r="25" spans="1:42" ht="12" customHeight="1" x14ac:dyDescent="0.25">
      <c r="A25" s="274" t="s">
        <v>5</v>
      </c>
      <c r="B25" s="13"/>
      <c r="C25" s="49"/>
      <c r="D25" s="49"/>
      <c r="E25" s="49"/>
      <c r="F25" s="28"/>
      <c r="G25" s="104"/>
      <c r="H25" s="28"/>
      <c r="I25" s="28"/>
      <c r="J25" s="28"/>
      <c r="K25" s="40"/>
      <c r="L25" s="28"/>
      <c r="M25" s="28"/>
      <c r="N25" s="28"/>
      <c r="O25" s="40"/>
      <c r="P25" s="28"/>
      <c r="Q25" s="28"/>
      <c r="R25" s="28"/>
      <c r="S25" s="40"/>
      <c r="T25" s="28"/>
      <c r="U25" s="27"/>
      <c r="V25" s="28"/>
      <c r="W25" s="104"/>
      <c r="X25" s="28"/>
      <c r="Y25" s="28"/>
      <c r="Z25" s="28"/>
      <c r="AA25" s="40"/>
      <c r="AB25" s="28"/>
      <c r="AC25" s="28"/>
      <c r="AD25" s="28"/>
      <c r="AE25" s="40"/>
      <c r="AF25" s="28"/>
      <c r="AG25" s="28"/>
      <c r="AH25" s="28"/>
      <c r="AI25" s="40"/>
      <c r="AJ25" s="28"/>
      <c r="AK25" s="27"/>
      <c r="AL25" s="28"/>
      <c r="AM25" s="40"/>
      <c r="AN25" s="28"/>
    </row>
    <row r="26" spans="1:42" ht="12" customHeight="1" x14ac:dyDescent="0.25">
      <c r="A26" s="12"/>
      <c r="B26" s="49" t="s">
        <v>88</v>
      </c>
      <c r="C26" s="49"/>
      <c r="D26" s="49"/>
      <c r="E26" s="49"/>
      <c r="F26" s="88">
        <v>56.567</v>
      </c>
      <c r="G26" s="104" t="s">
        <v>4</v>
      </c>
      <c r="H26" s="88">
        <v>88.941000000000003</v>
      </c>
      <c r="I26" s="1" t="s">
        <v>279</v>
      </c>
      <c r="J26" s="88">
        <v>170.22300000000001</v>
      </c>
      <c r="K26" s="104" t="s">
        <v>4</v>
      </c>
      <c r="L26" s="88">
        <v>168.00299999999999</v>
      </c>
      <c r="M26" s="1" t="s">
        <v>279</v>
      </c>
      <c r="N26" s="88">
        <v>149.55699999999999</v>
      </c>
      <c r="O26" s="104" t="s">
        <v>4</v>
      </c>
      <c r="P26" s="88">
        <v>137.185</v>
      </c>
      <c r="Q26" s="1" t="s">
        <v>279</v>
      </c>
      <c r="R26" s="88">
        <v>89.856999999999999</v>
      </c>
      <c r="S26" s="104" t="s">
        <v>4</v>
      </c>
      <c r="T26" s="88">
        <v>62.55</v>
      </c>
      <c r="U26" s="27" t="s">
        <v>279</v>
      </c>
      <c r="V26" s="88">
        <v>747.06200000000001</v>
      </c>
      <c r="W26" s="104" t="s">
        <v>4</v>
      </c>
      <c r="X26" s="88">
        <v>344.57400000000001</v>
      </c>
      <c r="Y26" s="1" t="s">
        <v>279</v>
      </c>
      <c r="Z26" s="88">
        <v>95.204999999999998</v>
      </c>
      <c r="AA26" s="104" t="s">
        <v>4</v>
      </c>
      <c r="AB26" s="88">
        <v>76.090999999999994</v>
      </c>
      <c r="AC26" s="1" t="s">
        <v>279</v>
      </c>
      <c r="AD26" s="88">
        <v>68.570999999999998</v>
      </c>
      <c r="AE26" s="104" t="s">
        <v>4</v>
      </c>
      <c r="AF26" s="88">
        <v>121.60899999999999</v>
      </c>
      <c r="AG26" s="1" t="s">
        <v>279</v>
      </c>
      <c r="AH26" s="88">
        <v>8.4090000000000007</v>
      </c>
      <c r="AI26" s="104" t="s">
        <v>4</v>
      </c>
      <c r="AJ26" s="88">
        <v>16.459</v>
      </c>
      <c r="AK26" s="27" t="s">
        <v>279</v>
      </c>
      <c r="AL26" s="88">
        <v>1385.451</v>
      </c>
      <c r="AM26" s="104" t="s">
        <v>4</v>
      </c>
      <c r="AN26" s="88">
        <v>447.60399999999998</v>
      </c>
    </row>
    <row r="27" spans="1:42" ht="5.2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215"/>
      <c r="X27" s="15"/>
      <c r="Y27" s="15"/>
      <c r="Z27" s="15"/>
      <c r="AA27" s="15"/>
      <c r="AB27" s="15"/>
      <c r="AC27" s="15"/>
      <c r="AD27" s="15"/>
      <c r="AE27" s="15"/>
      <c r="AF27" s="15"/>
      <c r="AG27" s="15"/>
      <c r="AH27" s="15"/>
      <c r="AI27" s="15"/>
      <c r="AJ27" s="15"/>
      <c r="AK27" s="15"/>
      <c r="AL27" s="15"/>
      <c r="AM27" s="15"/>
      <c r="AN27" s="15"/>
    </row>
    <row r="28" spans="1:42" ht="11.25" customHeight="1" x14ac:dyDescent="0.25">
      <c r="A28" s="49"/>
      <c r="B28" s="49"/>
      <c r="C28" s="49"/>
      <c r="D28" s="49"/>
      <c r="E28" s="49"/>
      <c r="F28" s="12"/>
      <c r="G28" s="40"/>
      <c r="H28" s="12"/>
      <c r="I28" s="12"/>
      <c r="J28" s="12"/>
      <c r="K28" s="40"/>
      <c r="L28" s="12"/>
      <c r="M28" s="12"/>
      <c r="N28" s="12"/>
      <c r="O28" s="40"/>
      <c r="P28" s="12"/>
      <c r="Q28" s="12"/>
      <c r="R28" s="12"/>
      <c r="S28" s="40"/>
      <c r="T28" s="12"/>
      <c r="U28" s="28"/>
      <c r="V28" s="12"/>
      <c r="W28" s="40"/>
      <c r="X28" s="12"/>
      <c r="Y28" s="12"/>
      <c r="Z28" s="12"/>
      <c r="AA28" s="40"/>
      <c r="AB28" s="12"/>
      <c r="AC28" s="12"/>
      <c r="AD28" s="12"/>
      <c r="AE28" s="40"/>
      <c r="AF28" s="12"/>
      <c r="AG28" s="12"/>
      <c r="AH28" s="12"/>
      <c r="AI28" s="40"/>
      <c r="AJ28" s="12"/>
      <c r="AK28" s="28"/>
      <c r="AL28" s="12"/>
      <c r="AM28" s="40"/>
      <c r="AN28" s="12"/>
    </row>
    <row r="29" spans="1:42" ht="11.25" customHeight="1" x14ac:dyDescent="0.25">
      <c r="A29" s="466" t="s">
        <v>150</v>
      </c>
      <c r="B29" s="466"/>
      <c r="C29" s="466"/>
      <c r="D29" s="466"/>
      <c r="E29" s="466"/>
      <c r="F29" s="466"/>
      <c r="G29" s="466"/>
      <c r="H29" s="466"/>
      <c r="I29" s="466"/>
      <c r="K29" s="1"/>
      <c r="O29" s="1"/>
      <c r="S29" s="1"/>
      <c r="U29" s="27"/>
      <c r="AA29" s="1"/>
      <c r="AE29" s="1"/>
      <c r="AI29" s="1"/>
      <c r="AK29" s="27"/>
      <c r="AM29" s="1"/>
    </row>
    <row r="30" spans="1:42" ht="11.25" customHeight="1" x14ac:dyDescent="0.25">
      <c r="A30" s="453" t="s">
        <v>22</v>
      </c>
      <c r="B30" s="453"/>
      <c r="C30" s="26"/>
      <c r="D30" s="26"/>
      <c r="E30" s="26"/>
      <c r="F30" s="100" t="s">
        <v>278</v>
      </c>
      <c r="G30" s="104" t="s">
        <v>4</v>
      </c>
      <c r="H30" s="100" t="s">
        <v>278</v>
      </c>
      <c r="I30" s="77" t="s">
        <v>279</v>
      </c>
      <c r="J30" s="100" t="s">
        <v>278</v>
      </c>
      <c r="K30" s="104" t="s">
        <v>4</v>
      </c>
      <c r="L30" s="100" t="s">
        <v>278</v>
      </c>
      <c r="M30" s="77" t="s">
        <v>279</v>
      </c>
      <c r="N30" s="100" t="s">
        <v>278</v>
      </c>
      <c r="O30" s="104" t="s">
        <v>4</v>
      </c>
      <c r="P30" s="100" t="s">
        <v>278</v>
      </c>
      <c r="Q30" s="77" t="s">
        <v>279</v>
      </c>
      <c r="R30" s="100" t="s">
        <v>278</v>
      </c>
      <c r="S30" s="104" t="s">
        <v>4</v>
      </c>
      <c r="T30" s="100" t="s">
        <v>278</v>
      </c>
      <c r="U30" s="28" t="s">
        <v>279</v>
      </c>
      <c r="V30" s="100" t="s">
        <v>278</v>
      </c>
      <c r="W30" s="104" t="s">
        <v>4</v>
      </c>
      <c r="X30" s="100" t="s">
        <v>278</v>
      </c>
      <c r="Y30" s="77" t="s">
        <v>279</v>
      </c>
      <c r="Z30" s="100" t="s">
        <v>278</v>
      </c>
      <c r="AA30" s="104" t="s">
        <v>4</v>
      </c>
      <c r="AB30" s="100" t="s">
        <v>278</v>
      </c>
      <c r="AC30" s="77" t="s">
        <v>279</v>
      </c>
      <c r="AD30" s="100" t="s">
        <v>278</v>
      </c>
      <c r="AE30" s="104" t="s">
        <v>4</v>
      </c>
      <c r="AF30" s="100" t="s">
        <v>278</v>
      </c>
      <c r="AG30" s="77" t="s">
        <v>279</v>
      </c>
      <c r="AH30" s="100" t="s">
        <v>278</v>
      </c>
      <c r="AI30" s="104" t="s">
        <v>4</v>
      </c>
      <c r="AJ30" s="100" t="s">
        <v>278</v>
      </c>
      <c r="AK30" s="28" t="s">
        <v>279</v>
      </c>
      <c r="AL30" s="100" t="s">
        <v>278</v>
      </c>
      <c r="AM30" s="104" t="s">
        <v>4</v>
      </c>
      <c r="AN30" s="100" t="s">
        <v>278</v>
      </c>
    </row>
    <row r="31" spans="1:42" ht="5.2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spans="1:42" ht="10.5" customHeight="1" x14ac:dyDescent="0.25">
      <c r="A32" s="49"/>
      <c r="B32" s="49"/>
      <c r="C32" s="49"/>
      <c r="D32" s="49"/>
      <c r="E32" s="49"/>
      <c r="F32" s="12"/>
      <c r="G32" s="40"/>
      <c r="H32" s="12"/>
      <c r="I32" s="12"/>
      <c r="J32" s="12"/>
      <c r="K32" s="40"/>
      <c r="L32" s="12"/>
      <c r="M32" s="12"/>
      <c r="N32" s="12"/>
      <c r="O32" s="40"/>
      <c r="P32" s="12"/>
      <c r="Q32" s="12"/>
      <c r="R32" s="12"/>
      <c r="S32" s="40"/>
      <c r="T32" s="12"/>
      <c r="U32" s="27"/>
      <c r="V32" s="12"/>
      <c r="W32" s="40"/>
      <c r="X32" s="12"/>
      <c r="Y32" s="12"/>
      <c r="Z32" s="12"/>
      <c r="AA32" s="40"/>
      <c r="AB32" s="12"/>
      <c r="AC32" s="12"/>
      <c r="AD32" s="12"/>
      <c r="AE32" s="40"/>
      <c r="AF32" s="12"/>
      <c r="AG32" s="12"/>
      <c r="AH32" s="12"/>
      <c r="AI32" s="40"/>
      <c r="AJ32" s="12"/>
      <c r="AK32" s="27"/>
      <c r="AL32" s="12"/>
      <c r="AM32" s="40"/>
      <c r="AN32" s="12"/>
    </row>
    <row r="33" spans="1:40" ht="11.25" customHeight="1" x14ac:dyDescent="0.25">
      <c r="A33" s="466" t="s">
        <v>151</v>
      </c>
      <c r="B33" s="466"/>
      <c r="C33" s="466"/>
      <c r="D33" s="466"/>
      <c r="E33" s="466"/>
      <c r="F33" s="466"/>
      <c r="G33" s="466"/>
      <c r="H33" s="466"/>
      <c r="I33" s="47"/>
      <c r="J33" s="29"/>
      <c r="K33" s="40"/>
      <c r="L33" s="29"/>
      <c r="M33" s="29"/>
      <c r="N33" s="29"/>
      <c r="O33" s="40"/>
      <c r="P33" s="29"/>
      <c r="Q33" s="29"/>
      <c r="R33" s="29"/>
      <c r="S33" s="40"/>
      <c r="T33" s="29"/>
      <c r="U33" s="13"/>
      <c r="V33" s="47"/>
      <c r="W33" s="47"/>
      <c r="X33" s="47"/>
      <c r="Y33" s="47"/>
      <c r="Z33" s="29"/>
      <c r="AA33" s="40"/>
      <c r="AB33" s="29"/>
      <c r="AC33" s="29"/>
      <c r="AD33" s="29"/>
      <c r="AE33" s="40"/>
      <c r="AF33" s="29"/>
      <c r="AG33" s="29"/>
      <c r="AH33" s="29"/>
      <c r="AI33" s="40"/>
      <c r="AJ33" s="29"/>
      <c r="AK33" s="13"/>
      <c r="AL33" s="29"/>
      <c r="AM33" s="40"/>
      <c r="AN33" s="29"/>
    </row>
    <row r="34" spans="1:40" ht="12" customHeight="1" x14ac:dyDescent="0.25">
      <c r="A34" s="453" t="s">
        <v>22</v>
      </c>
      <c r="B34" s="453"/>
      <c r="C34" s="26"/>
      <c r="D34" s="26"/>
      <c r="E34" s="26"/>
      <c r="F34" s="100" t="s">
        <v>278</v>
      </c>
      <c r="G34" s="104" t="s">
        <v>4</v>
      </c>
      <c r="H34" s="100" t="s">
        <v>278</v>
      </c>
      <c r="I34" s="77" t="s">
        <v>279</v>
      </c>
      <c r="J34" s="100" t="s">
        <v>278</v>
      </c>
      <c r="K34" s="104" t="s">
        <v>4</v>
      </c>
      <c r="L34" s="100" t="s">
        <v>278</v>
      </c>
      <c r="M34" s="77" t="s">
        <v>279</v>
      </c>
      <c r="N34" s="100" t="s">
        <v>278</v>
      </c>
      <c r="O34" s="104" t="s">
        <v>4</v>
      </c>
      <c r="P34" s="100" t="s">
        <v>278</v>
      </c>
      <c r="Q34" s="77" t="s">
        <v>279</v>
      </c>
      <c r="R34" s="100" t="s">
        <v>278</v>
      </c>
      <c r="S34" s="104" t="s">
        <v>4</v>
      </c>
      <c r="T34" s="100" t="s">
        <v>278</v>
      </c>
      <c r="U34" s="28" t="s">
        <v>279</v>
      </c>
      <c r="V34" s="100" t="s">
        <v>278</v>
      </c>
      <c r="W34" s="104" t="s">
        <v>4</v>
      </c>
      <c r="X34" s="100" t="s">
        <v>278</v>
      </c>
      <c r="Y34" s="77" t="s">
        <v>279</v>
      </c>
      <c r="Z34" s="100" t="s">
        <v>278</v>
      </c>
      <c r="AA34" s="104" t="s">
        <v>4</v>
      </c>
      <c r="AB34" s="100" t="s">
        <v>278</v>
      </c>
      <c r="AC34" s="77" t="s">
        <v>279</v>
      </c>
      <c r="AD34" s="100" t="s">
        <v>278</v>
      </c>
      <c r="AE34" s="104" t="s">
        <v>4</v>
      </c>
      <c r="AF34" s="100" t="s">
        <v>278</v>
      </c>
      <c r="AG34" s="77" t="s">
        <v>279</v>
      </c>
      <c r="AH34" s="100" t="s">
        <v>278</v>
      </c>
      <c r="AI34" s="104" t="s">
        <v>4</v>
      </c>
      <c r="AJ34" s="100" t="s">
        <v>278</v>
      </c>
      <c r="AK34" s="28" t="s">
        <v>279</v>
      </c>
      <c r="AL34" s="100" t="s">
        <v>278</v>
      </c>
      <c r="AM34" s="104" t="s">
        <v>4</v>
      </c>
      <c r="AN34" s="100" t="s">
        <v>278</v>
      </c>
    </row>
    <row r="35" spans="1:40" ht="12" customHeight="1" thickBot="1" x14ac:dyDescent="0.3">
      <c r="A35" s="82"/>
      <c r="B35" s="82"/>
      <c r="C35" s="82"/>
      <c r="D35" s="82"/>
      <c r="E35" s="82"/>
      <c r="F35" s="111"/>
      <c r="G35" s="112"/>
      <c r="H35" s="111"/>
      <c r="I35" s="35"/>
      <c r="J35" s="111"/>
      <c r="K35" s="112"/>
      <c r="L35" s="111"/>
      <c r="M35" s="35"/>
      <c r="N35" s="111"/>
      <c r="O35" s="112"/>
      <c r="P35" s="111"/>
      <c r="Q35" s="35"/>
      <c r="R35" s="111"/>
      <c r="S35" s="112"/>
      <c r="T35" s="111"/>
      <c r="U35" s="93"/>
      <c r="V35" s="111"/>
      <c r="W35" s="112"/>
      <c r="X35" s="111"/>
      <c r="Y35" s="35"/>
      <c r="Z35" s="111"/>
      <c r="AA35" s="112"/>
      <c r="AB35" s="111"/>
      <c r="AC35" s="35"/>
      <c r="AD35" s="111"/>
      <c r="AE35" s="112"/>
      <c r="AF35" s="111"/>
      <c r="AG35" s="35"/>
      <c r="AH35" s="111"/>
      <c r="AI35" s="112"/>
      <c r="AJ35" s="111"/>
      <c r="AK35" s="93"/>
      <c r="AL35" s="111"/>
      <c r="AM35" s="112"/>
      <c r="AN35" s="111"/>
    </row>
    <row r="36" spans="1:40" x14ac:dyDescent="0.25">
      <c r="A36" s="12" t="s">
        <v>434</v>
      </c>
    </row>
  </sheetData>
  <sheetProtection formatCells="0" formatColumns="0" formatRows="0"/>
  <mergeCells count="30">
    <mergeCell ref="S8:T8"/>
    <mergeCell ref="W8:X8"/>
    <mergeCell ref="A30:B30"/>
    <mergeCell ref="R7:T7"/>
    <mergeCell ref="A11:B11"/>
    <mergeCell ref="G8:H8"/>
    <mergeCell ref="K8:L8"/>
    <mergeCell ref="O8:P8"/>
    <mergeCell ref="A9:B9"/>
    <mergeCell ref="AD7:AF7"/>
    <mergeCell ref="AH7:AJ7"/>
    <mergeCell ref="AA8:AB8"/>
    <mergeCell ref="AL7:AN7"/>
    <mergeCell ref="V7:X7"/>
    <mergeCell ref="A33:H33"/>
    <mergeCell ref="A34:B34"/>
    <mergeCell ref="F6:AN6"/>
    <mergeCell ref="A13:B13"/>
    <mergeCell ref="A14:B14"/>
    <mergeCell ref="A23:B23"/>
    <mergeCell ref="A24:B24"/>
    <mergeCell ref="A29:I29"/>
    <mergeCell ref="AE8:AF8"/>
    <mergeCell ref="AI8:AJ8"/>
    <mergeCell ref="A6:B6"/>
    <mergeCell ref="F7:H7"/>
    <mergeCell ref="J7:L7"/>
    <mergeCell ref="N7:P7"/>
    <mergeCell ref="AM8:AN8"/>
    <mergeCell ref="Z7:AB7"/>
  </mergeCells>
  <pageMargins left="0.75" right="0.75" top="1" bottom="1" header="0.5" footer="0.5"/>
  <pageSetup paperSize="9" scale="91"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6"/>
  <dimension ref="A1:AN36"/>
  <sheetViews>
    <sheetView zoomScaleNormal="100" workbookViewId="0"/>
  </sheetViews>
  <sheetFormatPr defaultColWidth="9.21875" defaultRowHeight="13.2" x14ac:dyDescent="0.25"/>
  <cols>
    <col min="1" max="1" width="1.44140625" style="1" customWidth="1"/>
    <col min="2" max="2" width="11.5546875" style="1" customWidth="1"/>
    <col min="3" max="5" width="11.5546875" style="1" hidden="1" customWidth="1"/>
    <col min="6" max="6" width="4.77734375" style="1" customWidth="1"/>
    <col min="7" max="7" width="2.5546875" style="33" customWidth="1"/>
    <col min="8" max="8" width="4.77734375" style="1" customWidth="1"/>
    <col min="9" max="9" width="1" style="1" customWidth="1"/>
    <col min="10" max="10" width="4.77734375" style="1" customWidth="1"/>
    <col min="11" max="11" width="2.5546875" style="33" customWidth="1"/>
    <col min="12" max="12" width="4.77734375" style="1" customWidth="1"/>
    <col min="13" max="13" width="1" style="1" customWidth="1"/>
    <col min="14" max="14" width="4.77734375" style="1" customWidth="1"/>
    <col min="15" max="15" width="2.5546875" style="33" customWidth="1"/>
    <col min="16" max="16" width="4.77734375" style="1" customWidth="1"/>
    <col min="17" max="17" width="1" style="1" customWidth="1"/>
    <col min="18" max="18" width="4.77734375" style="1" customWidth="1"/>
    <col min="19" max="19" width="2.5546875" style="33" customWidth="1"/>
    <col min="20" max="20" width="4.77734375" style="1" customWidth="1"/>
    <col min="21" max="21" width="1.21875" style="1" customWidth="1"/>
    <col min="22" max="22" width="4.77734375" style="1" customWidth="1"/>
    <col min="23" max="23" width="2.5546875" style="33" customWidth="1"/>
    <col min="24" max="24" width="4.77734375" style="1" customWidth="1"/>
    <col min="25" max="25" width="1.21875" style="1" customWidth="1"/>
    <col min="26" max="26" width="4.77734375" style="1" customWidth="1"/>
    <col min="27" max="27" width="2.5546875" style="33" customWidth="1"/>
    <col min="28" max="28" width="4.77734375" style="1" customWidth="1"/>
    <col min="29" max="29" width="1" style="1" customWidth="1"/>
    <col min="30" max="30" width="4.77734375" style="1" customWidth="1"/>
    <col min="31" max="31" width="2.5546875" style="33" customWidth="1"/>
    <col min="32" max="32" width="4.77734375" style="1" customWidth="1"/>
    <col min="33" max="33" width="1" style="1" customWidth="1"/>
    <col min="34" max="34" width="4.77734375" style="1" customWidth="1"/>
    <col min="35" max="35" width="2.5546875" style="33" customWidth="1"/>
    <col min="36" max="36" width="4.77734375" style="1" customWidth="1"/>
    <col min="37" max="37" width="1" style="1" customWidth="1"/>
    <col min="38" max="38" width="4.5546875" style="1" customWidth="1"/>
    <col min="39" max="39" width="2.5546875" style="33" customWidth="1"/>
    <col min="40" max="40" width="4.77734375" style="1" customWidth="1"/>
    <col min="41" max="16384" width="9.21875" style="1"/>
  </cols>
  <sheetData>
    <row r="1" spans="1:40" ht="6.75" customHeight="1" x14ac:dyDescent="0.25"/>
    <row r="2" spans="1:40" ht="15.75" customHeight="1" x14ac:dyDescent="0.25">
      <c r="A2" s="24" t="s">
        <v>409</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row>
    <row r="3" spans="1:40" ht="13.8" x14ac:dyDescent="0.25">
      <c r="A3" s="24" t="s">
        <v>570</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row>
    <row r="4" spans="1:40" ht="13.8" x14ac:dyDescent="0.25">
      <c r="A4" s="148" t="s">
        <v>418</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row>
    <row r="5" spans="1:40" ht="14.4" thickBot="1" x14ac:dyDescent="0.3">
      <c r="A5" s="181" t="s">
        <v>573</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row>
    <row r="6" spans="1:40" ht="15" customHeight="1" x14ac:dyDescent="0.25">
      <c r="A6" s="453" t="s">
        <v>408</v>
      </c>
      <c r="B6" s="453"/>
      <c r="C6" s="26"/>
      <c r="D6" s="26"/>
      <c r="E6" s="26"/>
      <c r="F6" s="459" t="s">
        <v>237</v>
      </c>
      <c r="G6" s="459"/>
      <c r="H6" s="459"/>
      <c r="I6" s="459"/>
      <c r="J6" s="459"/>
      <c r="K6" s="459"/>
      <c r="L6" s="459"/>
      <c r="M6" s="459"/>
      <c r="N6" s="459"/>
      <c r="O6" s="459"/>
      <c r="P6" s="459"/>
      <c r="Q6" s="459"/>
      <c r="R6" s="459"/>
      <c r="S6" s="459"/>
      <c r="T6" s="459"/>
      <c r="U6" s="459"/>
      <c r="V6" s="473"/>
      <c r="W6" s="473"/>
      <c r="X6" s="473"/>
      <c r="Y6" s="473"/>
      <c r="Z6" s="473"/>
      <c r="AA6" s="473"/>
      <c r="AB6" s="473"/>
      <c r="AC6" s="473"/>
      <c r="AD6" s="473"/>
      <c r="AE6" s="473"/>
      <c r="AF6" s="473"/>
      <c r="AG6" s="473"/>
      <c r="AH6" s="473"/>
      <c r="AI6" s="473"/>
      <c r="AJ6" s="473"/>
      <c r="AK6" s="473"/>
      <c r="AL6" s="473"/>
      <c r="AM6" s="473"/>
      <c r="AN6" s="473"/>
    </row>
    <row r="7" spans="1:40" ht="15" customHeight="1" x14ac:dyDescent="0.25">
      <c r="A7" s="453"/>
      <c r="B7" s="453"/>
      <c r="C7" s="26"/>
      <c r="D7" s="26"/>
      <c r="E7" s="26"/>
      <c r="F7" s="456" t="s">
        <v>380</v>
      </c>
      <c r="G7" s="456"/>
      <c r="H7" s="456"/>
      <c r="I7" s="102"/>
      <c r="J7" s="456" t="s">
        <v>381</v>
      </c>
      <c r="K7" s="456"/>
      <c r="L7" s="456"/>
      <c r="M7" s="103"/>
      <c r="N7" s="456" t="s">
        <v>376</v>
      </c>
      <c r="O7" s="456"/>
      <c r="P7" s="456"/>
      <c r="Q7" s="103"/>
      <c r="R7" s="456" t="s">
        <v>375</v>
      </c>
      <c r="S7" s="456"/>
      <c r="T7" s="456"/>
      <c r="U7" s="102"/>
      <c r="V7" s="456" t="s">
        <v>377</v>
      </c>
      <c r="W7" s="456"/>
      <c r="X7" s="456"/>
      <c r="Y7" s="102"/>
      <c r="Z7" s="456" t="s">
        <v>382</v>
      </c>
      <c r="AA7" s="456"/>
      <c r="AB7" s="456"/>
      <c r="AC7" s="103"/>
      <c r="AD7" s="456" t="s">
        <v>383</v>
      </c>
      <c r="AE7" s="456"/>
      <c r="AF7" s="456"/>
      <c r="AG7" s="103"/>
      <c r="AH7" s="456" t="s">
        <v>384</v>
      </c>
      <c r="AI7" s="456"/>
      <c r="AJ7" s="456"/>
      <c r="AK7" s="102"/>
      <c r="AL7" s="456" t="s">
        <v>22</v>
      </c>
      <c r="AM7" s="456"/>
      <c r="AN7" s="456"/>
    </row>
    <row r="8" spans="1:40" ht="10.5" customHeight="1" thickBot="1" x14ac:dyDescent="0.3">
      <c r="A8" s="42"/>
      <c r="B8" s="42"/>
      <c r="C8" s="42"/>
      <c r="D8" s="42"/>
      <c r="E8" s="42"/>
      <c r="F8" s="21" t="s">
        <v>22</v>
      </c>
      <c r="G8" s="455" t="s">
        <v>125</v>
      </c>
      <c r="H8" s="455"/>
      <c r="I8" s="84"/>
      <c r="J8" s="21" t="s">
        <v>22</v>
      </c>
      <c r="K8" s="455" t="s">
        <v>125</v>
      </c>
      <c r="L8" s="455"/>
      <c r="M8" s="84"/>
      <c r="N8" s="21" t="s">
        <v>22</v>
      </c>
      <c r="O8" s="455" t="s">
        <v>125</v>
      </c>
      <c r="P8" s="455"/>
      <c r="Q8" s="84"/>
      <c r="R8" s="21" t="s">
        <v>22</v>
      </c>
      <c r="S8" s="455" t="s">
        <v>125</v>
      </c>
      <c r="T8" s="455"/>
      <c r="U8" s="84"/>
      <c r="V8" s="21" t="s">
        <v>22</v>
      </c>
      <c r="W8" s="455" t="s">
        <v>125</v>
      </c>
      <c r="X8" s="455"/>
      <c r="Y8" s="84"/>
      <c r="Z8" s="21" t="s">
        <v>22</v>
      </c>
      <c r="AA8" s="455" t="s">
        <v>125</v>
      </c>
      <c r="AB8" s="455"/>
      <c r="AC8" s="84"/>
      <c r="AD8" s="21" t="s">
        <v>22</v>
      </c>
      <c r="AE8" s="455" t="s">
        <v>125</v>
      </c>
      <c r="AF8" s="455"/>
      <c r="AG8" s="84"/>
      <c r="AH8" s="21" t="s">
        <v>22</v>
      </c>
      <c r="AI8" s="455" t="s">
        <v>125</v>
      </c>
      <c r="AJ8" s="455"/>
      <c r="AK8" s="84"/>
      <c r="AL8" s="21" t="s">
        <v>22</v>
      </c>
      <c r="AM8" s="455" t="s">
        <v>125</v>
      </c>
      <c r="AN8" s="455"/>
    </row>
    <row r="9" spans="1:40" ht="10.5" customHeight="1" x14ac:dyDescent="0.25">
      <c r="A9" s="453"/>
      <c r="B9" s="453"/>
      <c r="C9" s="26"/>
      <c r="D9" s="26"/>
      <c r="E9" s="26"/>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row>
    <row r="10" spans="1:40" ht="10.5" hidden="1" customHeight="1" x14ac:dyDescent="0.25">
      <c r="A10" s="26"/>
      <c r="B10" s="26"/>
      <c r="C10" s="26"/>
      <c r="D10" s="26"/>
      <c r="E10" s="26"/>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row>
    <row r="11" spans="1:40" ht="12" customHeight="1" x14ac:dyDescent="0.25">
      <c r="A11" s="453" t="s">
        <v>22</v>
      </c>
      <c r="B11" s="453"/>
      <c r="C11" s="26"/>
      <c r="D11" s="26"/>
      <c r="E11" s="26"/>
      <c r="F11" s="100">
        <v>84.222999999999999</v>
      </c>
      <c r="G11" s="104" t="s">
        <v>4</v>
      </c>
      <c r="H11" s="100">
        <v>75.183000000000007</v>
      </c>
      <c r="I11" s="48" t="s">
        <v>279</v>
      </c>
      <c r="J11" s="100">
        <v>81.016000000000005</v>
      </c>
      <c r="K11" s="104" t="s">
        <v>4</v>
      </c>
      <c r="L11" s="100">
        <v>64.215999999999994</v>
      </c>
      <c r="M11" s="48" t="s">
        <v>279</v>
      </c>
      <c r="N11" s="100">
        <v>49.548999999999999</v>
      </c>
      <c r="O11" s="104" t="s">
        <v>4</v>
      </c>
      <c r="P11" s="100">
        <v>39.182000000000002</v>
      </c>
      <c r="Q11" s="48" t="s">
        <v>279</v>
      </c>
      <c r="R11" s="100">
        <v>270.83699999999999</v>
      </c>
      <c r="S11" s="104" t="s">
        <v>4</v>
      </c>
      <c r="T11" s="100">
        <v>92.823999999999998</v>
      </c>
      <c r="U11" s="48" t="s">
        <v>279</v>
      </c>
      <c r="V11" s="100">
        <v>109.536</v>
      </c>
      <c r="W11" s="104" t="s">
        <v>4</v>
      </c>
      <c r="X11" s="100">
        <v>103.94</v>
      </c>
      <c r="Y11" s="48" t="s">
        <v>279</v>
      </c>
      <c r="Z11" s="100">
        <v>66.988</v>
      </c>
      <c r="AA11" s="104" t="s">
        <v>4</v>
      </c>
      <c r="AB11" s="100">
        <v>102.52</v>
      </c>
      <c r="AC11" s="48" t="s">
        <v>279</v>
      </c>
      <c r="AD11" s="100">
        <v>33.981999999999999</v>
      </c>
      <c r="AE11" s="104" t="s">
        <v>4</v>
      </c>
      <c r="AF11" s="100">
        <v>45.750999999999998</v>
      </c>
      <c r="AG11" s="48" t="s">
        <v>279</v>
      </c>
      <c r="AH11" s="100">
        <v>32.514000000000003</v>
      </c>
      <c r="AI11" s="104" t="s">
        <v>4</v>
      </c>
      <c r="AJ11" s="100">
        <v>42.844000000000001</v>
      </c>
      <c r="AK11" s="48" t="s">
        <v>279</v>
      </c>
      <c r="AL11" s="100">
        <v>728.64499999999998</v>
      </c>
      <c r="AM11" s="104" t="s">
        <v>4</v>
      </c>
      <c r="AN11" s="100">
        <v>212.47200000000001</v>
      </c>
    </row>
    <row r="12" spans="1:40" ht="12" customHeight="1" x14ac:dyDescent="0.25">
      <c r="A12" s="26"/>
      <c r="G12" s="48"/>
      <c r="H12" s="48"/>
      <c r="I12" s="48"/>
      <c r="J12" s="48"/>
      <c r="K12" s="48"/>
      <c r="L12" s="48"/>
      <c r="M12" s="48"/>
      <c r="N12" s="48"/>
      <c r="O12" s="104"/>
      <c r="P12" s="48"/>
      <c r="Q12" s="48"/>
      <c r="R12" s="48"/>
      <c r="S12" s="48"/>
      <c r="T12" s="48"/>
      <c r="U12" s="48"/>
      <c r="W12" s="48"/>
      <c r="X12" s="48"/>
      <c r="Y12" s="48"/>
      <c r="Z12" s="48"/>
      <c r="AA12" s="48"/>
      <c r="AB12" s="48"/>
      <c r="AC12" s="48"/>
      <c r="AD12" s="48"/>
      <c r="AE12" s="104"/>
      <c r="AF12" s="48"/>
      <c r="AG12" s="48"/>
      <c r="AH12" s="48"/>
      <c r="AI12" s="48"/>
      <c r="AJ12" s="48"/>
      <c r="AK12" s="48"/>
      <c r="AL12" s="48"/>
      <c r="AM12" s="48"/>
      <c r="AN12" s="48"/>
    </row>
    <row r="13" spans="1:40" ht="12" customHeight="1" x14ac:dyDescent="0.25">
      <c r="A13" s="466" t="s">
        <v>148</v>
      </c>
      <c r="B13" s="466"/>
      <c r="C13" s="47"/>
      <c r="D13" s="47"/>
      <c r="E13" s="47"/>
      <c r="K13" s="1"/>
      <c r="O13" s="1"/>
      <c r="S13" s="1"/>
      <c r="U13" s="28"/>
      <c r="AA13" s="1"/>
      <c r="AE13" s="1"/>
      <c r="AI13" s="1"/>
      <c r="AK13" s="28"/>
      <c r="AM13" s="1"/>
    </row>
    <row r="14" spans="1:40" ht="12" customHeight="1" x14ac:dyDescent="0.25">
      <c r="A14" s="453" t="s">
        <v>22</v>
      </c>
      <c r="B14" s="453"/>
      <c r="C14" s="26"/>
      <c r="D14" s="26"/>
      <c r="E14" s="26"/>
      <c r="F14" s="100">
        <v>54.639000000000003</v>
      </c>
      <c r="G14" s="104" t="s">
        <v>4</v>
      </c>
      <c r="H14" s="100">
        <v>63.652000000000001</v>
      </c>
      <c r="I14" s="77" t="s">
        <v>279</v>
      </c>
      <c r="J14" s="100">
        <v>28.603999999999999</v>
      </c>
      <c r="K14" s="104" t="s">
        <v>4</v>
      </c>
      <c r="L14" s="100">
        <v>44.692999999999998</v>
      </c>
      <c r="M14" s="77" t="s">
        <v>279</v>
      </c>
      <c r="N14" s="100">
        <v>31.843</v>
      </c>
      <c r="O14" s="104" t="s">
        <v>4</v>
      </c>
      <c r="P14" s="100">
        <v>27.946999999999999</v>
      </c>
      <c r="Q14" s="77" t="s">
        <v>279</v>
      </c>
      <c r="R14" s="100">
        <v>206.626</v>
      </c>
      <c r="S14" s="104" t="s">
        <v>4</v>
      </c>
      <c r="T14" s="100">
        <v>80.795000000000002</v>
      </c>
      <c r="U14" s="28" t="s">
        <v>279</v>
      </c>
      <c r="V14" s="100">
        <v>60.695</v>
      </c>
      <c r="W14" s="104" t="s">
        <v>4</v>
      </c>
      <c r="X14" s="100">
        <v>87.414000000000001</v>
      </c>
      <c r="Y14" s="77" t="s">
        <v>279</v>
      </c>
      <c r="Z14" s="100">
        <v>52.024000000000001</v>
      </c>
      <c r="AA14" s="104" t="s">
        <v>4</v>
      </c>
      <c r="AB14" s="100">
        <v>101.904</v>
      </c>
      <c r="AC14" s="77" t="s">
        <v>279</v>
      </c>
      <c r="AD14" s="100">
        <v>15.801</v>
      </c>
      <c r="AE14" s="104" t="s">
        <v>4</v>
      </c>
      <c r="AF14" s="100">
        <v>30.911999999999999</v>
      </c>
      <c r="AG14" s="77" t="s">
        <v>279</v>
      </c>
      <c r="AH14" s="100">
        <v>32.514000000000003</v>
      </c>
      <c r="AI14" s="104" t="s">
        <v>4</v>
      </c>
      <c r="AJ14" s="100">
        <v>42.844000000000001</v>
      </c>
      <c r="AK14" s="28" t="s">
        <v>279</v>
      </c>
      <c r="AL14" s="100">
        <v>482.745</v>
      </c>
      <c r="AM14" s="104" t="s">
        <v>4</v>
      </c>
      <c r="AN14" s="100">
        <v>184.27</v>
      </c>
    </row>
    <row r="15" spans="1:40" ht="12" customHeight="1" x14ac:dyDescent="0.25">
      <c r="A15" s="274" t="s">
        <v>5</v>
      </c>
      <c r="B15" s="13"/>
      <c r="C15" s="49"/>
      <c r="D15" s="49"/>
      <c r="E15" s="49"/>
      <c r="F15" s="28"/>
      <c r="G15" s="104"/>
      <c r="H15" s="28"/>
      <c r="I15" s="28"/>
      <c r="J15" s="28"/>
      <c r="K15" s="41"/>
      <c r="L15" s="28"/>
      <c r="M15" s="28"/>
      <c r="N15" s="28"/>
      <c r="O15" s="41"/>
      <c r="P15" s="28"/>
      <c r="Q15" s="28"/>
      <c r="R15" s="28"/>
      <c r="S15" s="41"/>
      <c r="T15" s="28"/>
      <c r="U15" s="27"/>
      <c r="V15" s="28"/>
      <c r="W15" s="104"/>
      <c r="X15" s="28"/>
      <c r="Y15" s="28"/>
      <c r="Z15" s="28"/>
      <c r="AA15" s="41"/>
      <c r="AB15" s="28"/>
      <c r="AC15" s="28"/>
      <c r="AD15" s="28"/>
      <c r="AE15" s="41"/>
      <c r="AF15" s="28"/>
      <c r="AG15" s="28"/>
      <c r="AH15" s="28"/>
      <c r="AI15" s="41"/>
      <c r="AJ15" s="28"/>
      <c r="AK15" s="27"/>
      <c r="AL15" s="28"/>
      <c r="AM15" s="41"/>
      <c r="AN15" s="28"/>
    </row>
    <row r="16" spans="1:40" ht="12" customHeight="1" x14ac:dyDescent="0.25">
      <c r="A16" s="12"/>
      <c r="B16" s="49" t="s">
        <v>85</v>
      </c>
      <c r="C16" s="49"/>
      <c r="D16" s="49"/>
      <c r="E16" s="49"/>
      <c r="F16" s="88" t="s">
        <v>278</v>
      </c>
      <c r="G16" s="104" t="s">
        <v>4</v>
      </c>
      <c r="H16" s="88" t="s">
        <v>278</v>
      </c>
      <c r="I16" s="1" t="s">
        <v>279</v>
      </c>
      <c r="J16" s="88">
        <v>6.2910000000000004</v>
      </c>
      <c r="K16" s="104" t="s">
        <v>4</v>
      </c>
      <c r="L16" s="88">
        <v>9.36</v>
      </c>
      <c r="M16" s="1" t="s">
        <v>279</v>
      </c>
      <c r="N16" s="88">
        <v>11.129</v>
      </c>
      <c r="O16" s="104" t="s">
        <v>4</v>
      </c>
      <c r="P16" s="88">
        <v>16.574000000000002</v>
      </c>
      <c r="Q16" s="1" t="s">
        <v>279</v>
      </c>
      <c r="R16" s="88">
        <v>36.15</v>
      </c>
      <c r="S16" s="104" t="s">
        <v>4</v>
      </c>
      <c r="T16" s="88">
        <v>28.219000000000001</v>
      </c>
      <c r="U16" s="27" t="s">
        <v>279</v>
      </c>
      <c r="V16" s="88" t="s">
        <v>278</v>
      </c>
      <c r="W16" s="104" t="s">
        <v>4</v>
      </c>
      <c r="X16" s="88" t="s">
        <v>278</v>
      </c>
      <c r="Y16" s="1" t="s">
        <v>279</v>
      </c>
      <c r="Z16" s="88" t="s">
        <v>278</v>
      </c>
      <c r="AA16" s="104" t="s">
        <v>4</v>
      </c>
      <c r="AB16" s="88" t="s">
        <v>278</v>
      </c>
      <c r="AC16" s="1" t="s">
        <v>279</v>
      </c>
      <c r="AD16" s="88" t="s">
        <v>278</v>
      </c>
      <c r="AE16" s="104" t="s">
        <v>4</v>
      </c>
      <c r="AF16" s="88" t="s">
        <v>278</v>
      </c>
      <c r="AG16" s="1" t="s">
        <v>279</v>
      </c>
      <c r="AH16" s="88" t="s">
        <v>278</v>
      </c>
      <c r="AI16" s="104" t="s">
        <v>4</v>
      </c>
      <c r="AJ16" s="88" t="s">
        <v>278</v>
      </c>
      <c r="AK16" s="27" t="s">
        <v>279</v>
      </c>
      <c r="AL16" s="88">
        <v>53.57</v>
      </c>
      <c r="AM16" s="104" t="s">
        <v>4</v>
      </c>
      <c r="AN16" s="88">
        <v>37.652999999999999</v>
      </c>
    </row>
    <row r="17" spans="1:40" ht="12" customHeight="1" x14ac:dyDescent="0.25">
      <c r="A17" s="12"/>
      <c r="B17" s="49" t="s">
        <v>86</v>
      </c>
      <c r="C17" s="49"/>
      <c r="D17" s="49"/>
      <c r="E17" s="49"/>
      <c r="F17" s="88" t="s">
        <v>278</v>
      </c>
      <c r="G17" s="104" t="s">
        <v>4</v>
      </c>
      <c r="H17" s="88" t="s">
        <v>278</v>
      </c>
      <c r="I17" s="1" t="s">
        <v>279</v>
      </c>
      <c r="J17" s="88" t="s">
        <v>278</v>
      </c>
      <c r="K17" s="104" t="s">
        <v>4</v>
      </c>
      <c r="L17" s="88" t="s">
        <v>278</v>
      </c>
      <c r="M17" s="1" t="s">
        <v>279</v>
      </c>
      <c r="N17" s="88" t="s">
        <v>278</v>
      </c>
      <c r="O17" s="104" t="s">
        <v>4</v>
      </c>
      <c r="P17" s="88" t="s">
        <v>278</v>
      </c>
      <c r="Q17" s="1" t="s">
        <v>279</v>
      </c>
      <c r="R17" s="88">
        <v>8.3759999999999994</v>
      </c>
      <c r="S17" s="104" t="s">
        <v>4</v>
      </c>
      <c r="T17" s="88">
        <v>16.385000000000002</v>
      </c>
      <c r="U17" s="27" t="s">
        <v>279</v>
      </c>
      <c r="V17" s="88">
        <v>9.4260000000000002</v>
      </c>
      <c r="W17" s="104" t="s">
        <v>4</v>
      </c>
      <c r="X17" s="88">
        <v>18.437999999999999</v>
      </c>
      <c r="Y17" s="1" t="s">
        <v>279</v>
      </c>
      <c r="Z17" s="88" t="s">
        <v>278</v>
      </c>
      <c r="AA17" s="104" t="s">
        <v>4</v>
      </c>
      <c r="AB17" s="88" t="s">
        <v>278</v>
      </c>
      <c r="AC17" s="1" t="s">
        <v>279</v>
      </c>
      <c r="AD17" s="88" t="s">
        <v>278</v>
      </c>
      <c r="AE17" s="104" t="s">
        <v>4</v>
      </c>
      <c r="AF17" s="88" t="s">
        <v>278</v>
      </c>
      <c r="AG17" s="1" t="s">
        <v>279</v>
      </c>
      <c r="AH17" s="88" t="s">
        <v>278</v>
      </c>
      <c r="AI17" s="104" t="s">
        <v>4</v>
      </c>
      <c r="AJ17" s="88" t="s">
        <v>278</v>
      </c>
      <c r="AK17" s="27" t="s">
        <v>279</v>
      </c>
      <c r="AL17" s="88">
        <v>17.802</v>
      </c>
      <c r="AM17" s="104" t="s">
        <v>4</v>
      </c>
      <c r="AN17" s="88">
        <v>24.52</v>
      </c>
    </row>
    <row r="18" spans="1:40" ht="12" customHeight="1" x14ac:dyDescent="0.25">
      <c r="A18" s="12"/>
      <c r="B18" s="49" t="s">
        <v>87</v>
      </c>
      <c r="C18" s="49"/>
      <c r="D18" s="49"/>
      <c r="E18" s="49"/>
      <c r="F18" s="88" t="s">
        <v>278</v>
      </c>
      <c r="G18" s="104" t="s">
        <v>4</v>
      </c>
      <c r="H18" s="88" t="s">
        <v>278</v>
      </c>
      <c r="I18" s="1" t="s">
        <v>279</v>
      </c>
      <c r="J18" s="88" t="s">
        <v>278</v>
      </c>
      <c r="K18" s="104" t="s">
        <v>4</v>
      </c>
      <c r="L18" s="88" t="s">
        <v>278</v>
      </c>
      <c r="M18" s="1" t="s">
        <v>279</v>
      </c>
      <c r="N18" s="88">
        <v>8.8350000000000009</v>
      </c>
      <c r="O18" s="104" t="s">
        <v>4</v>
      </c>
      <c r="P18" s="88">
        <v>17.305</v>
      </c>
      <c r="Q18" s="1" t="s">
        <v>279</v>
      </c>
      <c r="R18" s="88">
        <v>87.125</v>
      </c>
      <c r="S18" s="104" t="s">
        <v>4</v>
      </c>
      <c r="T18" s="88">
        <v>47.66</v>
      </c>
      <c r="U18" s="27" t="s">
        <v>279</v>
      </c>
      <c r="V18" s="88">
        <v>3.0750000000000002</v>
      </c>
      <c r="W18" s="104" t="s">
        <v>4</v>
      </c>
      <c r="X18" s="88">
        <v>4.2560000000000002</v>
      </c>
      <c r="Y18" s="1" t="s">
        <v>279</v>
      </c>
      <c r="Z18" s="88" t="s">
        <v>278</v>
      </c>
      <c r="AA18" s="104" t="s">
        <v>4</v>
      </c>
      <c r="AB18" s="88" t="s">
        <v>278</v>
      </c>
      <c r="AC18" s="1" t="s">
        <v>279</v>
      </c>
      <c r="AD18" s="88" t="s">
        <v>278</v>
      </c>
      <c r="AE18" s="104" t="s">
        <v>4</v>
      </c>
      <c r="AF18" s="88" t="s">
        <v>278</v>
      </c>
      <c r="AG18" s="1" t="s">
        <v>279</v>
      </c>
      <c r="AH18" s="88" t="s">
        <v>278</v>
      </c>
      <c r="AI18" s="104" t="s">
        <v>4</v>
      </c>
      <c r="AJ18" s="88" t="s">
        <v>278</v>
      </c>
      <c r="AK18" s="27" t="s">
        <v>279</v>
      </c>
      <c r="AL18" s="88">
        <v>99.034999999999997</v>
      </c>
      <c r="AM18" s="104" t="s">
        <v>4</v>
      </c>
      <c r="AN18" s="88">
        <v>50.875</v>
      </c>
    </row>
    <row r="19" spans="1:40" ht="12" customHeight="1" x14ac:dyDescent="0.25">
      <c r="A19" s="12"/>
      <c r="B19" s="49" t="s">
        <v>184</v>
      </c>
      <c r="C19" s="49"/>
      <c r="D19" s="49"/>
      <c r="E19" s="49"/>
      <c r="F19" s="88">
        <v>26.193999999999999</v>
      </c>
      <c r="G19" s="104" t="s">
        <v>4</v>
      </c>
      <c r="H19" s="88">
        <v>30.777999999999999</v>
      </c>
      <c r="I19" s="1" t="s">
        <v>279</v>
      </c>
      <c r="J19" s="88" t="s">
        <v>278</v>
      </c>
      <c r="K19" s="104" t="s">
        <v>4</v>
      </c>
      <c r="L19" s="88" t="s">
        <v>278</v>
      </c>
      <c r="M19" s="1" t="s">
        <v>279</v>
      </c>
      <c r="N19" s="88">
        <v>2.0710000000000002</v>
      </c>
      <c r="O19" s="104" t="s">
        <v>4</v>
      </c>
      <c r="P19" s="88">
        <v>4.0549999999999997</v>
      </c>
      <c r="Q19" s="1" t="s">
        <v>279</v>
      </c>
      <c r="R19" s="88">
        <v>8.7859999999999996</v>
      </c>
      <c r="S19" s="104" t="s">
        <v>4</v>
      </c>
      <c r="T19" s="88">
        <v>11.305999999999999</v>
      </c>
      <c r="U19" s="27" t="s">
        <v>279</v>
      </c>
      <c r="V19" s="88" t="s">
        <v>278</v>
      </c>
      <c r="W19" s="104" t="s">
        <v>4</v>
      </c>
      <c r="X19" s="88" t="s">
        <v>278</v>
      </c>
      <c r="Y19" s="1" t="s">
        <v>279</v>
      </c>
      <c r="Z19" s="88" t="s">
        <v>278</v>
      </c>
      <c r="AA19" s="104" t="s">
        <v>4</v>
      </c>
      <c r="AB19" s="88" t="s">
        <v>278</v>
      </c>
      <c r="AC19" s="1" t="s">
        <v>279</v>
      </c>
      <c r="AD19" s="88" t="s">
        <v>278</v>
      </c>
      <c r="AE19" s="104" t="s">
        <v>4</v>
      </c>
      <c r="AF19" s="88" t="s">
        <v>278</v>
      </c>
      <c r="AG19" s="1" t="s">
        <v>279</v>
      </c>
      <c r="AH19" s="88" t="s">
        <v>278</v>
      </c>
      <c r="AI19" s="104" t="s">
        <v>4</v>
      </c>
      <c r="AJ19" s="88" t="s">
        <v>278</v>
      </c>
      <c r="AK19" s="27" t="s">
        <v>279</v>
      </c>
      <c r="AL19" s="88">
        <v>37.052</v>
      </c>
      <c r="AM19" s="104" t="s">
        <v>4</v>
      </c>
      <c r="AN19" s="88">
        <v>33.005000000000003</v>
      </c>
    </row>
    <row r="20" spans="1:40" ht="12" customHeight="1" x14ac:dyDescent="0.25">
      <c r="A20" s="12"/>
      <c r="B20" s="49" t="s">
        <v>181</v>
      </c>
      <c r="C20" s="49"/>
      <c r="D20" s="49"/>
      <c r="E20" s="49"/>
      <c r="F20" s="88">
        <v>28.443999999999999</v>
      </c>
      <c r="G20" s="104" t="s">
        <v>4</v>
      </c>
      <c r="H20" s="88">
        <v>55.716000000000001</v>
      </c>
      <c r="I20" s="1" t="s">
        <v>279</v>
      </c>
      <c r="J20" s="88" t="s">
        <v>278</v>
      </c>
      <c r="K20" s="104" t="s">
        <v>4</v>
      </c>
      <c r="L20" s="88" t="s">
        <v>278</v>
      </c>
      <c r="M20" s="1" t="s">
        <v>279</v>
      </c>
      <c r="N20" s="88">
        <v>3.9510000000000001</v>
      </c>
      <c r="O20" s="104" t="s">
        <v>4</v>
      </c>
      <c r="P20" s="88">
        <v>7.7249999999999996</v>
      </c>
      <c r="Q20" s="1" t="s">
        <v>279</v>
      </c>
      <c r="R20" s="88">
        <v>3.7549999999999999</v>
      </c>
      <c r="S20" s="104" t="s">
        <v>4</v>
      </c>
      <c r="T20" s="88">
        <v>7.3460000000000001</v>
      </c>
      <c r="U20" s="27" t="s">
        <v>279</v>
      </c>
      <c r="V20" s="88" t="s">
        <v>278</v>
      </c>
      <c r="W20" s="104" t="s">
        <v>4</v>
      </c>
      <c r="X20" s="88" t="s">
        <v>278</v>
      </c>
      <c r="Y20" s="1" t="s">
        <v>279</v>
      </c>
      <c r="Z20" s="88" t="s">
        <v>278</v>
      </c>
      <c r="AA20" s="104" t="s">
        <v>4</v>
      </c>
      <c r="AB20" s="88" t="s">
        <v>278</v>
      </c>
      <c r="AC20" s="1" t="s">
        <v>279</v>
      </c>
      <c r="AD20" s="88">
        <v>15.801</v>
      </c>
      <c r="AE20" s="104" t="s">
        <v>4</v>
      </c>
      <c r="AF20" s="88">
        <v>30.911999999999999</v>
      </c>
      <c r="AG20" s="1" t="s">
        <v>279</v>
      </c>
      <c r="AH20" s="88">
        <v>32.514000000000003</v>
      </c>
      <c r="AI20" s="104" t="s">
        <v>4</v>
      </c>
      <c r="AJ20" s="88">
        <v>42.844000000000001</v>
      </c>
      <c r="AK20" s="27" t="s">
        <v>279</v>
      </c>
      <c r="AL20" s="88">
        <v>84.465000000000003</v>
      </c>
      <c r="AM20" s="104" t="s">
        <v>4</v>
      </c>
      <c r="AN20" s="88">
        <v>77.518000000000001</v>
      </c>
    </row>
    <row r="21" spans="1:40" ht="5.25" customHeight="1"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row>
    <row r="22" spans="1:40" ht="12" customHeight="1" x14ac:dyDescent="0.25">
      <c r="A22" s="49"/>
      <c r="B22" s="49"/>
      <c r="C22" s="49"/>
      <c r="D22" s="49"/>
      <c r="E22" s="49"/>
      <c r="F22" s="7"/>
      <c r="G22" s="40"/>
      <c r="H22" s="12"/>
      <c r="I22" s="12"/>
      <c r="J22" s="12"/>
      <c r="K22" s="40"/>
      <c r="L22" s="12"/>
      <c r="M22" s="12"/>
      <c r="N22" s="12"/>
      <c r="O22" s="40"/>
      <c r="P22" s="12"/>
      <c r="Q22" s="12"/>
      <c r="R22" s="12"/>
      <c r="S22" s="40"/>
      <c r="T22" s="12"/>
      <c r="U22" s="28"/>
      <c r="V22" s="7"/>
      <c r="W22" s="40"/>
      <c r="X22" s="12"/>
      <c r="Y22" s="12"/>
      <c r="Z22" s="12"/>
      <c r="AA22" s="40"/>
      <c r="AB22" s="12"/>
      <c r="AC22" s="12"/>
      <c r="AD22" s="12"/>
      <c r="AE22" s="40"/>
      <c r="AF22" s="12"/>
      <c r="AG22" s="12"/>
      <c r="AH22" s="12"/>
      <c r="AI22" s="40"/>
      <c r="AJ22" s="12"/>
      <c r="AK22" s="28"/>
      <c r="AL22" s="12"/>
      <c r="AM22" s="40"/>
      <c r="AN22" s="12"/>
    </row>
    <row r="23" spans="1:40" ht="12" customHeight="1" x14ac:dyDescent="0.25">
      <c r="A23" s="466" t="s">
        <v>149</v>
      </c>
      <c r="B23" s="466"/>
      <c r="C23" s="47"/>
      <c r="D23" s="47"/>
      <c r="E23" s="47"/>
      <c r="K23" s="1"/>
      <c r="O23" s="1"/>
      <c r="S23" s="1"/>
      <c r="U23" s="27"/>
      <c r="AA23" s="1"/>
      <c r="AE23" s="1"/>
      <c r="AI23" s="1"/>
      <c r="AK23" s="27"/>
      <c r="AM23" s="1"/>
    </row>
    <row r="24" spans="1:40" ht="12" customHeight="1" x14ac:dyDescent="0.25">
      <c r="A24" s="453" t="s">
        <v>22</v>
      </c>
      <c r="B24" s="453"/>
      <c r="C24" s="26"/>
      <c r="D24" s="26"/>
      <c r="E24" s="26"/>
      <c r="F24" s="100">
        <v>29.585000000000001</v>
      </c>
      <c r="G24" s="104" t="s">
        <v>4</v>
      </c>
      <c r="H24" s="100">
        <v>40.043999999999997</v>
      </c>
      <c r="I24" s="77" t="s">
        <v>279</v>
      </c>
      <c r="J24" s="100">
        <v>52.411999999999999</v>
      </c>
      <c r="K24" s="104" t="s">
        <v>4</v>
      </c>
      <c r="L24" s="100">
        <v>46.11</v>
      </c>
      <c r="M24" s="77" t="s">
        <v>279</v>
      </c>
      <c r="N24" s="100">
        <v>17.704999999999998</v>
      </c>
      <c r="O24" s="104" t="s">
        <v>4</v>
      </c>
      <c r="P24" s="100">
        <v>27.463999999999999</v>
      </c>
      <c r="Q24" s="77" t="s">
        <v>279</v>
      </c>
      <c r="R24" s="100">
        <v>64.210999999999999</v>
      </c>
      <c r="S24" s="104" t="s">
        <v>4</v>
      </c>
      <c r="T24" s="100">
        <v>48.386000000000003</v>
      </c>
      <c r="U24" s="28" t="s">
        <v>279</v>
      </c>
      <c r="V24" s="100">
        <v>48.841000000000001</v>
      </c>
      <c r="W24" s="104" t="s">
        <v>4</v>
      </c>
      <c r="X24" s="100">
        <v>56.314999999999998</v>
      </c>
      <c r="Y24" s="77" t="s">
        <v>279</v>
      </c>
      <c r="Z24" s="100">
        <v>14.964</v>
      </c>
      <c r="AA24" s="104" t="s">
        <v>4</v>
      </c>
      <c r="AB24" s="100">
        <v>11.215</v>
      </c>
      <c r="AC24" s="77" t="s">
        <v>279</v>
      </c>
      <c r="AD24" s="100">
        <v>18.181000000000001</v>
      </c>
      <c r="AE24" s="104" t="s">
        <v>4</v>
      </c>
      <c r="AF24" s="100">
        <v>33.728999999999999</v>
      </c>
      <c r="AG24" s="77" t="s">
        <v>279</v>
      </c>
      <c r="AH24" s="100" t="s">
        <v>278</v>
      </c>
      <c r="AI24" s="104" t="s">
        <v>4</v>
      </c>
      <c r="AJ24" s="100" t="s">
        <v>278</v>
      </c>
      <c r="AK24" s="28" t="s">
        <v>279</v>
      </c>
      <c r="AL24" s="100">
        <v>245.9</v>
      </c>
      <c r="AM24" s="104" t="s">
        <v>4</v>
      </c>
      <c r="AN24" s="100">
        <v>107.861</v>
      </c>
    </row>
    <row r="25" spans="1:40" ht="12" customHeight="1" x14ac:dyDescent="0.25">
      <c r="A25" s="274" t="s">
        <v>5</v>
      </c>
      <c r="B25" s="13"/>
      <c r="C25" s="49"/>
      <c r="D25" s="49"/>
      <c r="E25" s="49"/>
      <c r="F25" s="28"/>
      <c r="G25" s="104"/>
      <c r="H25" s="28"/>
      <c r="I25" s="28"/>
      <c r="J25" s="28"/>
      <c r="K25" s="41"/>
      <c r="L25" s="28"/>
      <c r="M25" s="28"/>
      <c r="N25" s="28"/>
      <c r="O25" s="41"/>
      <c r="P25" s="28"/>
      <c r="Q25" s="28"/>
      <c r="R25" s="28"/>
      <c r="S25" s="41"/>
      <c r="T25" s="28"/>
      <c r="U25" s="27"/>
      <c r="V25" s="28"/>
      <c r="W25" s="104"/>
      <c r="X25" s="28"/>
      <c r="Y25" s="28"/>
      <c r="Z25" s="28"/>
      <c r="AA25" s="41"/>
      <c r="AB25" s="28"/>
      <c r="AC25" s="28"/>
      <c r="AD25" s="28"/>
      <c r="AE25" s="41"/>
      <c r="AF25" s="28"/>
      <c r="AG25" s="28"/>
      <c r="AH25" s="28"/>
      <c r="AI25" s="41"/>
      <c r="AJ25" s="28"/>
      <c r="AK25" s="27"/>
      <c r="AL25" s="28"/>
      <c r="AM25" s="41"/>
      <c r="AN25" s="28"/>
    </row>
    <row r="26" spans="1:40" ht="12" customHeight="1" x14ac:dyDescent="0.25">
      <c r="A26" s="12"/>
      <c r="B26" s="49" t="s">
        <v>88</v>
      </c>
      <c r="C26" s="49"/>
      <c r="D26" s="49"/>
      <c r="E26" s="49"/>
      <c r="F26" s="88">
        <v>23.661999999999999</v>
      </c>
      <c r="G26" s="104" t="s">
        <v>4</v>
      </c>
      <c r="H26" s="88">
        <v>38.332999999999998</v>
      </c>
      <c r="I26" s="1" t="s">
        <v>279</v>
      </c>
      <c r="J26" s="88">
        <v>52.411999999999999</v>
      </c>
      <c r="K26" s="104" t="s">
        <v>4</v>
      </c>
      <c r="L26" s="88">
        <v>46.11</v>
      </c>
      <c r="M26" s="1" t="s">
        <v>279</v>
      </c>
      <c r="N26" s="88">
        <v>17.704999999999998</v>
      </c>
      <c r="O26" s="104" t="s">
        <v>4</v>
      </c>
      <c r="P26" s="88">
        <v>27.463999999999999</v>
      </c>
      <c r="Q26" s="1" t="s">
        <v>279</v>
      </c>
      <c r="R26" s="88">
        <v>64.210999999999999</v>
      </c>
      <c r="S26" s="104" t="s">
        <v>4</v>
      </c>
      <c r="T26" s="88">
        <v>48.386000000000003</v>
      </c>
      <c r="U26" s="27" t="s">
        <v>279</v>
      </c>
      <c r="V26" s="88">
        <v>48.841000000000001</v>
      </c>
      <c r="W26" s="104" t="s">
        <v>4</v>
      </c>
      <c r="X26" s="88">
        <v>56.314999999999998</v>
      </c>
      <c r="Y26" s="1" t="s">
        <v>279</v>
      </c>
      <c r="Z26" s="88">
        <v>14.964</v>
      </c>
      <c r="AA26" s="104" t="s">
        <v>4</v>
      </c>
      <c r="AB26" s="88">
        <v>11.215</v>
      </c>
      <c r="AC26" s="1" t="s">
        <v>279</v>
      </c>
      <c r="AD26" s="88">
        <v>18.181000000000001</v>
      </c>
      <c r="AE26" s="104" t="s">
        <v>4</v>
      </c>
      <c r="AF26" s="88">
        <v>33.728999999999999</v>
      </c>
      <c r="AG26" s="1" t="s">
        <v>279</v>
      </c>
      <c r="AH26" s="88" t="s">
        <v>278</v>
      </c>
      <c r="AI26" s="104" t="s">
        <v>4</v>
      </c>
      <c r="AJ26" s="88" t="s">
        <v>278</v>
      </c>
      <c r="AK26" s="27" t="s">
        <v>279</v>
      </c>
      <c r="AL26" s="88">
        <v>239.977</v>
      </c>
      <c r="AM26" s="104" t="s">
        <v>4</v>
      </c>
      <c r="AN26" s="88">
        <v>107.248</v>
      </c>
    </row>
    <row r="27" spans="1:40" ht="5.2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row>
    <row r="28" spans="1:40" ht="11.25" customHeight="1" x14ac:dyDescent="0.25">
      <c r="A28" s="49"/>
      <c r="B28" s="49"/>
      <c r="C28" s="49"/>
      <c r="D28" s="49"/>
      <c r="E28" s="49"/>
      <c r="F28" s="12"/>
      <c r="G28" s="40"/>
      <c r="H28" s="12"/>
      <c r="I28" s="12"/>
      <c r="J28" s="12"/>
      <c r="K28" s="40"/>
      <c r="L28" s="12"/>
      <c r="M28" s="12"/>
      <c r="N28" s="12"/>
      <c r="O28" s="40"/>
      <c r="P28" s="12"/>
      <c r="Q28" s="12"/>
      <c r="R28" s="12"/>
      <c r="S28" s="40"/>
      <c r="T28" s="12"/>
      <c r="U28" s="28"/>
      <c r="V28" s="12"/>
      <c r="W28" s="40"/>
      <c r="X28" s="12"/>
      <c r="Y28" s="12"/>
      <c r="Z28" s="12"/>
      <c r="AA28" s="40"/>
      <c r="AB28" s="12"/>
      <c r="AC28" s="12"/>
      <c r="AD28" s="12"/>
      <c r="AE28" s="40"/>
      <c r="AF28" s="12"/>
      <c r="AG28" s="12"/>
      <c r="AH28" s="12"/>
      <c r="AI28" s="40"/>
      <c r="AJ28" s="12"/>
      <c r="AK28" s="28"/>
      <c r="AL28" s="12"/>
      <c r="AM28" s="40"/>
      <c r="AN28" s="12"/>
    </row>
    <row r="29" spans="1:40" ht="11.25" customHeight="1" x14ac:dyDescent="0.25">
      <c r="A29" s="466" t="s">
        <v>150</v>
      </c>
      <c r="B29" s="466"/>
      <c r="C29" s="466"/>
      <c r="D29" s="466"/>
      <c r="E29" s="466"/>
      <c r="F29" s="466"/>
      <c r="G29" s="466"/>
      <c r="H29" s="466"/>
      <c r="I29" s="466"/>
      <c r="K29" s="1"/>
      <c r="O29" s="1"/>
      <c r="S29" s="1"/>
      <c r="U29" s="27"/>
      <c r="AA29" s="1"/>
      <c r="AE29" s="1"/>
      <c r="AI29" s="1"/>
      <c r="AK29" s="27"/>
      <c r="AM29" s="1"/>
    </row>
    <row r="30" spans="1:40" ht="11.25" customHeight="1" x14ac:dyDescent="0.25">
      <c r="A30" s="453" t="s">
        <v>22</v>
      </c>
      <c r="B30" s="453"/>
      <c r="C30" s="26"/>
      <c r="D30" s="26"/>
      <c r="E30" s="26"/>
      <c r="F30" s="100" t="s">
        <v>278</v>
      </c>
      <c r="G30" s="104" t="s">
        <v>4</v>
      </c>
      <c r="H30" s="100" t="s">
        <v>278</v>
      </c>
      <c r="I30" s="77" t="s">
        <v>279</v>
      </c>
      <c r="J30" s="100" t="s">
        <v>278</v>
      </c>
      <c r="K30" s="104" t="s">
        <v>4</v>
      </c>
      <c r="L30" s="100" t="s">
        <v>278</v>
      </c>
      <c r="M30" s="77" t="s">
        <v>279</v>
      </c>
      <c r="N30" s="100" t="s">
        <v>278</v>
      </c>
      <c r="O30" s="104" t="s">
        <v>4</v>
      </c>
      <c r="P30" s="100" t="s">
        <v>278</v>
      </c>
      <c r="Q30" s="77" t="s">
        <v>279</v>
      </c>
      <c r="R30" s="100" t="s">
        <v>278</v>
      </c>
      <c r="S30" s="104" t="s">
        <v>4</v>
      </c>
      <c r="T30" s="100" t="s">
        <v>278</v>
      </c>
      <c r="U30" s="28" t="s">
        <v>279</v>
      </c>
      <c r="V30" s="100" t="s">
        <v>278</v>
      </c>
      <c r="W30" s="104" t="s">
        <v>4</v>
      </c>
      <c r="X30" s="100" t="s">
        <v>278</v>
      </c>
      <c r="Y30" s="77" t="s">
        <v>279</v>
      </c>
      <c r="Z30" s="100" t="s">
        <v>278</v>
      </c>
      <c r="AA30" s="104" t="s">
        <v>4</v>
      </c>
      <c r="AB30" s="100" t="s">
        <v>278</v>
      </c>
      <c r="AC30" s="77" t="s">
        <v>279</v>
      </c>
      <c r="AD30" s="100" t="s">
        <v>278</v>
      </c>
      <c r="AE30" s="104" t="s">
        <v>4</v>
      </c>
      <c r="AF30" s="100" t="s">
        <v>278</v>
      </c>
      <c r="AG30" s="77" t="s">
        <v>279</v>
      </c>
      <c r="AH30" s="100" t="s">
        <v>278</v>
      </c>
      <c r="AI30" s="104" t="s">
        <v>4</v>
      </c>
      <c r="AJ30" s="100" t="s">
        <v>278</v>
      </c>
      <c r="AK30" s="28" t="s">
        <v>279</v>
      </c>
      <c r="AL30" s="100" t="s">
        <v>278</v>
      </c>
      <c r="AM30" s="104" t="s">
        <v>4</v>
      </c>
      <c r="AN30" s="100" t="s">
        <v>278</v>
      </c>
    </row>
    <row r="31" spans="1:40" ht="5.2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spans="1:40" ht="10.5" customHeight="1" x14ac:dyDescent="0.25">
      <c r="A32" s="49"/>
      <c r="B32" s="49"/>
      <c r="C32" s="49"/>
      <c r="D32" s="49"/>
      <c r="E32" s="49"/>
      <c r="F32" s="12"/>
      <c r="G32" s="40"/>
      <c r="H32" s="12"/>
      <c r="I32" s="12"/>
      <c r="J32" s="12"/>
      <c r="K32" s="40"/>
      <c r="L32" s="12"/>
      <c r="M32" s="12"/>
      <c r="N32" s="12"/>
      <c r="O32" s="40"/>
      <c r="P32" s="12"/>
      <c r="Q32" s="12"/>
      <c r="R32" s="12"/>
      <c r="S32" s="40"/>
      <c r="T32" s="12"/>
      <c r="U32" s="27"/>
      <c r="V32" s="12"/>
      <c r="W32" s="40"/>
      <c r="X32" s="12"/>
      <c r="Y32" s="12"/>
      <c r="Z32" s="12"/>
      <c r="AA32" s="40"/>
      <c r="AB32" s="12"/>
      <c r="AC32" s="12"/>
      <c r="AD32" s="12"/>
      <c r="AE32" s="40"/>
      <c r="AF32" s="12"/>
      <c r="AG32" s="12"/>
      <c r="AH32" s="12"/>
      <c r="AI32" s="40"/>
      <c r="AJ32" s="12"/>
      <c r="AK32" s="27"/>
      <c r="AL32" s="12"/>
      <c r="AM32" s="40"/>
      <c r="AN32" s="12"/>
    </row>
    <row r="33" spans="1:40" ht="11.25" customHeight="1" x14ac:dyDescent="0.25">
      <c r="A33" s="466" t="s">
        <v>151</v>
      </c>
      <c r="B33" s="466"/>
      <c r="C33" s="466"/>
      <c r="D33" s="466"/>
      <c r="E33" s="466"/>
      <c r="F33" s="466"/>
      <c r="G33" s="466"/>
      <c r="H33" s="466"/>
      <c r="I33" s="47"/>
      <c r="J33" s="29"/>
      <c r="K33" s="40"/>
      <c r="L33" s="29"/>
      <c r="M33" s="29"/>
      <c r="N33" s="29"/>
      <c r="O33" s="40"/>
      <c r="P33" s="29"/>
      <c r="Q33" s="29"/>
      <c r="R33" s="29"/>
      <c r="S33" s="40"/>
      <c r="T33" s="29"/>
      <c r="U33" s="13"/>
      <c r="V33" s="47"/>
      <c r="W33" s="47"/>
      <c r="X33" s="47"/>
      <c r="Y33" s="47"/>
      <c r="Z33" s="29"/>
      <c r="AA33" s="40"/>
      <c r="AB33" s="29"/>
      <c r="AC33" s="29"/>
      <c r="AD33" s="29"/>
      <c r="AE33" s="40"/>
      <c r="AF33" s="29"/>
      <c r="AG33" s="29"/>
      <c r="AH33" s="29"/>
      <c r="AI33" s="40"/>
      <c r="AJ33" s="29"/>
      <c r="AK33" s="13"/>
      <c r="AL33" s="29"/>
      <c r="AM33" s="40"/>
      <c r="AN33" s="29"/>
    </row>
    <row r="34" spans="1:40" ht="12" customHeight="1" x14ac:dyDescent="0.25">
      <c r="A34" s="453" t="s">
        <v>22</v>
      </c>
      <c r="B34" s="453"/>
      <c r="C34" s="26"/>
      <c r="D34" s="26"/>
      <c r="E34" s="26"/>
      <c r="F34" s="100" t="s">
        <v>278</v>
      </c>
      <c r="G34" s="104" t="s">
        <v>4</v>
      </c>
      <c r="H34" s="100" t="s">
        <v>278</v>
      </c>
      <c r="I34" s="77" t="s">
        <v>279</v>
      </c>
      <c r="J34" s="100" t="s">
        <v>278</v>
      </c>
      <c r="K34" s="104" t="s">
        <v>4</v>
      </c>
      <c r="L34" s="100" t="s">
        <v>278</v>
      </c>
      <c r="M34" s="77" t="s">
        <v>279</v>
      </c>
      <c r="N34" s="100" t="s">
        <v>278</v>
      </c>
      <c r="O34" s="104" t="s">
        <v>4</v>
      </c>
      <c r="P34" s="100" t="s">
        <v>278</v>
      </c>
      <c r="Q34" s="77" t="s">
        <v>279</v>
      </c>
      <c r="R34" s="100" t="s">
        <v>278</v>
      </c>
      <c r="S34" s="104" t="s">
        <v>4</v>
      </c>
      <c r="T34" s="100" t="s">
        <v>278</v>
      </c>
      <c r="U34" s="28" t="s">
        <v>279</v>
      </c>
      <c r="V34" s="100" t="s">
        <v>278</v>
      </c>
      <c r="W34" s="104" t="s">
        <v>4</v>
      </c>
      <c r="X34" s="100" t="s">
        <v>278</v>
      </c>
      <c r="Y34" s="77" t="s">
        <v>279</v>
      </c>
      <c r="Z34" s="100" t="s">
        <v>278</v>
      </c>
      <c r="AA34" s="104" t="s">
        <v>4</v>
      </c>
      <c r="AB34" s="100" t="s">
        <v>278</v>
      </c>
      <c r="AC34" s="77" t="s">
        <v>279</v>
      </c>
      <c r="AD34" s="100" t="s">
        <v>278</v>
      </c>
      <c r="AE34" s="104" t="s">
        <v>4</v>
      </c>
      <c r="AF34" s="100" t="s">
        <v>278</v>
      </c>
      <c r="AG34" s="77" t="s">
        <v>279</v>
      </c>
      <c r="AH34" s="100" t="s">
        <v>278</v>
      </c>
      <c r="AI34" s="104" t="s">
        <v>4</v>
      </c>
      <c r="AJ34" s="100" t="s">
        <v>278</v>
      </c>
      <c r="AK34" s="28" t="s">
        <v>279</v>
      </c>
      <c r="AL34" s="100" t="s">
        <v>278</v>
      </c>
      <c r="AM34" s="104" t="s">
        <v>4</v>
      </c>
      <c r="AN34" s="100" t="s">
        <v>278</v>
      </c>
    </row>
    <row r="35" spans="1:40" ht="12" customHeight="1" thickBot="1" x14ac:dyDescent="0.3">
      <c r="A35" s="82"/>
      <c r="B35" s="82"/>
      <c r="C35" s="82"/>
      <c r="D35" s="82"/>
      <c r="E35" s="82"/>
      <c r="F35" s="111"/>
      <c r="G35" s="112"/>
      <c r="H35" s="111"/>
      <c r="I35" s="35"/>
      <c r="J35" s="111"/>
      <c r="K35" s="112"/>
      <c r="L35" s="111"/>
      <c r="M35" s="35"/>
      <c r="N35" s="111"/>
      <c r="O35" s="112"/>
      <c r="P35" s="111"/>
      <c r="Q35" s="35"/>
      <c r="R35" s="111"/>
      <c r="S35" s="112"/>
      <c r="T35" s="111"/>
      <c r="U35" s="93"/>
      <c r="V35" s="111"/>
      <c r="W35" s="112"/>
      <c r="X35" s="111"/>
      <c r="Y35" s="35"/>
      <c r="Z35" s="111"/>
      <c r="AA35" s="112"/>
      <c r="AB35" s="111"/>
      <c r="AC35" s="35"/>
      <c r="AD35" s="111"/>
      <c r="AE35" s="112"/>
      <c r="AF35" s="111"/>
      <c r="AG35" s="35"/>
      <c r="AH35" s="111"/>
      <c r="AI35" s="112"/>
      <c r="AJ35" s="111"/>
      <c r="AK35" s="93"/>
      <c r="AL35" s="111"/>
      <c r="AM35" s="112"/>
      <c r="AN35" s="111"/>
    </row>
    <row r="36" spans="1:40" x14ac:dyDescent="0.25">
      <c r="A36" s="12" t="s">
        <v>434</v>
      </c>
    </row>
  </sheetData>
  <sheetProtection formatCells="0" formatColumns="0" formatRows="0"/>
  <mergeCells count="31">
    <mergeCell ref="G8:H8"/>
    <mergeCell ref="R7:T7"/>
    <mergeCell ref="V7:X7"/>
    <mergeCell ref="O8:P8"/>
    <mergeCell ref="A14:B14"/>
    <mergeCell ref="S8:T8"/>
    <mergeCell ref="A9:B9"/>
    <mergeCell ref="A13:B13"/>
    <mergeCell ref="A34:B34"/>
    <mergeCell ref="A30:B30"/>
    <mergeCell ref="A29:I29"/>
    <mergeCell ref="A33:H33"/>
    <mergeCell ref="A11:B11"/>
    <mergeCell ref="A23:B23"/>
    <mergeCell ref="A24:B24"/>
    <mergeCell ref="F6:AN6"/>
    <mergeCell ref="N7:P7"/>
    <mergeCell ref="A6:B6"/>
    <mergeCell ref="AH7:AJ7"/>
    <mergeCell ref="AE8:AF8"/>
    <mergeCell ref="AD7:AF7"/>
    <mergeCell ref="AL7:AN7"/>
    <mergeCell ref="AM8:AN8"/>
    <mergeCell ref="A7:B7"/>
    <mergeCell ref="F7:H7"/>
    <mergeCell ref="AI8:AJ8"/>
    <mergeCell ref="Z7:AB7"/>
    <mergeCell ref="J7:L7"/>
    <mergeCell ref="K8:L8"/>
    <mergeCell ref="W8:X8"/>
    <mergeCell ref="AA8:AB8"/>
  </mergeCells>
  <phoneticPr fontId="6" type="noConversion"/>
  <pageMargins left="0.75" right="0.75" top="1" bottom="1" header="0.5" footer="0.5"/>
  <pageSetup paperSize="9" scale="91"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N36"/>
  <sheetViews>
    <sheetView zoomScaleNormal="100" workbookViewId="0"/>
  </sheetViews>
  <sheetFormatPr defaultColWidth="9.21875" defaultRowHeight="13.2" x14ac:dyDescent="0.25"/>
  <cols>
    <col min="1" max="1" width="1.44140625" style="1" customWidth="1"/>
    <col min="2" max="2" width="11.5546875" style="1" customWidth="1"/>
    <col min="3" max="5" width="11.5546875" style="1" hidden="1" customWidth="1"/>
    <col min="6" max="6" width="4.77734375" style="1" customWidth="1"/>
    <col min="7" max="7" width="2.5546875" style="33" customWidth="1"/>
    <col min="8" max="8" width="4.77734375" style="1" customWidth="1"/>
    <col min="9" max="9" width="1" style="1" customWidth="1"/>
    <col min="10" max="10" width="4.77734375" style="1" customWidth="1"/>
    <col min="11" max="11" width="2.5546875" style="33" customWidth="1"/>
    <col min="12" max="12" width="4.77734375" style="1" customWidth="1"/>
    <col min="13" max="13" width="1" style="1" customWidth="1"/>
    <col min="14" max="14" width="4.77734375" style="1" customWidth="1"/>
    <col min="15" max="15" width="2.5546875" style="33" customWidth="1"/>
    <col min="16" max="16" width="4.77734375" style="1" customWidth="1"/>
    <col min="17" max="17" width="1" style="1" customWidth="1"/>
    <col min="18" max="18" width="4.77734375" style="1" customWidth="1"/>
    <col min="19" max="19" width="2.5546875" style="33" customWidth="1"/>
    <col min="20" max="20" width="4.77734375" style="1" customWidth="1"/>
    <col min="21" max="21" width="1.21875" style="1" customWidth="1"/>
    <col min="22" max="22" width="4.77734375" style="1" customWidth="1"/>
    <col min="23" max="23" width="2.5546875" style="33" customWidth="1"/>
    <col min="24" max="24" width="4.77734375" style="1" customWidth="1"/>
    <col min="25" max="25" width="1.21875" style="1" customWidth="1"/>
    <col min="26" max="26" width="4.77734375" style="1" customWidth="1"/>
    <col min="27" max="27" width="2.5546875" style="33" customWidth="1"/>
    <col min="28" max="28" width="4.77734375" style="1" customWidth="1"/>
    <col min="29" max="29" width="1" style="1" customWidth="1"/>
    <col min="30" max="30" width="4.77734375" style="1" customWidth="1"/>
    <col min="31" max="31" width="2.5546875" style="33" customWidth="1"/>
    <col min="32" max="32" width="4.77734375" style="1" customWidth="1"/>
    <col min="33" max="33" width="1" style="1" customWidth="1"/>
    <col min="34" max="34" width="4.77734375" style="1" customWidth="1"/>
    <col min="35" max="35" width="2.5546875" style="33" customWidth="1"/>
    <col min="36" max="36" width="4.77734375" style="1" customWidth="1"/>
    <col min="37" max="37" width="1" style="1" customWidth="1"/>
    <col min="38" max="38" width="4.5546875" style="1" customWidth="1"/>
    <col min="39" max="39" width="2.5546875" style="33" customWidth="1"/>
    <col min="40" max="40" width="4.77734375" style="1" customWidth="1"/>
    <col min="41" max="16384" width="9.21875" style="1"/>
  </cols>
  <sheetData>
    <row r="1" spans="1:40" ht="6.75" customHeight="1" x14ac:dyDescent="0.25"/>
    <row r="2" spans="1:40" ht="15.75" customHeight="1" x14ac:dyDescent="0.25">
      <c r="A2" s="24" t="s">
        <v>410</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row>
    <row r="3" spans="1:40" ht="13.8" x14ac:dyDescent="0.25">
      <c r="A3" s="24" t="s">
        <v>572</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row>
    <row r="4" spans="1:40" ht="13.8" x14ac:dyDescent="0.25">
      <c r="A4" s="148" t="s">
        <v>419</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row>
    <row r="5" spans="1:40" ht="14.4" thickBot="1" x14ac:dyDescent="0.3">
      <c r="A5" s="181" t="s">
        <v>574</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row>
    <row r="6" spans="1:40" ht="15" customHeight="1" x14ac:dyDescent="0.25">
      <c r="A6" s="453" t="s">
        <v>91</v>
      </c>
      <c r="B6" s="453"/>
      <c r="C6" s="26"/>
      <c r="D6" s="26"/>
      <c r="E6" s="26"/>
      <c r="F6" s="459" t="s">
        <v>238</v>
      </c>
      <c r="G6" s="473"/>
      <c r="H6" s="473"/>
      <c r="I6" s="473"/>
      <c r="J6" s="473"/>
      <c r="K6" s="473"/>
      <c r="L6" s="473"/>
      <c r="M6" s="473"/>
      <c r="N6" s="473"/>
      <c r="O6" s="473"/>
      <c r="P6" s="473"/>
      <c r="Q6" s="473"/>
      <c r="R6" s="473"/>
      <c r="S6" s="473"/>
      <c r="T6" s="473"/>
      <c r="U6" s="473"/>
      <c r="V6" s="473"/>
      <c r="W6" s="473"/>
      <c r="X6" s="473"/>
      <c r="Y6" s="473"/>
      <c r="Z6" s="473"/>
      <c r="AA6" s="473"/>
      <c r="AB6" s="473"/>
      <c r="AC6" s="473"/>
      <c r="AD6" s="473"/>
      <c r="AE6" s="473"/>
      <c r="AF6" s="473"/>
      <c r="AG6" s="473"/>
      <c r="AH6" s="473"/>
      <c r="AI6" s="473"/>
      <c r="AJ6" s="473"/>
      <c r="AK6" s="473"/>
      <c r="AL6" s="473"/>
      <c r="AM6" s="473"/>
      <c r="AN6" s="473"/>
    </row>
    <row r="7" spans="1:40" ht="15" customHeight="1" x14ac:dyDescent="0.25">
      <c r="C7" s="26"/>
      <c r="D7" s="26"/>
      <c r="E7" s="26"/>
      <c r="F7" s="456" t="s">
        <v>380</v>
      </c>
      <c r="G7" s="456"/>
      <c r="H7" s="456"/>
      <c r="I7" s="102"/>
      <c r="J7" s="456" t="s">
        <v>381</v>
      </c>
      <c r="K7" s="456"/>
      <c r="L7" s="456"/>
      <c r="M7" s="103"/>
      <c r="N7" s="456" t="s">
        <v>376</v>
      </c>
      <c r="O7" s="456"/>
      <c r="P7" s="456"/>
      <c r="Q7" s="103"/>
      <c r="R7" s="456" t="s">
        <v>375</v>
      </c>
      <c r="S7" s="456"/>
      <c r="T7" s="456"/>
      <c r="U7" s="102"/>
      <c r="V7" s="456" t="s">
        <v>377</v>
      </c>
      <c r="W7" s="456"/>
      <c r="X7" s="456"/>
      <c r="Y7" s="102"/>
      <c r="Z7" s="456" t="s">
        <v>382</v>
      </c>
      <c r="AA7" s="456"/>
      <c r="AB7" s="456"/>
      <c r="AC7" s="103"/>
      <c r="AD7" s="456" t="s">
        <v>383</v>
      </c>
      <c r="AE7" s="456"/>
      <c r="AF7" s="456"/>
      <c r="AG7" s="103"/>
      <c r="AH7" s="456" t="s">
        <v>384</v>
      </c>
      <c r="AI7" s="456"/>
      <c r="AJ7" s="456"/>
      <c r="AK7" s="102"/>
      <c r="AL7" s="456" t="s">
        <v>22</v>
      </c>
      <c r="AM7" s="456"/>
      <c r="AN7" s="456"/>
    </row>
    <row r="8" spans="1:40" ht="10.5" customHeight="1" thickBot="1" x14ac:dyDescent="0.3">
      <c r="A8" s="42"/>
      <c r="B8" s="42"/>
      <c r="C8" s="42"/>
      <c r="D8" s="42"/>
      <c r="E8" s="42"/>
      <c r="F8" s="21" t="s">
        <v>22</v>
      </c>
      <c r="G8" s="455" t="s">
        <v>125</v>
      </c>
      <c r="H8" s="455"/>
      <c r="I8" s="84"/>
      <c r="J8" s="21" t="s">
        <v>22</v>
      </c>
      <c r="K8" s="455" t="s">
        <v>125</v>
      </c>
      <c r="L8" s="455"/>
      <c r="M8" s="84"/>
      <c r="N8" s="21" t="s">
        <v>22</v>
      </c>
      <c r="O8" s="455" t="s">
        <v>125</v>
      </c>
      <c r="P8" s="455"/>
      <c r="Q8" s="84"/>
      <c r="R8" s="21" t="s">
        <v>22</v>
      </c>
      <c r="S8" s="455" t="s">
        <v>125</v>
      </c>
      <c r="T8" s="455"/>
      <c r="U8" s="84"/>
      <c r="V8" s="21" t="s">
        <v>22</v>
      </c>
      <c r="W8" s="455" t="s">
        <v>125</v>
      </c>
      <c r="X8" s="455"/>
      <c r="Y8" s="84"/>
      <c r="Z8" s="21" t="s">
        <v>22</v>
      </c>
      <c r="AA8" s="455" t="s">
        <v>125</v>
      </c>
      <c r="AB8" s="455"/>
      <c r="AC8" s="84"/>
      <c r="AD8" s="21" t="s">
        <v>22</v>
      </c>
      <c r="AE8" s="455" t="s">
        <v>125</v>
      </c>
      <c r="AF8" s="455"/>
      <c r="AG8" s="84"/>
      <c r="AH8" s="21" t="s">
        <v>22</v>
      </c>
      <c r="AI8" s="455" t="s">
        <v>125</v>
      </c>
      <c r="AJ8" s="455"/>
      <c r="AK8" s="84"/>
      <c r="AL8" s="21" t="s">
        <v>22</v>
      </c>
      <c r="AM8" s="455" t="s">
        <v>125</v>
      </c>
      <c r="AN8" s="455"/>
    </row>
    <row r="9" spans="1:40" ht="10.5" customHeight="1" x14ac:dyDescent="0.25">
      <c r="A9" s="453"/>
      <c r="B9" s="453"/>
      <c r="C9" s="26"/>
      <c r="D9" s="26"/>
      <c r="E9" s="26"/>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row>
    <row r="10" spans="1:40" ht="10.5" hidden="1" customHeight="1" x14ac:dyDescent="0.25">
      <c r="A10" s="26"/>
      <c r="B10" s="26"/>
      <c r="C10" s="26"/>
      <c r="D10" s="26"/>
      <c r="E10" s="26"/>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row>
    <row r="11" spans="1:40" ht="12" customHeight="1" x14ac:dyDescent="0.25">
      <c r="A11" s="453" t="s">
        <v>22</v>
      </c>
      <c r="B11" s="453"/>
      <c r="C11" s="26"/>
      <c r="D11" s="26"/>
      <c r="E11" s="26"/>
      <c r="F11" s="100">
        <v>115.71</v>
      </c>
      <c r="G11" s="104" t="s">
        <v>4</v>
      </c>
      <c r="H11" s="100">
        <v>113.754</v>
      </c>
      <c r="I11" s="48" t="s">
        <v>279</v>
      </c>
      <c r="J11" s="100">
        <v>149.345</v>
      </c>
      <c r="K11" s="104" t="s">
        <v>4</v>
      </c>
      <c r="L11" s="100">
        <v>133.69</v>
      </c>
      <c r="M11" s="48" t="s">
        <v>279</v>
      </c>
      <c r="N11" s="100">
        <v>123.58799999999999</v>
      </c>
      <c r="O11" s="104" t="s">
        <v>4</v>
      </c>
      <c r="P11" s="100">
        <v>91.042000000000002</v>
      </c>
      <c r="Q11" s="48" t="s">
        <v>279</v>
      </c>
      <c r="R11" s="100">
        <v>247.23099999999999</v>
      </c>
      <c r="S11" s="104" t="s">
        <v>4</v>
      </c>
      <c r="T11" s="100">
        <v>132.60900000000001</v>
      </c>
      <c r="U11" s="48" t="s">
        <v>279</v>
      </c>
      <c r="V11" s="100">
        <v>288.572</v>
      </c>
      <c r="W11" s="104" t="s">
        <v>4</v>
      </c>
      <c r="X11" s="100">
        <v>126.971</v>
      </c>
      <c r="Y11" s="48" t="s">
        <v>279</v>
      </c>
      <c r="Z11" s="100">
        <v>94.221999999999994</v>
      </c>
      <c r="AA11" s="104" t="s">
        <v>4</v>
      </c>
      <c r="AB11" s="100">
        <v>74.064999999999998</v>
      </c>
      <c r="AC11" s="48" t="s">
        <v>279</v>
      </c>
      <c r="AD11" s="100">
        <v>16.408999999999999</v>
      </c>
      <c r="AE11" s="104" t="s">
        <v>4</v>
      </c>
      <c r="AF11" s="100">
        <v>28.431999999999999</v>
      </c>
      <c r="AG11" s="48" t="s">
        <v>279</v>
      </c>
      <c r="AH11" s="100">
        <v>104.428</v>
      </c>
      <c r="AI11" s="104" t="s">
        <v>4</v>
      </c>
      <c r="AJ11" s="100">
        <v>123.092</v>
      </c>
      <c r="AK11" s="48" t="s">
        <v>279</v>
      </c>
      <c r="AL11" s="100">
        <v>1139.5050000000001</v>
      </c>
      <c r="AM11" s="104" t="s">
        <v>4</v>
      </c>
      <c r="AN11" s="100">
        <v>303.70299999999997</v>
      </c>
    </row>
    <row r="12" spans="1:40" ht="12" customHeight="1" x14ac:dyDescent="0.25">
      <c r="A12" s="26"/>
      <c r="G12" s="48"/>
      <c r="H12" s="48"/>
      <c r="I12" s="48"/>
      <c r="J12" s="48"/>
      <c r="K12" s="48"/>
      <c r="L12" s="48"/>
      <c r="M12" s="48"/>
      <c r="N12" s="48"/>
      <c r="O12" s="104"/>
      <c r="P12" s="48"/>
      <c r="Q12" s="48"/>
      <c r="R12" s="48"/>
      <c r="S12" s="48"/>
      <c r="T12" s="48"/>
      <c r="U12" s="48"/>
      <c r="W12" s="48"/>
      <c r="X12" s="48"/>
      <c r="Y12" s="48"/>
      <c r="Z12" s="48"/>
      <c r="AA12" s="48"/>
      <c r="AB12" s="48"/>
      <c r="AC12" s="48"/>
      <c r="AD12" s="48"/>
      <c r="AE12" s="104"/>
      <c r="AF12" s="48"/>
      <c r="AG12" s="48"/>
      <c r="AH12" s="48"/>
      <c r="AI12" s="48"/>
      <c r="AJ12" s="48"/>
      <c r="AK12" s="48"/>
      <c r="AL12" s="48"/>
      <c r="AM12" s="48"/>
      <c r="AN12" s="48"/>
    </row>
    <row r="13" spans="1:40" ht="12" customHeight="1" x14ac:dyDescent="0.25">
      <c r="A13" s="466" t="s">
        <v>148</v>
      </c>
      <c r="B13" s="466"/>
      <c r="C13" s="47"/>
      <c r="D13" s="47"/>
      <c r="E13" s="47"/>
      <c r="K13" s="1"/>
      <c r="O13" s="1"/>
      <c r="S13" s="1"/>
      <c r="U13" s="28"/>
      <c r="AA13" s="1"/>
      <c r="AE13" s="1"/>
      <c r="AI13" s="1"/>
      <c r="AK13" s="28"/>
      <c r="AM13" s="1"/>
    </row>
    <row r="14" spans="1:40" ht="12" customHeight="1" x14ac:dyDescent="0.25">
      <c r="A14" s="453" t="s">
        <v>22</v>
      </c>
      <c r="B14" s="453"/>
      <c r="C14" s="26"/>
      <c r="D14" s="26"/>
      <c r="E14" s="26"/>
      <c r="F14" s="100">
        <v>86.174000000000007</v>
      </c>
      <c r="G14" s="104" t="s">
        <v>4</v>
      </c>
      <c r="H14" s="100">
        <v>103.919</v>
      </c>
      <c r="I14" s="77" t="s">
        <v>279</v>
      </c>
      <c r="J14" s="100">
        <v>39.771000000000001</v>
      </c>
      <c r="K14" s="104" t="s">
        <v>4</v>
      </c>
      <c r="L14" s="100">
        <v>51.655999999999999</v>
      </c>
      <c r="M14" s="77" t="s">
        <v>279</v>
      </c>
      <c r="N14" s="100">
        <v>39.308</v>
      </c>
      <c r="O14" s="104" t="s">
        <v>4</v>
      </c>
      <c r="P14" s="100">
        <v>35.045000000000002</v>
      </c>
      <c r="Q14" s="77" t="s">
        <v>279</v>
      </c>
      <c r="R14" s="100">
        <v>195.49700000000001</v>
      </c>
      <c r="S14" s="104" t="s">
        <v>4</v>
      </c>
      <c r="T14" s="100">
        <v>127.687</v>
      </c>
      <c r="U14" s="28" t="s">
        <v>279</v>
      </c>
      <c r="V14" s="100">
        <v>31.263000000000002</v>
      </c>
      <c r="W14" s="104" t="s">
        <v>4</v>
      </c>
      <c r="X14" s="100">
        <v>28.125</v>
      </c>
      <c r="Y14" s="77" t="s">
        <v>279</v>
      </c>
      <c r="Z14" s="100">
        <v>35.414999999999999</v>
      </c>
      <c r="AA14" s="104" t="s">
        <v>4</v>
      </c>
      <c r="AB14" s="100">
        <v>33.200000000000003</v>
      </c>
      <c r="AC14" s="77" t="s">
        <v>279</v>
      </c>
      <c r="AD14" s="100" t="s">
        <v>278</v>
      </c>
      <c r="AE14" s="104" t="s">
        <v>4</v>
      </c>
      <c r="AF14" s="100" t="s">
        <v>278</v>
      </c>
      <c r="AG14" s="77" t="s">
        <v>279</v>
      </c>
      <c r="AH14" s="100">
        <v>97.028000000000006</v>
      </c>
      <c r="AI14" s="104" t="s">
        <v>4</v>
      </c>
      <c r="AJ14" s="100">
        <v>122.27500000000001</v>
      </c>
      <c r="AK14" s="28" t="s">
        <v>279</v>
      </c>
      <c r="AL14" s="100">
        <v>524.45600000000002</v>
      </c>
      <c r="AM14" s="104" t="s">
        <v>4</v>
      </c>
      <c r="AN14" s="100">
        <v>217.50299999999999</v>
      </c>
    </row>
    <row r="15" spans="1:40" ht="12" customHeight="1" x14ac:dyDescent="0.25">
      <c r="A15" s="274" t="s">
        <v>5</v>
      </c>
      <c r="B15" s="13"/>
      <c r="C15" s="49"/>
      <c r="D15" s="49"/>
      <c r="E15" s="49"/>
      <c r="F15" s="28"/>
      <c r="G15" s="104"/>
      <c r="H15" s="28"/>
      <c r="I15" s="28"/>
      <c r="J15" s="28"/>
      <c r="K15" s="41"/>
      <c r="L15" s="28"/>
      <c r="M15" s="28"/>
      <c r="N15" s="28"/>
      <c r="O15" s="41"/>
      <c r="P15" s="28"/>
      <c r="Q15" s="28"/>
      <c r="R15" s="28"/>
      <c r="S15" s="41"/>
      <c r="T15" s="28"/>
      <c r="U15" s="27"/>
      <c r="V15" s="28"/>
      <c r="W15" s="104"/>
      <c r="X15" s="28"/>
      <c r="Y15" s="28"/>
      <c r="Z15" s="28"/>
      <c r="AA15" s="41"/>
      <c r="AB15" s="28"/>
      <c r="AC15" s="28"/>
      <c r="AD15" s="28"/>
      <c r="AE15" s="41"/>
      <c r="AF15" s="28"/>
      <c r="AG15" s="28"/>
      <c r="AH15" s="28"/>
      <c r="AI15" s="41"/>
      <c r="AJ15" s="28"/>
      <c r="AK15" s="27"/>
      <c r="AL15" s="28"/>
      <c r="AM15" s="41"/>
      <c r="AN15" s="28"/>
    </row>
    <row r="16" spans="1:40" ht="12" customHeight="1" x14ac:dyDescent="0.25">
      <c r="A16" s="12"/>
      <c r="B16" s="49" t="s">
        <v>85</v>
      </c>
      <c r="C16" s="49"/>
      <c r="D16" s="49"/>
      <c r="E16" s="49"/>
      <c r="F16" s="88" t="s">
        <v>278</v>
      </c>
      <c r="G16" s="104" t="s">
        <v>4</v>
      </c>
      <c r="H16" s="88" t="s">
        <v>278</v>
      </c>
      <c r="I16" s="1" t="s">
        <v>279</v>
      </c>
      <c r="J16" s="88">
        <v>23.745999999999999</v>
      </c>
      <c r="K16" s="104" t="s">
        <v>4</v>
      </c>
      <c r="L16" s="88">
        <v>46.494999999999997</v>
      </c>
      <c r="M16" s="1" t="s">
        <v>279</v>
      </c>
      <c r="N16" s="88">
        <v>24.012</v>
      </c>
      <c r="O16" s="104" t="s">
        <v>4</v>
      </c>
      <c r="P16" s="88">
        <v>29.791</v>
      </c>
      <c r="Q16" s="1" t="s">
        <v>279</v>
      </c>
      <c r="R16" s="88">
        <v>33.777000000000001</v>
      </c>
      <c r="S16" s="104" t="s">
        <v>4</v>
      </c>
      <c r="T16" s="88">
        <v>24.088999999999999</v>
      </c>
      <c r="U16" s="27" t="s">
        <v>279</v>
      </c>
      <c r="V16" s="88">
        <v>7.0990000000000002</v>
      </c>
      <c r="W16" s="104" t="s">
        <v>4</v>
      </c>
      <c r="X16" s="88">
        <v>10.75</v>
      </c>
      <c r="Y16" s="1" t="s">
        <v>279</v>
      </c>
      <c r="Z16" s="88">
        <v>7.6710000000000003</v>
      </c>
      <c r="AA16" s="104" t="s">
        <v>4</v>
      </c>
      <c r="AB16" s="88">
        <v>15.019</v>
      </c>
      <c r="AC16" s="1" t="s">
        <v>279</v>
      </c>
      <c r="AD16" s="88" t="s">
        <v>278</v>
      </c>
      <c r="AE16" s="104" t="s">
        <v>4</v>
      </c>
      <c r="AF16" s="88" t="s">
        <v>278</v>
      </c>
      <c r="AG16" s="1" t="s">
        <v>279</v>
      </c>
      <c r="AH16" s="88" t="s">
        <v>278</v>
      </c>
      <c r="AI16" s="104" t="s">
        <v>4</v>
      </c>
      <c r="AJ16" s="88" t="s">
        <v>278</v>
      </c>
      <c r="AK16" s="27" t="s">
        <v>279</v>
      </c>
      <c r="AL16" s="88">
        <v>96.305000000000007</v>
      </c>
      <c r="AM16" s="104" t="s">
        <v>4</v>
      </c>
      <c r="AN16" s="88">
        <v>63.74</v>
      </c>
    </row>
    <row r="17" spans="1:40" ht="12" customHeight="1" x14ac:dyDescent="0.25">
      <c r="A17" s="12"/>
      <c r="B17" s="49" t="s">
        <v>86</v>
      </c>
      <c r="C17" s="49"/>
      <c r="D17" s="49"/>
      <c r="E17" s="49"/>
      <c r="F17" s="88" t="s">
        <v>278</v>
      </c>
      <c r="G17" s="104" t="s">
        <v>4</v>
      </c>
      <c r="H17" s="88" t="s">
        <v>278</v>
      </c>
      <c r="I17" s="1" t="s">
        <v>279</v>
      </c>
      <c r="J17" s="88" t="s">
        <v>278</v>
      </c>
      <c r="K17" s="104" t="s">
        <v>4</v>
      </c>
      <c r="L17" s="88" t="s">
        <v>278</v>
      </c>
      <c r="M17" s="1" t="s">
        <v>279</v>
      </c>
      <c r="N17" s="88" t="s">
        <v>278</v>
      </c>
      <c r="O17" s="104" t="s">
        <v>4</v>
      </c>
      <c r="P17" s="88" t="s">
        <v>278</v>
      </c>
      <c r="Q17" s="1" t="s">
        <v>279</v>
      </c>
      <c r="R17" s="88">
        <v>0.63100000000000001</v>
      </c>
      <c r="S17" s="104" t="s">
        <v>4</v>
      </c>
      <c r="T17" s="88">
        <v>1.2330000000000001</v>
      </c>
      <c r="U17" s="27" t="s">
        <v>279</v>
      </c>
      <c r="V17" s="88" t="s">
        <v>278</v>
      </c>
      <c r="W17" s="104" t="s">
        <v>4</v>
      </c>
      <c r="X17" s="88" t="s">
        <v>278</v>
      </c>
      <c r="Y17" s="1" t="s">
        <v>279</v>
      </c>
      <c r="Z17" s="88" t="s">
        <v>278</v>
      </c>
      <c r="AA17" s="104" t="s">
        <v>4</v>
      </c>
      <c r="AB17" s="88" t="s">
        <v>278</v>
      </c>
      <c r="AC17" s="1" t="s">
        <v>279</v>
      </c>
      <c r="AD17" s="88" t="s">
        <v>278</v>
      </c>
      <c r="AE17" s="104" t="s">
        <v>4</v>
      </c>
      <c r="AF17" s="88" t="s">
        <v>278</v>
      </c>
      <c r="AG17" s="1" t="s">
        <v>279</v>
      </c>
      <c r="AH17" s="88" t="s">
        <v>278</v>
      </c>
      <c r="AI17" s="104" t="s">
        <v>4</v>
      </c>
      <c r="AJ17" s="88" t="s">
        <v>278</v>
      </c>
      <c r="AK17" s="27" t="s">
        <v>279</v>
      </c>
      <c r="AL17" s="88">
        <v>0.63100000000000001</v>
      </c>
      <c r="AM17" s="104" t="s">
        <v>4</v>
      </c>
      <c r="AN17" s="88">
        <v>1.2330000000000001</v>
      </c>
    </row>
    <row r="18" spans="1:40" ht="12" customHeight="1" x14ac:dyDescent="0.25">
      <c r="A18" s="12"/>
      <c r="B18" s="49" t="s">
        <v>87</v>
      </c>
      <c r="C18" s="49"/>
      <c r="D18" s="49"/>
      <c r="E18" s="49"/>
      <c r="F18" s="88" t="s">
        <v>278</v>
      </c>
      <c r="G18" s="104" t="s">
        <v>4</v>
      </c>
      <c r="H18" s="88" t="s">
        <v>278</v>
      </c>
      <c r="I18" s="1" t="s">
        <v>279</v>
      </c>
      <c r="J18" s="88">
        <v>9.4060000000000006</v>
      </c>
      <c r="K18" s="104" t="s">
        <v>4</v>
      </c>
      <c r="L18" s="88">
        <v>18.398</v>
      </c>
      <c r="M18" s="1" t="s">
        <v>279</v>
      </c>
      <c r="N18" s="88">
        <v>5.3070000000000004</v>
      </c>
      <c r="O18" s="104" t="s">
        <v>4</v>
      </c>
      <c r="P18" s="88">
        <v>10.382</v>
      </c>
      <c r="Q18" s="1" t="s">
        <v>279</v>
      </c>
      <c r="R18" s="88">
        <v>77.974999999999994</v>
      </c>
      <c r="S18" s="104" t="s">
        <v>4</v>
      </c>
      <c r="T18" s="88">
        <v>51.067</v>
      </c>
      <c r="U18" s="27" t="s">
        <v>279</v>
      </c>
      <c r="V18" s="88">
        <v>24.164000000000001</v>
      </c>
      <c r="W18" s="104" t="s">
        <v>4</v>
      </c>
      <c r="X18" s="88">
        <v>25.989000000000001</v>
      </c>
      <c r="Y18" s="1" t="s">
        <v>279</v>
      </c>
      <c r="Z18" s="88">
        <v>8.5150000000000006</v>
      </c>
      <c r="AA18" s="104" t="s">
        <v>4</v>
      </c>
      <c r="AB18" s="88">
        <v>16.655000000000001</v>
      </c>
      <c r="AC18" s="1" t="s">
        <v>279</v>
      </c>
      <c r="AD18" s="88" t="s">
        <v>278</v>
      </c>
      <c r="AE18" s="104" t="s">
        <v>4</v>
      </c>
      <c r="AF18" s="88" t="s">
        <v>278</v>
      </c>
      <c r="AG18" s="1" t="s">
        <v>279</v>
      </c>
      <c r="AH18" s="88" t="s">
        <v>278</v>
      </c>
      <c r="AI18" s="104" t="s">
        <v>4</v>
      </c>
      <c r="AJ18" s="88" t="s">
        <v>278</v>
      </c>
      <c r="AK18" s="27" t="s">
        <v>279</v>
      </c>
      <c r="AL18" s="88">
        <v>125.36799999999999</v>
      </c>
      <c r="AM18" s="104" t="s">
        <v>4</v>
      </c>
      <c r="AN18" s="88">
        <v>63.192</v>
      </c>
    </row>
    <row r="19" spans="1:40" ht="12" customHeight="1" x14ac:dyDescent="0.25">
      <c r="A19" s="12"/>
      <c r="B19" s="49" t="s">
        <v>184</v>
      </c>
      <c r="C19" s="49"/>
      <c r="D19" s="49"/>
      <c r="E19" s="49"/>
      <c r="F19" s="88">
        <v>26.097000000000001</v>
      </c>
      <c r="G19" s="104" t="s">
        <v>4</v>
      </c>
      <c r="H19" s="88">
        <v>51.023000000000003</v>
      </c>
      <c r="I19" s="1" t="s">
        <v>279</v>
      </c>
      <c r="J19" s="88" t="s">
        <v>278</v>
      </c>
      <c r="K19" s="104" t="s">
        <v>4</v>
      </c>
      <c r="L19" s="88" t="s">
        <v>278</v>
      </c>
      <c r="M19" s="1" t="s">
        <v>279</v>
      </c>
      <c r="N19" s="88" t="s">
        <v>278</v>
      </c>
      <c r="O19" s="104" t="s">
        <v>4</v>
      </c>
      <c r="P19" s="88" t="s">
        <v>278</v>
      </c>
      <c r="Q19" s="1" t="s">
        <v>279</v>
      </c>
      <c r="R19" s="88">
        <v>7.609</v>
      </c>
      <c r="S19" s="104" t="s">
        <v>4</v>
      </c>
      <c r="T19" s="88">
        <v>7.74</v>
      </c>
      <c r="U19" s="27" t="s">
        <v>279</v>
      </c>
      <c r="V19" s="88" t="s">
        <v>278</v>
      </c>
      <c r="W19" s="104" t="s">
        <v>4</v>
      </c>
      <c r="X19" s="88" t="s">
        <v>278</v>
      </c>
      <c r="Y19" s="1" t="s">
        <v>279</v>
      </c>
      <c r="Z19" s="88">
        <v>9.7780000000000005</v>
      </c>
      <c r="AA19" s="104" t="s">
        <v>4</v>
      </c>
      <c r="AB19" s="88">
        <v>16.638000000000002</v>
      </c>
      <c r="AC19" s="1" t="s">
        <v>279</v>
      </c>
      <c r="AD19" s="88" t="s">
        <v>278</v>
      </c>
      <c r="AE19" s="104" t="s">
        <v>4</v>
      </c>
      <c r="AF19" s="88" t="s">
        <v>278</v>
      </c>
      <c r="AG19" s="1" t="s">
        <v>279</v>
      </c>
      <c r="AH19" s="88" t="s">
        <v>278</v>
      </c>
      <c r="AI19" s="104" t="s">
        <v>4</v>
      </c>
      <c r="AJ19" s="88" t="s">
        <v>278</v>
      </c>
      <c r="AK19" s="27" t="s">
        <v>279</v>
      </c>
      <c r="AL19" s="88">
        <v>43.484000000000002</v>
      </c>
      <c r="AM19" s="104" t="s">
        <v>4</v>
      </c>
      <c r="AN19" s="88">
        <v>54.162999999999997</v>
      </c>
    </row>
    <row r="20" spans="1:40" ht="12" customHeight="1" x14ac:dyDescent="0.25">
      <c r="A20" s="12"/>
      <c r="B20" s="49" t="s">
        <v>181</v>
      </c>
      <c r="C20" s="49"/>
      <c r="D20" s="49"/>
      <c r="E20" s="49"/>
      <c r="F20" s="88" t="s">
        <v>278</v>
      </c>
      <c r="G20" s="104" t="s">
        <v>4</v>
      </c>
      <c r="H20" s="88" t="s">
        <v>278</v>
      </c>
      <c r="I20" s="1" t="s">
        <v>279</v>
      </c>
      <c r="J20" s="88" t="s">
        <v>278</v>
      </c>
      <c r="K20" s="104" t="s">
        <v>4</v>
      </c>
      <c r="L20" s="88" t="s">
        <v>278</v>
      </c>
      <c r="M20" s="1" t="s">
        <v>279</v>
      </c>
      <c r="N20" s="88">
        <v>2.6669999999999998</v>
      </c>
      <c r="O20" s="104" t="s">
        <v>4</v>
      </c>
      <c r="P20" s="88">
        <v>5.2149999999999999</v>
      </c>
      <c r="Q20" s="1" t="s">
        <v>279</v>
      </c>
      <c r="R20" s="88">
        <v>3.7549999999999999</v>
      </c>
      <c r="S20" s="104" t="s">
        <v>4</v>
      </c>
      <c r="T20" s="88">
        <v>7.3460000000000001</v>
      </c>
      <c r="U20" s="27" t="s">
        <v>279</v>
      </c>
      <c r="V20" s="88" t="s">
        <v>278</v>
      </c>
      <c r="W20" s="104" t="s">
        <v>4</v>
      </c>
      <c r="X20" s="88" t="s">
        <v>278</v>
      </c>
      <c r="Y20" s="1" t="s">
        <v>279</v>
      </c>
      <c r="Z20" s="88" t="s">
        <v>278</v>
      </c>
      <c r="AA20" s="104" t="s">
        <v>4</v>
      </c>
      <c r="AB20" s="88" t="s">
        <v>278</v>
      </c>
      <c r="AC20" s="1" t="s">
        <v>279</v>
      </c>
      <c r="AD20" s="88" t="s">
        <v>278</v>
      </c>
      <c r="AE20" s="104" t="s">
        <v>4</v>
      </c>
      <c r="AF20" s="88" t="s">
        <v>278</v>
      </c>
      <c r="AG20" s="1" t="s">
        <v>279</v>
      </c>
      <c r="AH20" s="88">
        <v>78.441000000000003</v>
      </c>
      <c r="AI20" s="104" t="s">
        <v>4</v>
      </c>
      <c r="AJ20" s="88">
        <v>116.726</v>
      </c>
      <c r="AK20" s="27" t="s">
        <v>279</v>
      </c>
      <c r="AL20" s="88">
        <v>84.863</v>
      </c>
      <c r="AM20" s="104" t="s">
        <v>4</v>
      </c>
      <c r="AN20" s="88">
        <v>117.07299999999999</v>
      </c>
    </row>
    <row r="21" spans="1:40" ht="5.25" customHeight="1"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row>
    <row r="22" spans="1:40" ht="12" customHeight="1" x14ac:dyDescent="0.25">
      <c r="A22" s="49"/>
      <c r="B22" s="49"/>
      <c r="C22" s="49"/>
      <c r="D22" s="49"/>
      <c r="E22" s="49"/>
      <c r="F22" s="7"/>
      <c r="G22" s="40"/>
      <c r="H22" s="12"/>
      <c r="I22" s="12"/>
      <c r="J22" s="12"/>
      <c r="K22" s="40"/>
      <c r="L22" s="12"/>
      <c r="M22" s="12"/>
      <c r="N22" s="12"/>
      <c r="O22" s="40"/>
      <c r="P22" s="12"/>
      <c r="Q22" s="12"/>
      <c r="R22" s="12"/>
      <c r="S22" s="40"/>
      <c r="T22" s="12"/>
      <c r="U22" s="28"/>
      <c r="V22" s="7"/>
      <c r="W22" s="40"/>
      <c r="X22" s="12"/>
      <c r="Y22" s="12"/>
      <c r="Z22" s="12"/>
      <c r="AA22" s="40"/>
      <c r="AB22" s="12"/>
      <c r="AC22" s="12"/>
      <c r="AD22" s="12"/>
      <c r="AE22" s="40"/>
      <c r="AF22" s="12"/>
      <c r="AG22" s="12"/>
      <c r="AH22" s="12"/>
      <c r="AI22" s="40"/>
      <c r="AJ22" s="12"/>
      <c r="AK22" s="28"/>
      <c r="AL22" s="12"/>
      <c r="AM22" s="40"/>
      <c r="AN22" s="12"/>
    </row>
    <row r="23" spans="1:40" ht="12" customHeight="1" x14ac:dyDescent="0.25">
      <c r="A23" s="466" t="s">
        <v>149</v>
      </c>
      <c r="B23" s="466"/>
      <c r="C23" s="47"/>
      <c r="D23" s="47"/>
      <c r="E23" s="47"/>
      <c r="K23" s="1"/>
      <c r="O23" s="1"/>
      <c r="S23" s="1"/>
      <c r="U23" s="27"/>
      <c r="AA23" s="1"/>
      <c r="AE23" s="1"/>
      <c r="AI23" s="1"/>
      <c r="AK23" s="27"/>
      <c r="AM23" s="1"/>
    </row>
    <row r="24" spans="1:40" ht="12" customHeight="1" x14ac:dyDescent="0.25">
      <c r="A24" s="453" t="s">
        <v>22</v>
      </c>
      <c r="B24" s="453"/>
      <c r="C24" s="26"/>
      <c r="D24" s="26"/>
      <c r="E24" s="26"/>
      <c r="F24" s="100">
        <v>29.535</v>
      </c>
      <c r="G24" s="104" t="s">
        <v>4</v>
      </c>
      <c r="H24" s="100">
        <v>46.267000000000003</v>
      </c>
      <c r="I24" s="77" t="s">
        <v>279</v>
      </c>
      <c r="J24" s="100">
        <v>109.574</v>
      </c>
      <c r="K24" s="104" t="s">
        <v>4</v>
      </c>
      <c r="L24" s="100">
        <v>123.316</v>
      </c>
      <c r="M24" s="77" t="s">
        <v>279</v>
      </c>
      <c r="N24" s="100">
        <v>84.28</v>
      </c>
      <c r="O24" s="104" t="s">
        <v>4</v>
      </c>
      <c r="P24" s="100">
        <v>84.031000000000006</v>
      </c>
      <c r="Q24" s="77" t="s">
        <v>279</v>
      </c>
      <c r="R24" s="100">
        <v>51.734000000000002</v>
      </c>
      <c r="S24" s="104" t="s">
        <v>4</v>
      </c>
      <c r="T24" s="100">
        <v>36.158000000000001</v>
      </c>
      <c r="U24" s="28" t="s">
        <v>279</v>
      </c>
      <c r="V24" s="100">
        <v>257.30900000000003</v>
      </c>
      <c r="W24" s="104" t="s">
        <v>4</v>
      </c>
      <c r="X24" s="100">
        <v>123.919</v>
      </c>
      <c r="Y24" s="77" t="s">
        <v>279</v>
      </c>
      <c r="Z24" s="100">
        <v>58.807000000000002</v>
      </c>
      <c r="AA24" s="104" t="s">
        <v>4</v>
      </c>
      <c r="AB24" s="100">
        <v>66.245999999999995</v>
      </c>
      <c r="AC24" s="77" t="s">
        <v>279</v>
      </c>
      <c r="AD24" s="100">
        <v>16.408999999999999</v>
      </c>
      <c r="AE24" s="104" t="s">
        <v>4</v>
      </c>
      <c r="AF24" s="100">
        <v>28.431999999999999</v>
      </c>
      <c r="AG24" s="77" t="s">
        <v>279</v>
      </c>
      <c r="AH24" s="100">
        <v>7.4</v>
      </c>
      <c r="AI24" s="104" t="s">
        <v>4</v>
      </c>
      <c r="AJ24" s="100">
        <v>14.484</v>
      </c>
      <c r="AK24" s="28" t="s">
        <v>279</v>
      </c>
      <c r="AL24" s="100">
        <v>615.04899999999998</v>
      </c>
      <c r="AM24" s="104" t="s">
        <v>4</v>
      </c>
      <c r="AN24" s="100">
        <v>215.45</v>
      </c>
    </row>
    <row r="25" spans="1:40" ht="12" customHeight="1" x14ac:dyDescent="0.25">
      <c r="A25" s="274" t="s">
        <v>5</v>
      </c>
      <c r="B25" s="13"/>
      <c r="C25" s="49"/>
      <c r="D25" s="49"/>
      <c r="E25" s="49"/>
      <c r="F25" s="28"/>
      <c r="G25" s="104"/>
      <c r="H25" s="28"/>
      <c r="I25" s="28"/>
      <c r="J25" s="28"/>
      <c r="K25" s="41"/>
      <c r="L25" s="28"/>
      <c r="M25" s="28"/>
      <c r="N25" s="28"/>
      <c r="O25" s="41"/>
      <c r="P25" s="28"/>
      <c r="Q25" s="28"/>
      <c r="R25" s="28"/>
      <c r="S25" s="41"/>
      <c r="T25" s="28"/>
      <c r="U25" s="27"/>
      <c r="V25" s="28"/>
      <c r="W25" s="104"/>
      <c r="X25" s="28"/>
      <c r="Y25" s="28"/>
      <c r="Z25" s="28"/>
      <c r="AA25" s="41"/>
      <c r="AB25" s="28"/>
      <c r="AC25" s="28"/>
      <c r="AD25" s="28"/>
      <c r="AE25" s="41"/>
      <c r="AF25" s="28"/>
      <c r="AG25" s="28"/>
      <c r="AH25" s="28"/>
      <c r="AI25" s="41"/>
      <c r="AJ25" s="28"/>
      <c r="AK25" s="27"/>
      <c r="AL25" s="28"/>
      <c r="AM25" s="41"/>
      <c r="AN25" s="28"/>
    </row>
    <row r="26" spans="1:40" ht="12" customHeight="1" x14ac:dyDescent="0.25">
      <c r="A26" s="12"/>
      <c r="B26" s="49" t="s">
        <v>88</v>
      </c>
      <c r="C26" s="49"/>
      <c r="D26" s="49"/>
      <c r="E26" s="49"/>
      <c r="F26" s="88">
        <v>29.535</v>
      </c>
      <c r="G26" s="104" t="s">
        <v>4</v>
      </c>
      <c r="H26" s="88">
        <v>46.267000000000003</v>
      </c>
      <c r="I26" s="1" t="s">
        <v>279</v>
      </c>
      <c r="J26" s="88">
        <v>109.574</v>
      </c>
      <c r="K26" s="104" t="s">
        <v>4</v>
      </c>
      <c r="L26" s="88">
        <v>123.316</v>
      </c>
      <c r="M26" s="1" t="s">
        <v>279</v>
      </c>
      <c r="N26" s="88">
        <v>84.28</v>
      </c>
      <c r="O26" s="104" t="s">
        <v>4</v>
      </c>
      <c r="P26" s="88">
        <v>84.031000000000006</v>
      </c>
      <c r="Q26" s="1" t="s">
        <v>279</v>
      </c>
      <c r="R26" s="88">
        <v>51.734000000000002</v>
      </c>
      <c r="S26" s="104" t="s">
        <v>4</v>
      </c>
      <c r="T26" s="88">
        <v>36.158000000000001</v>
      </c>
      <c r="U26" s="27" t="s">
        <v>279</v>
      </c>
      <c r="V26" s="88">
        <v>257.30900000000003</v>
      </c>
      <c r="W26" s="104" t="s">
        <v>4</v>
      </c>
      <c r="X26" s="88">
        <v>123.919</v>
      </c>
      <c r="Y26" s="1" t="s">
        <v>279</v>
      </c>
      <c r="Z26" s="88">
        <v>58.807000000000002</v>
      </c>
      <c r="AA26" s="104" t="s">
        <v>4</v>
      </c>
      <c r="AB26" s="88">
        <v>66.245999999999995</v>
      </c>
      <c r="AC26" s="1" t="s">
        <v>279</v>
      </c>
      <c r="AD26" s="88">
        <v>16.408999999999999</v>
      </c>
      <c r="AE26" s="104" t="s">
        <v>4</v>
      </c>
      <c r="AF26" s="88">
        <v>28.431999999999999</v>
      </c>
      <c r="AG26" s="1" t="s">
        <v>279</v>
      </c>
      <c r="AH26" s="88">
        <v>7.4</v>
      </c>
      <c r="AI26" s="104" t="s">
        <v>4</v>
      </c>
      <c r="AJ26" s="88">
        <v>14.484</v>
      </c>
      <c r="AK26" s="27" t="s">
        <v>279</v>
      </c>
      <c r="AL26" s="88">
        <v>615.04899999999998</v>
      </c>
      <c r="AM26" s="104" t="s">
        <v>4</v>
      </c>
      <c r="AN26" s="88">
        <v>215.45</v>
      </c>
    </row>
    <row r="27" spans="1:40" ht="5.2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row>
    <row r="28" spans="1:40" ht="11.25" customHeight="1" x14ac:dyDescent="0.25">
      <c r="A28" s="49"/>
      <c r="B28" s="49"/>
      <c r="C28" s="49"/>
      <c r="D28" s="49"/>
      <c r="E28" s="49"/>
      <c r="F28" s="12"/>
      <c r="G28" s="40"/>
      <c r="H28" s="12"/>
      <c r="I28" s="12"/>
      <c r="J28" s="12"/>
      <c r="K28" s="40"/>
      <c r="L28" s="12"/>
      <c r="M28" s="12"/>
      <c r="N28" s="12"/>
      <c r="O28" s="40"/>
      <c r="P28" s="12"/>
      <c r="Q28" s="12"/>
      <c r="R28" s="12"/>
      <c r="S28" s="40"/>
      <c r="T28" s="12"/>
      <c r="U28" s="28"/>
      <c r="V28" s="12"/>
      <c r="W28" s="40"/>
      <c r="X28" s="12"/>
      <c r="Y28" s="12"/>
      <c r="Z28" s="12"/>
      <c r="AA28" s="40"/>
      <c r="AB28" s="12"/>
      <c r="AC28" s="12"/>
      <c r="AD28" s="12"/>
      <c r="AE28" s="40"/>
      <c r="AF28" s="12"/>
      <c r="AG28" s="12"/>
      <c r="AH28" s="12"/>
      <c r="AI28" s="40"/>
      <c r="AJ28" s="12"/>
      <c r="AK28" s="28"/>
      <c r="AL28" s="12"/>
      <c r="AM28" s="40"/>
      <c r="AN28" s="12"/>
    </row>
    <row r="29" spans="1:40" ht="11.25" customHeight="1" x14ac:dyDescent="0.25">
      <c r="A29" s="466" t="s">
        <v>150</v>
      </c>
      <c r="B29" s="466"/>
      <c r="C29" s="466"/>
      <c r="D29" s="466"/>
      <c r="E29" s="466"/>
      <c r="F29" s="466"/>
      <c r="G29" s="466"/>
      <c r="H29" s="466"/>
      <c r="I29" s="466"/>
      <c r="K29" s="1"/>
      <c r="O29" s="1"/>
      <c r="S29" s="1"/>
      <c r="U29" s="27"/>
      <c r="AA29" s="1"/>
      <c r="AE29" s="1"/>
      <c r="AI29" s="1"/>
      <c r="AK29" s="27"/>
      <c r="AM29" s="1"/>
    </row>
    <row r="30" spans="1:40" ht="11.25" customHeight="1" x14ac:dyDescent="0.25">
      <c r="A30" s="453" t="s">
        <v>22</v>
      </c>
      <c r="B30" s="453"/>
      <c r="C30" s="26"/>
      <c r="D30" s="26"/>
      <c r="E30" s="26"/>
      <c r="F30" s="100" t="s">
        <v>278</v>
      </c>
      <c r="G30" s="104" t="s">
        <v>4</v>
      </c>
      <c r="H30" s="100" t="s">
        <v>278</v>
      </c>
      <c r="I30" s="77" t="s">
        <v>279</v>
      </c>
      <c r="J30" s="100" t="s">
        <v>278</v>
      </c>
      <c r="K30" s="104" t="s">
        <v>4</v>
      </c>
      <c r="L30" s="100" t="s">
        <v>278</v>
      </c>
      <c r="M30" s="77" t="s">
        <v>279</v>
      </c>
      <c r="N30" s="100" t="s">
        <v>278</v>
      </c>
      <c r="O30" s="104" t="s">
        <v>4</v>
      </c>
      <c r="P30" s="100" t="s">
        <v>278</v>
      </c>
      <c r="Q30" s="77" t="s">
        <v>279</v>
      </c>
      <c r="R30" s="100" t="s">
        <v>278</v>
      </c>
      <c r="S30" s="104" t="s">
        <v>4</v>
      </c>
      <c r="T30" s="100" t="s">
        <v>278</v>
      </c>
      <c r="U30" s="28" t="s">
        <v>279</v>
      </c>
      <c r="V30" s="100" t="s">
        <v>278</v>
      </c>
      <c r="W30" s="104" t="s">
        <v>4</v>
      </c>
      <c r="X30" s="100" t="s">
        <v>278</v>
      </c>
      <c r="Y30" s="77" t="s">
        <v>279</v>
      </c>
      <c r="Z30" s="100" t="s">
        <v>278</v>
      </c>
      <c r="AA30" s="104" t="s">
        <v>4</v>
      </c>
      <c r="AB30" s="100" t="s">
        <v>278</v>
      </c>
      <c r="AC30" s="77" t="s">
        <v>279</v>
      </c>
      <c r="AD30" s="100" t="s">
        <v>278</v>
      </c>
      <c r="AE30" s="104" t="s">
        <v>4</v>
      </c>
      <c r="AF30" s="100" t="s">
        <v>278</v>
      </c>
      <c r="AG30" s="77" t="s">
        <v>279</v>
      </c>
      <c r="AH30" s="100" t="s">
        <v>278</v>
      </c>
      <c r="AI30" s="104" t="s">
        <v>4</v>
      </c>
      <c r="AJ30" s="100" t="s">
        <v>278</v>
      </c>
      <c r="AK30" s="28" t="s">
        <v>279</v>
      </c>
      <c r="AL30" s="100" t="s">
        <v>278</v>
      </c>
      <c r="AM30" s="104" t="s">
        <v>4</v>
      </c>
      <c r="AN30" s="100" t="s">
        <v>278</v>
      </c>
    </row>
    <row r="31" spans="1:40" ht="5.2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row>
    <row r="32" spans="1:40" ht="10.5" customHeight="1" x14ac:dyDescent="0.25">
      <c r="A32" s="49"/>
      <c r="B32" s="49"/>
      <c r="C32" s="49"/>
      <c r="D32" s="49"/>
      <c r="E32" s="49"/>
      <c r="F32" s="12"/>
      <c r="G32" s="40"/>
      <c r="H32" s="12"/>
      <c r="I32" s="12"/>
      <c r="J32" s="12"/>
      <c r="K32" s="40"/>
      <c r="L32" s="12"/>
      <c r="M32" s="12"/>
      <c r="N32" s="12"/>
      <c r="O32" s="40"/>
      <c r="P32" s="12"/>
      <c r="Q32" s="12"/>
      <c r="R32" s="12"/>
      <c r="S32" s="40"/>
      <c r="T32" s="12"/>
      <c r="U32" s="27"/>
      <c r="V32" s="12"/>
      <c r="W32" s="40"/>
      <c r="X32" s="12"/>
      <c r="Y32" s="12"/>
      <c r="Z32" s="12"/>
      <c r="AA32" s="40"/>
      <c r="AB32" s="12"/>
      <c r="AC32" s="12"/>
      <c r="AD32" s="12"/>
      <c r="AE32" s="40"/>
      <c r="AF32" s="12"/>
      <c r="AG32" s="12"/>
      <c r="AH32" s="12"/>
      <c r="AI32" s="40"/>
      <c r="AJ32" s="12"/>
      <c r="AK32" s="27"/>
      <c r="AL32" s="12"/>
      <c r="AM32" s="40"/>
      <c r="AN32" s="12"/>
    </row>
    <row r="33" spans="1:40" ht="11.25" customHeight="1" x14ac:dyDescent="0.25">
      <c r="A33" s="466" t="s">
        <v>151</v>
      </c>
      <c r="B33" s="466"/>
      <c r="C33" s="466"/>
      <c r="D33" s="466"/>
      <c r="E33" s="466"/>
      <c r="F33" s="466"/>
      <c r="G33" s="466"/>
      <c r="H33" s="466"/>
      <c r="I33" s="47"/>
      <c r="J33" s="29"/>
      <c r="K33" s="40"/>
      <c r="L33" s="29"/>
      <c r="M33" s="29"/>
      <c r="N33" s="29"/>
      <c r="O33" s="40"/>
      <c r="P33" s="29"/>
      <c r="Q33" s="29"/>
      <c r="R33" s="29"/>
      <c r="S33" s="40"/>
      <c r="T33" s="29"/>
      <c r="U33" s="13"/>
      <c r="V33" s="47"/>
      <c r="W33" s="47"/>
      <c r="X33" s="47"/>
      <c r="Y33" s="47"/>
      <c r="Z33" s="29"/>
      <c r="AA33" s="40"/>
      <c r="AB33" s="29"/>
      <c r="AC33" s="29"/>
      <c r="AD33" s="29"/>
      <c r="AE33" s="40"/>
      <c r="AF33" s="29"/>
      <c r="AG33" s="29"/>
      <c r="AH33" s="29"/>
      <c r="AI33" s="40"/>
      <c r="AJ33" s="29"/>
      <c r="AK33" s="13"/>
      <c r="AL33" s="29"/>
      <c r="AM33" s="40"/>
      <c r="AN33" s="29"/>
    </row>
    <row r="34" spans="1:40" ht="12" customHeight="1" x14ac:dyDescent="0.25">
      <c r="A34" s="453" t="s">
        <v>22</v>
      </c>
      <c r="B34" s="453"/>
      <c r="C34" s="26"/>
      <c r="D34" s="26"/>
      <c r="E34" s="26"/>
      <c r="F34" s="100" t="s">
        <v>278</v>
      </c>
      <c r="G34" s="104" t="s">
        <v>4</v>
      </c>
      <c r="H34" s="100" t="s">
        <v>278</v>
      </c>
      <c r="I34" s="77" t="s">
        <v>279</v>
      </c>
      <c r="J34" s="100" t="s">
        <v>278</v>
      </c>
      <c r="K34" s="104" t="s">
        <v>4</v>
      </c>
      <c r="L34" s="100" t="s">
        <v>278</v>
      </c>
      <c r="M34" s="77" t="s">
        <v>279</v>
      </c>
      <c r="N34" s="100" t="s">
        <v>278</v>
      </c>
      <c r="O34" s="104" t="s">
        <v>4</v>
      </c>
      <c r="P34" s="100" t="s">
        <v>278</v>
      </c>
      <c r="Q34" s="77" t="s">
        <v>279</v>
      </c>
      <c r="R34" s="100" t="s">
        <v>278</v>
      </c>
      <c r="S34" s="104" t="s">
        <v>4</v>
      </c>
      <c r="T34" s="100" t="s">
        <v>278</v>
      </c>
      <c r="U34" s="28" t="s">
        <v>279</v>
      </c>
      <c r="V34" s="100" t="s">
        <v>278</v>
      </c>
      <c r="W34" s="104" t="s">
        <v>4</v>
      </c>
      <c r="X34" s="100" t="s">
        <v>278</v>
      </c>
      <c r="Y34" s="77" t="s">
        <v>279</v>
      </c>
      <c r="Z34" s="100" t="s">
        <v>278</v>
      </c>
      <c r="AA34" s="104" t="s">
        <v>4</v>
      </c>
      <c r="AB34" s="100" t="s">
        <v>278</v>
      </c>
      <c r="AC34" s="77" t="s">
        <v>279</v>
      </c>
      <c r="AD34" s="100" t="s">
        <v>278</v>
      </c>
      <c r="AE34" s="104" t="s">
        <v>4</v>
      </c>
      <c r="AF34" s="100" t="s">
        <v>278</v>
      </c>
      <c r="AG34" s="77" t="s">
        <v>279</v>
      </c>
      <c r="AH34" s="100" t="s">
        <v>278</v>
      </c>
      <c r="AI34" s="104" t="s">
        <v>4</v>
      </c>
      <c r="AJ34" s="100" t="s">
        <v>278</v>
      </c>
      <c r="AK34" s="28" t="s">
        <v>279</v>
      </c>
      <c r="AL34" s="100" t="s">
        <v>278</v>
      </c>
      <c r="AM34" s="104" t="s">
        <v>4</v>
      </c>
      <c r="AN34" s="100" t="s">
        <v>278</v>
      </c>
    </row>
    <row r="35" spans="1:40" ht="12" customHeight="1" thickBot="1" x14ac:dyDescent="0.3">
      <c r="A35" s="82"/>
      <c r="B35" s="82"/>
      <c r="C35" s="82"/>
      <c r="D35" s="82"/>
      <c r="E35" s="82"/>
      <c r="F35" s="111"/>
      <c r="G35" s="112"/>
      <c r="H35" s="111"/>
      <c r="I35" s="35"/>
      <c r="J35" s="111"/>
      <c r="K35" s="112"/>
      <c r="L35" s="111"/>
      <c r="M35" s="35"/>
      <c r="N35" s="111"/>
      <c r="O35" s="112"/>
      <c r="P35" s="111"/>
      <c r="Q35" s="35"/>
      <c r="R35" s="111"/>
      <c r="S35" s="112"/>
      <c r="T35" s="111"/>
      <c r="U35" s="93"/>
      <c r="V35" s="111"/>
      <c r="W35" s="112"/>
      <c r="X35" s="111"/>
      <c r="Y35" s="35"/>
      <c r="Z35" s="111"/>
      <c r="AA35" s="112"/>
      <c r="AB35" s="111"/>
      <c r="AC35" s="35"/>
      <c r="AD35" s="111"/>
      <c r="AE35" s="112"/>
      <c r="AF35" s="111"/>
      <c r="AG35" s="35"/>
      <c r="AH35" s="111"/>
      <c r="AI35" s="112"/>
      <c r="AJ35" s="111"/>
      <c r="AK35" s="93"/>
      <c r="AL35" s="111"/>
      <c r="AM35" s="112"/>
      <c r="AN35" s="111"/>
    </row>
    <row r="36" spans="1:40" x14ac:dyDescent="0.25">
      <c r="A36" s="12" t="s">
        <v>434</v>
      </c>
    </row>
  </sheetData>
  <sheetProtection formatCells="0" formatColumns="0" formatRows="0"/>
  <mergeCells count="30">
    <mergeCell ref="A33:H33"/>
    <mergeCell ref="A34:B34"/>
    <mergeCell ref="F6:AN6"/>
    <mergeCell ref="A13:B13"/>
    <mergeCell ref="A14:B14"/>
    <mergeCell ref="A23:B23"/>
    <mergeCell ref="A24:B24"/>
    <mergeCell ref="A29:I29"/>
    <mergeCell ref="AE8:AF8"/>
    <mergeCell ref="AI8:AJ8"/>
    <mergeCell ref="A6:B6"/>
    <mergeCell ref="F7:H7"/>
    <mergeCell ref="J7:L7"/>
    <mergeCell ref="N7:P7"/>
    <mergeCell ref="AM8:AN8"/>
    <mergeCell ref="A9:B9"/>
    <mergeCell ref="Z7:AB7"/>
    <mergeCell ref="AD7:AF7"/>
    <mergeCell ref="AH7:AJ7"/>
    <mergeCell ref="AA8:AB8"/>
    <mergeCell ref="AL7:AN7"/>
    <mergeCell ref="V7:X7"/>
    <mergeCell ref="S8:T8"/>
    <mergeCell ref="W8:X8"/>
    <mergeCell ref="A30:B30"/>
    <mergeCell ref="R7:T7"/>
    <mergeCell ref="A11:B11"/>
    <mergeCell ref="G8:H8"/>
    <mergeCell ref="K8:L8"/>
    <mergeCell ref="O8:P8"/>
  </mergeCells>
  <pageMargins left="0.75" right="0.75" top="1" bottom="1" header="0.5" footer="0.5"/>
  <pageSetup paperSize="9" scale="91"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27"/>
  <dimension ref="A1:Z65"/>
  <sheetViews>
    <sheetView zoomScaleNormal="100" workbookViewId="0"/>
  </sheetViews>
  <sheetFormatPr defaultColWidth="9.21875" defaultRowHeight="13.2" x14ac:dyDescent="0.25"/>
  <cols>
    <col min="1" max="1" width="2.77734375" style="1" customWidth="1"/>
    <col min="2" max="2" width="14.77734375" style="1" customWidth="1"/>
    <col min="3" max="5" width="3.21875" style="33" hidden="1" customWidth="1"/>
    <col min="6" max="22" width="3.21875" style="33" customWidth="1"/>
    <col min="23" max="23" width="5.21875" style="33" customWidth="1"/>
    <col min="24" max="25" width="3.21875" style="1" customWidth="1"/>
    <col min="26" max="26" width="5.77734375" style="1" customWidth="1"/>
    <col min="27" max="16384" width="9.21875" style="1"/>
  </cols>
  <sheetData>
    <row r="1" spans="1:26" ht="6.75" customHeight="1" x14ac:dyDescent="0.25"/>
    <row r="2" spans="1:26" ht="15.75" customHeight="1" x14ac:dyDescent="0.25">
      <c r="A2" s="24" t="s">
        <v>296</v>
      </c>
      <c r="B2" s="145"/>
      <c r="C2" s="145"/>
      <c r="D2" s="145"/>
      <c r="E2" s="145"/>
      <c r="F2" s="145"/>
      <c r="G2" s="145"/>
      <c r="H2" s="145"/>
      <c r="I2" s="145"/>
      <c r="J2" s="145"/>
      <c r="K2" s="145"/>
      <c r="L2" s="145"/>
      <c r="M2" s="145"/>
      <c r="N2" s="145"/>
      <c r="O2" s="145"/>
      <c r="P2" s="145"/>
      <c r="Q2" s="145"/>
      <c r="R2" s="145"/>
      <c r="S2" s="145"/>
      <c r="T2" s="145"/>
      <c r="U2" s="145"/>
      <c r="V2" s="145"/>
      <c r="W2" s="145"/>
    </row>
    <row r="3" spans="1:26" ht="15.75" customHeight="1" x14ac:dyDescent="0.25">
      <c r="A3" s="24" t="s">
        <v>575</v>
      </c>
      <c r="B3" s="145"/>
      <c r="C3" s="146"/>
      <c r="D3" s="146"/>
      <c r="E3" s="146"/>
      <c r="F3" s="146"/>
      <c r="G3" s="146"/>
      <c r="H3" s="146"/>
      <c r="I3" s="146"/>
      <c r="J3" s="146"/>
      <c r="K3" s="146"/>
      <c r="L3" s="146"/>
      <c r="M3" s="146"/>
      <c r="N3" s="146"/>
      <c r="O3" s="146"/>
      <c r="P3" s="146"/>
      <c r="Q3" s="146"/>
      <c r="R3" s="146"/>
      <c r="S3" s="146"/>
      <c r="T3" s="146"/>
      <c r="U3" s="146"/>
      <c r="V3" s="143"/>
      <c r="W3" s="143"/>
    </row>
    <row r="4" spans="1:26" ht="15.75" customHeight="1" x14ac:dyDescent="0.25">
      <c r="A4" s="148" t="s">
        <v>297</v>
      </c>
      <c r="B4" s="102"/>
      <c r="C4" s="113"/>
      <c r="D4" s="113"/>
      <c r="E4" s="113"/>
      <c r="F4" s="113"/>
      <c r="G4" s="113"/>
      <c r="H4" s="113"/>
      <c r="I4" s="113"/>
      <c r="J4" s="113"/>
      <c r="K4" s="113"/>
      <c r="L4" s="113"/>
      <c r="M4" s="113"/>
      <c r="N4" s="113"/>
      <c r="O4" s="113"/>
      <c r="P4" s="113"/>
      <c r="Q4" s="113"/>
      <c r="R4" s="113"/>
      <c r="S4" s="113"/>
      <c r="T4" s="113"/>
      <c r="U4" s="113"/>
    </row>
    <row r="5" spans="1:26" ht="15.75" customHeight="1" thickBot="1" x14ac:dyDescent="0.3">
      <c r="A5" s="181" t="s">
        <v>576</v>
      </c>
      <c r="B5" s="106"/>
      <c r="C5" s="149"/>
      <c r="D5" s="149"/>
      <c r="E5" s="149"/>
      <c r="F5" s="149"/>
      <c r="G5" s="149"/>
      <c r="H5" s="149"/>
      <c r="I5" s="149"/>
      <c r="J5" s="149"/>
      <c r="K5" s="149"/>
      <c r="L5" s="149"/>
      <c r="M5" s="149"/>
      <c r="N5" s="149"/>
      <c r="O5" s="149"/>
      <c r="P5" s="149"/>
      <c r="Q5" s="149"/>
      <c r="R5" s="149"/>
      <c r="S5" s="149"/>
      <c r="T5" s="149"/>
      <c r="U5" s="149"/>
      <c r="V5" s="39"/>
      <c r="W5" s="39"/>
      <c r="X5" s="35"/>
      <c r="Y5" s="35"/>
      <c r="Z5" s="35"/>
    </row>
    <row r="6" spans="1:26" ht="15" customHeight="1" x14ac:dyDescent="0.25">
      <c r="A6" s="453" t="s">
        <v>154</v>
      </c>
      <c r="B6" s="453"/>
      <c r="C6" s="1"/>
      <c r="D6" s="209"/>
      <c r="E6" s="209"/>
      <c r="F6" s="456" t="s">
        <v>157</v>
      </c>
      <c r="G6" s="456"/>
      <c r="H6" s="456"/>
      <c r="I6" s="456"/>
      <c r="J6" s="456"/>
      <c r="K6" s="456"/>
      <c r="L6" s="456"/>
      <c r="M6" s="456"/>
      <c r="N6" s="456"/>
      <c r="O6" s="456"/>
      <c r="P6" s="456"/>
      <c r="Q6" s="456"/>
      <c r="R6" s="456"/>
      <c r="S6" s="456"/>
      <c r="T6" s="456"/>
      <c r="U6" s="456"/>
      <c r="V6" s="456"/>
      <c r="W6" s="456"/>
      <c r="X6" s="456"/>
      <c r="Y6" s="456"/>
      <c r="Z6" s="456"/>
    </row>
    <row r="7" spans="1:26" ht="13.5" customHeight="1" thickBot="1" x14ac:dyDescent="0.3">
      <c r="A7" s="470" t="s">
        <v>91</v>
      </c>
      <c r="B7" s="470"/>
      <c r="C7" s="1"/>
      <c r="D7" s="1"/>
      <c r="E7" s="1"/>
      <c r="F7" s="142" t="s">
        <v>185</v>
      </c>
      <c r="G7" s="142" t="s">
        <v>186</v>
      </c>
      <c r="H7" s="142" t="s">
        <v>187</v>
      </c>
      <c r="I7" s="142" t="s">
        <v>188</v>
      </c>
      <c r="J7" s="142" t="s">
        <v>189</v>
      </c>
      <c r="K7" s="142" t="s">
        <v>190</v>
      </c>
      <c r="L7" s="142" t="s">
        <v>191</v>
      </c>
      <c r="M7" s="142" t="s">
        <v>192</v>
      </c>
      <c r="N7" s="142" t="s">
        <v>193</v>
      </c>
      <c r="O7" s="21">
        <v>10</v>
      </c>
      <c r="P7" s="21">
        <v>11</v>
      </c>
      <c r="Q7" s="21">
        <v>12</v>
      </c>
      <c r="R7" s="21">
        <v>13</v>
      </c>
      <c r="S7" s="21">
        <v>14</v>
      </c>
      <c r="T7" s="21">
        <v>15</v>
      </c>
      <c r="U7" s="21">
        <v>16</v>
      </c>
      <c r="V7" s="21">
        <v>17</v>
      </c>
      <c r="W7" s="21">
        <v>18</v>
      </c>
      <c r="X7" s="21">
        <v>19</v>
      </c>
      <c r="Y7" s="21">
        <v>20</v>
      </c>
      <c r="Z7" s="81" t="s">
        <v>22</v>
      </c>
    </row>
    <row r="8" spans="1:26" ht="6" customHeight="1" x14ac:dyDescent="0.25">
      <c r="A8" s="453"/>
      <c r="B8" s="453"/>
      <c r="C8" s="48"/>
      <c r="D8" s="48"/>
      <c r="E8" s="48"/>
      <c r="F8" s="48"/>
      <c r="G8" s="48"/>
      <c r="H8" s="48"/>
      <c r="I8" s="48"/>
      <c r="J8" s="48"/>
      <c r="K8" s="48"/>
      <c r="L8" s="48"/>
      <c r="M8" s="48"/>
      <c r="N8" s="48"/>
      <c r="O8" s="48"/>
      <c r="P8" s="48"/>
      <c r="Q8" s="48"/>
      <c r="R8" s="48"/>
      <c r="S8" s="48"/>
      <c r="T8" s="48"/>
      <c r="U8" s="48"/>
    </row>
    <row r="9" spans="1:26" ht="6" hidden="1" customHeight="1" x14ac:dyDescent="0.25">
      <c r="A9" s="26"/>
      <c r="B9" s="26"/>
      <c r="C9" s="48"/>
      <c r="D9" s="48"/>
      <c r="E9" s="48"/>
      <c r="F9" s="48"/>
      <c r="G9" s="48"/>
      <c r="H9" s="48"/>
      <c r="I9" s="48"/>
      <c r="J9" s="48"/>
      <c r="K9" s="48"/>
      <c r="L9" s="48"/>
      <c r="M9" s="48"/>
      <c r="N9" s="48"/>
      <c r="O9" s="48"/>
      <c r="P9" s="48"/>
      <c r="Q9" s="48"/>
      <c r="R9" s="48"/>
      <c r="S9" s="48"/>
      <c r="T9" s="48"/>
      <c r="U9" s="48"/>
    </row>
    <row r="10" spans="1:26" ht="13.5" customHeight="1" x14ac:dyDescent="0.25">
      <c r="A10" s="469" t="s">
        <v>89</v>
      </c>
      <c r="B10" s="469"/>
      <c r="C10" s="48"/>
      <c r="D10" s="48"/>
      <c r="E10" s="48"/>
      <c r="F10" s="48"/>
      <c r="G10" s="48"/>
      <c r="H10" s="48"/>
      <c r="I10" s="48"/>
      <c r="J10" s="48"/>
      <c r="K10" s="48"/>
      <c r="L10" s="48"/>
      <c r="M10" s="48"/>
      <c r="N10" s="48"/>
      <c r="O10" s="48"/>
      <c r="P10" s="48"/>
      <c r="Q10" s="48"/>
      <c r="R10" s="48"/>
      <c r="S10" s="48"/>
      <c r="T10" s="48"/>
      <c r="U10" s="48"/>
    </row>
    <row r="11" spans="1:26" ht="12" customHeight="1" x14ac:dyDescent="0.25">
      <c r="A11" s="453" t="s">
        <v>119</v>
      </c>
      <c r="B11" s="453"/>
      <c r="C11" s="1"/>
      <c r="D11" s="1"/>
      <c r="E11" s="1"/>
      <c r="F11" s="100">
        <v>65.55</v>
      </c>
      <c r="G11" s="100" t="s">
        <v>278</v>
      </c>
      <c r="H11" s="100" t="s">
        <v>278</v>
      </c>
      <c r="I11" s="100">
        <v>91.527000000000001</v>
      </c>
      <c r="J11" s="100" t="s">
        <v>278</v>
      </c>
      <c r="K11" s="100">
        <v>239.017</v>
      </c>
      <c r="L11" s="100">
        <v>32.270000000000003</v>
      </c>
      <c r="M11" s="100">
        <v>159.172</v>
      </c>
      <c r="N11" s="100">
        <v>101.919</v>
      </c>
      <c r="O11" s="100">
        <v>80.004000000000005</v>
      </c>
      <c r="P11" s="100">
        <v>33.840000000000003</v>
      </c>
      <c r="Q11" s="100">
        <v>33.728999999999999</v>
      </c>
      <c r="R11" s="100" t="s">
        <v>278</v>
      </c>
      <c r="S11" s="100">
        <v>63.48</v>
      </c>
      <c r="T11" s="100" t="s">
        <v>278</v>
      </c>
      <c r="U11" s="100">
        <v>76.616</v>
      </c>
      <c r="V11" s="100">
        <v>6.7850000000000001</v>
      </c>
      <c r="W11" s="100">
        <v>352.27499999999998</v>
      </c>
      <c r="X11" s="100">
        <v>24.39</v>
      </c>
      <c r="Y11" s="100">
        <v>43.899000000000001</v>
      </c>
      <c r="Z11" s="100">
        <v>1404.473</v>
      </c>
    </row>
    <row r="12" spans="1:26" ht="5.25" customHeight="1" x14ac:dyDescent="0.25">
      <c r="A12" s="26"/>
      <c r="C12" s="1"/>
      <c r="D12" s="1"/>
      <c r="E12" s="1"/>
      <c r="G12" s="48"/>
      <c r="H12" s="48"/>
      <c r="I12" s="48"/>
      <c r="J12" s="48"/>
      <c r="K12" s="48"/>
      <c r="L12" s="48"/>
      <c r="M12" s="48"/>
      <c r="N12" s="48"/>
      <c r="O12" s="104"/>
      <c r="P12" s="48"/>
      <c r="Q12" s="48"/>
      <c r="R12" s="48"/>
      <c r="S12" s="48"/>
      <c r="T12" s="48"/>
      <c r="U12" s="48"/>
      <c r="V12" s="48"/>
      <c r="W12" s="48"/>
      <c r="X12" s="48"/>
      <c r="Y12" s="33"/>
      <c r="Z12" s="33"/>
    </row>
    <row r="13" spans="1:26" ht="12" customHeight="1" x14ac:dyDescent="0.25">
      <c r="A13" s="466" t="s">
        <v>148</v>
      </c>
      <c r="B13" s="466"/>
      <c r="C13" s="1"/>
      <c r="D13" s="1"/>
      <c r="E13" s="1"/>
      <c r="T13" s="28"/>
      <c r="X13" s="28"/>
      <c r="Y13" s="33"/>
      <c r="Z13" s="33"/>
    </row>
    <row r="14" spans="1:26" ht="12" customHeight="1" x14ac:dyDescent="0.25">
      <c r="A14" s="453" t="s">
        <v>22</v>
      </c>
      <c r="B14" s="453"/>
      <c r="C14" s="1"/>
      <c r="D14" s="1"/>
      <c r="E14" s="1"/>
      <c r="F14" s="100">
        <v>24.795999999999999</v>
      </c>
      <c r="G14" s="100" t="s">
        <v>278</v>
      </c>
      <c r="H14" s="100" t="s">
        <v>278</v>
      </c>
      <c r="I14" s="100">
        <v>91.527000000000001</v>
      </c>
      <c r="J14" s="100" t="s">
        <v>278</v>
      </c>
      <c r="K14" s="100" t="s">
        <v>278</v>
      </c>
      <c r="L14" s="100">
        <v>32.270000000000003</v>
      </c>
      <c r="M14" s="100">
        <v>50.743000000000002</v>
      </c>
      <c r="N14" s="100">
        <v>98.266000000000005</v>
      </c>
      <c r="O14" s="100">
        <v>64.366</v>
      </c>
      <c r="P14" s="100">
        <v>29.823</v>
      </c>
      <c r="Q14" s="100">
        <v>33.728999999999999</v>
      </c>
      <c r="R14" s="100" t="s">
        <v>278</v>
      </c>
      <c r="S14" s="100" t="s">
        <v>278</v>
      </c>
      <c r="T14" s="100" t="s">
        <v>278</v>
      </c>
      <c r="U14" s="100">
        <v>25.827000000000002</v>
      </c>
      <c r="V14" s="100">
        <v>4.2169999999999996</v>
      </c>
      <c r="W14" s="100">
        <v>248.47300000000001</v>
      </c>
      <c r="X14" s="100" t="s">
        <v>278</v>
      </c>
      <c r="Y14" s="100" t="s">
        <v>278</v>
      </c>
      <c r="Z14" s="100">
        <v>704.03599999999994</v>
      </c>
    </row>
    <row r="15" spans="1:26" ht="11.25" customHeight="1" x14ac:dyDescent="0.25">
      <c r="A15" s="274" t="s">
        <v>5</v>
      </c>
      <c r="B15" s="13"/>
      <c r="C15" s="1"/>
      <c r="D15" s="1"/>
      <c r="E15" s="1"/>
      <c r="F15" s="28"/>
      <c r="G15" s="104"/>
      <c r="H15" s="28"/>
      <c r="I15" s="28"/>
      <c r="J15" s="28"/>
      <c r="K15" s="41"/>
      <c r="L15" s="28"/>
      <c r="M15" s="28"/>
      <c r="N15" s="28"/>
      <c r="O15" s="41"/>
      <c r="P15" s="28"/>
      <c r="Q15" s="28"/>
      <c r="R15" s="41"/>
      <c r="S15" s="28"/>
      <c r="T15" s="27"/>
      <c r="U15" s="28"/>
      <c r="V15" s="41"/>
      <c r="W15" s="28"/>
      <c r="X15" s="27"/>
      <c r="Y15" s="33"/>
      <c r="Z15" s="33"/>
    </row>
    <row r="16" spans="1:26" ht="11.25" customHeight="1" x14ac:dyDescent="0.25">
      <c r="A16" s="12"/>
      <c r="B16" s="49" t="s">
        <v>85</v>
      </c>
      <c r="C16" s="1"/>
      <c r="D16" s="1"/>
      <c r="E16" s="1"/>
      <c r="F16" s="88">
        <v>17.25</v>
      </c>
      <c r="G16" s="88" t="s">
        <v>278</v>
      </c>
      <c r="H16" s="88" t="s">
        <v>278</v>
      </c>
      <c r="I16" s="88">
        <v>45.509</v>
      </c>
      <c r="J16" s="88" t="s">
        <v>278</v>
      </c>
      <c r="K16" s="88" t="s">
        <v>278</v>
      </c>
      <c r="L16" s="88">
        <v>19.518000000000001</v>
      </c>
      <c r="M16" s="88">
        <v>6.891</v>
      </c>
      <c r="N16" s="88">
        <v>15.664999999999999</v>
      </c>
      <c r="O16" s="88" t="s">
        <v>278</v>
      </c>
      <c r="P16" s="88">
        <v>7.4089999999999998</v>
      </c>
      <c r="Q16" s="88" t="s">
        <v>278</v>
      </c>
      <c r="R16" s="88" t="s">
        <v>278</v>
      </c>
      <c r="S16" s="88" t="s">
        <v>278</v>
      </c>
      <c r="T16" s="88" t="s">
        <v>278</v>
      </c>
      <c r="U16" s="88">
        <v>15.116</v>
      </c>
      <c r="V16" s="88" t="s">
        <v>278</v>
      </c>
      <c r="W16" s="88">
        <v>62.927</v>
      </c>
      <c r="X16" s="88" t="s">
        <v>278</v>
      </c>
      <c r="Y16" s="88" t="s">
        <v>278</v>
      </c>
      <c r="Z16" s="88">
        <v>190.285</v>
      </c>
    </row>
    <row r="17" spans="1:26" ht="11.25" customHeight="1" x14ac:dyDescent="0.25">
      <c r="A17" s="12"/>
      <c r="B17" s="49" t="s">
        <v>86</v>
      </c>
      <c r="C17" s="1"/>
      <c r="D17" s="1"/>
      <c r="E17" s="1"/>
      <c r="F17" s="88" t="s">
        <v>278</v>
      </c>
      <c r="G17" s="88" t="s">
        <v>278</v>
      </c>
      <c r="H17" s="88" t="s">
        <v>278</v>
      </c>
      <c r="I17" s="88">
        <v>6.766</v>
      </c>
      <c r="J17" s="88" t="s">
        <v>278</v>
      </c>
      <c r="K17" s="88" t="s">
        <v>278</v>
      </c>
      <c r="L17" s="88" t="s">
        <v>278</v>
      </c>
      <c r="M17" s="88">
        <v>7.3810000000000002</v>
      </c>
      <c r="N17" s="88" t="s">
        <v>278</v>
      </c>
      <c r="O17" s="88" t="s">
        <v>278</v>
      </c>
      <c r="P17" s="88" t="s">
        <v>278</v>
      </c>
      <c r="Q17" s="88" t="s">
        <v>278</v>
      </c>
      <c r="R17" s="88" t="s">
        <v>278</v>
      </c>
      <c r="S17" s="88" t="s">
        <v>278</v>
      </c>
      <c r="T17" s="88" t="s">
        <v>278</v>
      </c>
      <c r="U17" s="88" t="s">
        <v>278</v>
      </c>
      <c r="V17" s="88" t="s">
        <v>278</v>
      </c>
      <c r="W17" s="88" t="s">
        <v>278</v>
      </c>
      <c r="X17" s="88" t="s">
        <v>278</v>
      </c>
      <c r="Y17" s="88" t="s">
        <v>278</v>
      </c>
      <c r="Z17" s="88">
        <v>14.147</v>
      </c>
    </row>
    <row r="18" spans="1:26" ht="11.25" customHeight="1" x14ac:dyDescent="0.25">
      <c r="A18" s="12"/>
      <c r="B18" s="49" t="s">
        <v>87</v>
      </c>
      <c r="C18" s="1"/>
      <c r="D18" s="1"/>
      <c r="E18" s="1"/>
      <c r="F18" s="88" t="s">
        <v>278</v>
      </c>
      <c r="G18" s="88" t="s">
        <v>278</v>
      </c>
      <c r="H18" s="88" t="s">
        <v>278</v>
      </c>
      <c r="I18" s="88">
        <v>33.194000000000003</v>
      </c>
      <c r="J18" s="88" t="s">
        <v>278</v>
      </c>
      <c r="K18" s="88" t="s">
        <v>278</v>
      </c>
      <c r="L18" s="88" t="s">
        <v>278</v>
      </c>
      <c r="M18" s="88">
        <v>10.023999999999999</v>
      </c>
      <c r="N18" s="88" t="s">
        <v>278</v>
      </c>
      <c r="O18" s="88">
        <v>36.734999999999999</v>
      </c>
      <c r="P18" s="88" t="s">
        <v>278</v>
      </c>
      <c r="Q18" s="88">
        <v>7.6829999999999998</v>
      </c>
      <c r="R18" s="88" t="s">
        <v>278</v>
      </c>
      <c r="S18" s="88" t="s">
        <v>278</v>
      </c>
      <c r="T18" s="88" t="s">
        <v>278</v>
      </c>
      <c r="U18" s="88">
        <v>3.0790000000000002</v>
      </c>
      <c r="V18" s="88" t="s">
        <v>278</v>
      </c>
      <c r="W18" s="88">
        <v>107.473</v>
      </c>
      <c r="X18" s="88" t="s">
        <v>278</v>
      </c>
      <c r="Y18" s="88" t="s">
        <v>278</v>
      </c>
      <c r="Z18" s="88">
        <v>198.18799999999999</v>
      </c>
    </row>
    <row r="19" spans="1:26" ht="11.25" customHeight="1" x14ac:dyDescent="0.25">
      <c r="A19" s="12"/>
      <c r="B19" s="49" t="s">
        <v>184</v>
      </c>
      <c r="C19" s="1"/>
      <c r="D19" s="1"/>
      <c r="E19" s="1"/>
      <c r="F19" s="88">
        <v>6.282</v>
      </c>
      <c r="G19" s="88" t="s">
        <v>278</v>
      </c>
      <c r="H19" s="88" t="s">
        <v>278</v>
      </c>
      <c r="I19" s="88" t="s">
        <v>278</v>
      </c>
      <c r="J19" s="88" t="s">
        <v>278</v>
      </c>
      <c r="K19" s="88" t="s">
        <v>278</v>
      </c>
      <c r="L19" s="88" t="s">
        <v>278</v>
      </c>
      <c r="M19" s="88" t="s">
        <v>278</v>
      </c>
      <c r="N19" s="88" t="s">
        <v>278</v>
      </c>
      <c r="O19" s="88" t="s">
        <v>278</v>
      </c>
      <c r="P19" s="88" t="s">
        <v>278</v>
      </c>
      <c r="Q19" s="88">
        <v>9.1379999999999999</v>
      </c>
      <c r="R19" s="88" t="s">
        <v>278</v>
      </c>
      <c r="S19" s="88" t="s">
        <v>278</v>
      </c>
      <c r="T19" s="88" t="s">
        <v>278</v>
      </c>
      <c r="U19" s="88">
        <v>2.7610000000000001</v>
      </c>
      <c r="V19" s="88" t="s">
        <v>278</v>
      </c>
      <c r="W19" s="88">
        <v>19.404</v>
      </c>
      <c r="X19" s="88" t="s">
        <v>278</v>
      </c>
      <c r="Y19" s="88" t="s">
        <v>278</v>
      </c>
      <c r="Z19" s="88">
        <v>37.584000000000003</v>
      </c>
    </row>
    <row r="20" spans="1:26" ht="11.25" customHeight="1" x14ac:dyDescent="0.25">
      <c r="A20" s="12"/>
      <c r="B20" s="49" t="s">
        <v>181</v>
      </c>
      <c r="C20" s="1"/>
      <c r="D20" s="1"/>
      <c r="E20" s="1"/>
      <c r="F20" s="88" t="s">
        <v>278</v>
      </c>
      <c r="G20" s="88" t="s">
        <v>278</v>
      </c>
      <c r="H20" s="88" t="s">
        <v>278</v>
      </c>
      <c r="I20" s="88" t="s">
        <v>278</v>
      </c>
      <c r="J20" s="88" t="s">
        <v>278</v>
      </c>
      <c r="K20" s="88" t="s">
        <v>278</v>
      </c>
      <c r="L20" s="88">
        <v>12.753</v>
      </c>
      <c r="M20" s="88">
        <v>20.766999999999999</v>
      </c>
      <c r="N20" s="88">
        <v>27.722999999999999</v>
      </c>
      <c r="O20" s="88">
        <v>27.631</v>
      </c>
      <c r="P20" s="88">
        <v>15.154999999999999</v>
      </c>
      <c r="Q20" s="88" t="s">
        <v>278</v>
      </c>
      <c r="R20" s="88" t="s">
        <v>278</v>
      </c>
      <c r="S20" s="88" t="s">
        <v>278</v>
      </c>
      <c r="T20" s="88" t="s">
        <v>278</v>
      </c>
      <c r="U20" s="88">
        <v>4.87</v>
      </c>
      <c r="V20" s="88" t="s">
        <v>278</v>
      </c>
      <c r="W20" s="88">
        <v>4.6130000000000004</v>
      </c>
      <c r="X20" s="88" t="s">
        <v>278</v>
      </c>
      <c r="Y20" s="88" t="s">
        <v>278</v>
      </c>
      <c r="Z20" s="88">
        <v>113.512</v>
      </c>
    </row>
    <row r="21" spans="1:26" ht="5.25" customHeight="1" x14ac:dyDescent="0.25">
      <c r="A21" s="15"/>
      <c r="B21" s="15"/>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row>
    <row r="22" spans="1:26" ht="5.25" customHeight="1" x14ac:dyDescent="0.25">
      <c r="A22" s="49"/>
      <c r="B22" s="49"/>
      <c r="C22" s="115"/>
      <c r="D22" s="40"/>
      <c r="E22" s="5"/>
      <c r="F22" s="5"/>
      <c r="G22" s="5"/>
      <c r="H22" s="40"/>
      <c r="I22" s="5"/>
      <c r="J22" s="5"/>
      <c r="K22" s="5"/>
      <c r="L22" s="40"/>
      <c r="M22" s="5"/>
      <c r="N22" s="5"/>
      <c r="O22" s="5"/>
      <c r="P22" s="40"/>
      <c r="Q22" s="5"/>
      <c r="R22" s="5"/>
      <c r="S22" s="40"/>
      <c r="T22" s="5"/>
      <c r="U22" s="28"/>
    </row>
    <row r="23" spans="1:26" ht="12" customHeight="1" x14ac:dyDescent="0.25">
      <c r="A23" s="466" t="s">
        <v>149</v>
      </c>
      <c r="B23" s="466"/>
      <c r="U23" s="27"/>
      <c r="X23" s="33"/>
    </row>
    <row r="24" spans="1:26" ht="12" customHeight="1" x14ac:dyDescent="0.25">
      <c r="A24" s="453" t="s">
        <v>22</v>
      </c>
      <c r="B24" s="453"/>
      <c r="C24" s="1"/>
      <c r="D24" s="1"/>
      <c r="E24" s="1"/>
      <c r="F24" s="100">
        <v>40.753999999999998</v>
      </c>
      <c r="G24" s="100" t="s">
        <v>278</v>
      </c>
      <c r="H24" s="100" t="s">
        <v>278</v>
      </c>
      <c r="I24" s="100" t="s">
        <v>278</v>
      </c>
      <c r="J24" s="100" t="s">
        <v>278</v>
      </c>
      <c r="K24" s="100">
        <v>239.017</v>
      </c>
      <c r="L24" s="100" t="s">
        <v>278</v>
      </c>
      <c r="M24" s="100">
        <v>108.429</v>
      </c>
      <c r="N24" s="100">
        <v>3.6520000000000001</v>
      </c>
      <c r="O24" s="100">
        <v>15.638</v>
      </c>
      <c r="P24" s="100">
        <v>4.0170000000000003</v>
      </c>
      <c r="Q24" s="100" t="s">
        <v>278</v>
      </c>
      <c r="R24" s="100" t="s">
        <v>278</v>
      </c>
      <c r="S24" s="100">
        <v>63.48</v>
      </c>
      <c r="T24" s="100" t="s">
        <v>278</v>
      </c>
      <c r="U24" s="100">
        <v>50.787999999999997</v>
      </c>
      <c r="V24" s="100">
        <v>2.5680000000000001</v>
      </c>
      <c r="W24" s="100">
        <v>103.80200000000001</v>
      </c>
      <c r="X24" s="100">
        <v>24.39</v>
      </c>
      <c r="Y24" s="100">
        <v>43.899000000000001</v>
      </c>
      <c r="Z24" s="100">
        <v>700.43700000000001</v>
      </c>
    </row>
    <row r="25" spans="1:26" ht="10.5" customHeight="1" x14ac:dyDescent="0.25">
      <c r="A25" s="274" t="s">
        <v>5</v>
      </c>
      <c r="B25" s="13"/>
      <c r="C25" s="1"/>
      <c r="D25" s="1"/>
      <c r="E25" s="1"/>
      <c r="F25" s="28"/>
      <c r="G25" s="104"/>
      <c r="H25" s="28"/>
      <c r="I25" s="28"/>
      <c r="J25" s="28"/>
      <c r="K25" s="41"/>
      <c r="L25" s="28"/>
      <c r="M25" s="28"/>
      <c r="N25" s="28"/>
      <c r="O25" s="41"/>
      <c r="P25" s="28"/>
      <c r="Q25" s="28"/>
      <c r="R25" s="41"/>
      <c r="S25" s="28"/>
      <c r="T25" s="27"/>
      <c r="U25" s="28"/>
      <c r="V25" s="41"/>
      <c r="W25" s="28"/>
      <c r="X25" s="27"/>
      <c r="Y25" s="33"/>
      <c r="Z25" s="33"/>
    </row>
    <row r="26" spans="1:26" ht="10.5" customHeight="1" x14ac:dyDescent="0.25">
      <c r="A26" s="12"/>
      <c r="B26" s="49" t="s">
        <v>88</v>
      </c>
      <c r="C26" s="1"/>
      <c r="D26" s="1"/>
      <c r="E26" s="1"/>
      <c r="F26" s="88">
        <v>40.753999999999998</v>
      </c>
      <c r="G26" s="88" t="s">
        <v>278</v>
      </c>
      <c r="H26" s="88" t="s">
        <v>278</v>
      </c>
      <c r="I26" s="88" t="s">
        <v>278</v>
      </c>
      <c r="J26" s="88" t="s">
        <v>278</v>
      </c>
      <c r="K26" s="88">
        <v>239.017</v>
      </c>
      <c r="L26" s="88" t="s">
        <v>278</v>
      </c>
      <c r="M26" s="88">
        <v>108.429</v>
      </c>
      <c r="N26" s="88">
        <v>3.6520000000000001</v>
      </c>
      <c r="O26" s="88">
        <v>15.638</v>
      </c>
      <c r="P26" s="88">
        <v>4.0170000000000003</v>
      </c>
      <c r="Q26" s="88" t="s">
        <v>278</v>
      </c>
      <c r="R26" s="88" t="s">
        <v>278</v>
      </c>
      <c r="S26" s="88">
        <v>63.48</v>
      </c>
      <c r="T26" s="88" t="s">
        <v>278</v>
      </c>
      <c r="U26" s="88">
        <v>50.787999999999997</v>
      </c>
      <c r="V26" s="88">
        <v>2.5680000000000001</v>
      </c>
      <c r="W26" s="88">
        <v>100.584</v>
      </c>
      <c r="X26" s="88">
        <v>24.39</v>
      </c>
      <c r="Y26" s="88">
        <v>43.899000000000001</v>
      </c>
      <c r="Z26" s="88">
        <v>697.21799999999996</v>
      </c>
    </row>
    <row r="27" spans="1:26" ht="5.25" customHeight="1" x14ac:dyDescent="0.25">
      <c r="A27" s="15"/>
      <c r="B27" s="15"/>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row>
    <row r="28" spans="1:26" ht="5.25" customHeight="1" x14ac:dyDescent="0.25">
      <c r="A28" s="49"/>
      <c r="B28" s="49"/>
      <c r="C28" s="5"/>
      <c r="D28" s="40"/>
      <c r="E28" s="5"/>
      <c r="F28" s="5"/>
      <c r="G28" s="5"/>
      <c r="H28" s="40"/>
      <c r="I28" s="5"/>
      <c r="J28" s="5"/>
      <c r="K28" s="5"/>
      <c r="L28" s="40"/>
      <c r="M28" s="5"/>
      <c r="N28" s="5"/>
      <c r="O28" s="5"/>
      <c r="P28" s="40"/>
      <c r="Q28" s="5"/>
      <c r="R28" s="5"/>
      <c r="S28" s="40"/>
      <c r="T28" s="5"/>
      <c r="U28" s="28"/>
    </row>
    <row r="29" spans="1:26" ht="11.25" customHeight="1" x14ac:dyDescent="0.25">
      <c r="A29" s="178" t="s">
        <v>150</v>
      </c>
      <c r="B29" s="178"/>
      <c r="C29" s="178"/>
      <c r="U29" s="27"/>
    </row>
    <row r="30" spans="1:26" ht="11.25" customHeight="1" x14ac:dyDescent="0.25">
      <c r="A30" s="453" t="s">
        <v>22</v>
      </c>
      <c r="B30" s="453"/>
      <c r="C30" s="1"/>
      <c r="D30" s="1"/>
      <c r="E30" s="1"/>
      <c r="F30" s="100" t="s">
        <v>278</v>
      </c>
      <c r="G30" s="100" t="s">
        <v>278</v>
      </c>
      <c r="H30" s="100" t="s">
        <v>278</v>
      </c>
      <c r="I30" s="100" t="s">
        <v>278</v>
      </c>
      <c r="J30" s="100" t="s">
        <v>278</v>
      </c>
      <c r="K30" s="100" t="s">
        <v>278</v>
      </c>
      <c r="L30" s="100" t="s">
        <v>278</v>
      </c>
      <c r="M30" s="100" t="s">
        <v>278</v>
      </c>
      <c r="N30" s="100" t="s">
        <v>278</v>
      </c>
      <c r="O30" s="100" t="s">
        <v>278</v>
      </c>
      <c r="P30" s="100" t="s">
        <v>278</v>
      </c>
      <c r="Q30" s="100" t="s">
        <v>278</v>
      </c>
      <c r="R30" s="100" t="s">
        <v>278</v>
      </c>
      <c r="S30" s="100" t="s">
        <v>278</v>
      </c>
      <c r="T30" s="100" t="s">
        <v>278</v>
      </c>
      <c r="U30" s="100" t="s">
        <v>278</v>
      </c>
      <c r="V30" s="100" t="s">
        <v>278</v>
      </c>
      <c r="W30" s="100" t="s">
        <v>278</v>
      </c>
      <c r="X30" s="100" t="s">
        <v>278</v>
      </c>
      <c r="Y30" s="100" t="s">
        <v>278</v>
      </c>
      <c r="Z30" s="100" t="s">
        <v>278</v>
      </c>
    </row>
    <row r="31" spans="1:26" ht="5.25" customHeight="1" x14ac:dyDescent="0.25">
      <c r="A31" s="15"/>
      <c r="B31" s="15"/>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row>
    <row r="32" spans="1:26" ht="5.25" customHeight="1" x14ac:dyDescent="0.25">
      <c r="A32" s="49"/>
      <c r="B32" s="49"/>
      <c r="C32" s="5"/>
      <c r="D32" s="40"/>
      <c r="E32" s="5"/>
      <c r="F32" s="5"/>
      <c r="G32" s="5"/>
      <c r="H32" s="40"/>
      <c r="I32" s="5"/>
      <c r="J32" s="5"/>
      <c r="K32" s="5"/>
      <c r="L32" s="40"/>
      <c r="M32" s="5"/>
      <c r="N32" s="5"/>
      <c r="O32" s="5"/>
      <c r="P32" s="40"/>
      <c r="Q32" s="5"/>
      <c r="R32" s="5"/>
      <c r="S32" s="40"/>
      <c r="T32" s="5"/>
      <c r="U32" s="27"/>
    </row>
    <row r="33" spans="1:26" ht="11.25" customHeight="1" x14ac:dyDescent="0.25">
      <c r="A33" s="466" t="s">
        <v>151</v>
      </c>
      <c r="B33" s="466"/>
      <c r="C33" s="116"/>
      <c r="D33" s="116"/>
      <c r="E33" s="116"/>
      <c r="F33" s="116"/>
      <c r="G33" s="29"/>
      <c r="H33" s="40"/>
      <c r="I33" s="29"/>
      <c r="J33" s="29"/>
      <c r="K33" s="29"/>
      <c r="L33" s="40"/>
      <c r="M33" s="29"/>
      <c r="N33" s="29"/>
      <c r="O33" s="29"/>
      <c r="P33" s="40"/>
      <c r="Q33" s="29"/>
      <c r="R33" s="29"/>
      <c r="S33" s="40"/>
      <c r="T33" s="29"/>
      <c r="U33" s="117"/>
    </row>
    <row r="34" spans="1:26" ht="11.25" customHeight="1" x14ac:dyDescent="0.25">
      <c r="A34" s="453" t="s">
        <v>22</v>
      </c>
      <c r="B34" s="453"/>
      <c r="C34" s="1"/>
      <c r="D34" s="1"/>
      <c r="E34" s="1"/>
      <c r="F34" s="100" t="s">
        <v>278</v>
      </c>
      <c r="G34" s="100" t="s">
        <v>278</v>
      </c>
      <c r="H34" s="100" t="s">
        <v>278</v>
      </c>
      <c r="I34" s="100" t="s">
        <v>278</v>
      </c>
      <c r="J34" s="100" t="s">
        <v>278</v>
      </c>
      <c r="K34" s="100" t="s">
        <v>278</v>
      </c>
      <c r="L34" s="100" t="s">
        <v>278</v>
      </c>
      <c r="M34" s="100" t="s">
        <v>278</v>
      </c>
      <c r="N34" s="100" t="s">
        <v>278</v>
      </c>
      <c r="O34" s="100" t="s">
        <v>278</v>
      </c>
      <c r="P34" s="100" t="s">
        <v>278</v>
      </c>
      <c r="Q34" s="100" t="s">
        <v>278</v>
      </c>
      <c r="R34" s="100" t="s">
        <v>278</v>
      </c>
      <c r="S34" s="100" t="s">
        <v>278</v>
      </c>
      <c r="T34" s="100" t="s">
        <v>278</v>
      </c>
      <c r="U34" s="100" t="s">
        <v>278</v>
      </c>
      <c r="V34" s="100" t="s">
        <v>278</v>
      </c>
      <c r="W34" s="100" t="s">
        <v>278</v>
      </c>
      <c r="X34" s="100" t="s">
        <v>278</v>
      </c>
      <c r="Y34" s="100" t="s">
        <v>278</v>
      </c>
      <c r="Z34" s="100" t="s">
        <v>278</v>
      </c>
    </row>
    <row r="35" spans="1:26" ht="5.25" customHeight="1" thickBot="1" x14ac:dyDescent="0.3">
      <c r="A35" s="124"/>
      <c r="B35" s="124"/>
      <c r="C35" s="128"/>
      <c r="D35" s="128"/>
      <c r="E35" s="128"/>
      <c r="F35" s="128"/>
      <c r="G35" s="128"/>
      <c r="H35" s="128"/>
      <c r="I35" s="128"/>
      <c r="J35" s="128"/>
      <c r="K35" s="128"/>
      <c r="L35" s="128"/>
      <c r="M35" s="128"/>
      <c r="N35" s="128"/>
      <c r="O35" s="128"/>
      <c r="P35" s="128"/>
      <c r="Q35" s="128"/>
      <c r="R35" s="128"/>
      <c r="S35" s="128"/>
      <c r="T35" s="128"/>
      <c r="U35" s="128"/>
      <c r="V35" s="128"/>
      <c r="W35" s="128"/>
      <c r="X35" s="35"/>
      <c r="Y35" s="35"/>
      <c r="Z35" s="35"/>
    </row>
    <row r="36" spans="1:26" ht="5.25" customHeight="1" thickBot="1" x14ac:dyDescent="0.3">
      <c r="A36" s="124"/>
      <c r="B36" s="124"/>
      <c r="C36" s="128"/>
      <c r="D36" s="128"/>
      <c r="E36" s="128"/>
      <c r="F36" s="128"/>
      <c r="G36" s="128"/>
      <c r="H36" s="128"/>
      <c r="I36" s="128"/>
      <c r="J36" s="128"/>
      <c r="K36" s="128"/>
      <c r="L36" s="128"/>
      <c r="M36" s="128"/>
      <c r="N36" s="128"/>
      <c r="O36" s="128"/>
      <c r="P36" s="128"/>
      <c r="Q36" s="128"/>
      <c r="R36" s="128"/>
      <c r="S36" s="128"/>
      <c r="T36" s="128"/>
      <c r="U36" s="128"/>
      <c r="V36" s="128"/>
      <c r="W36" s="128"/>
      <c r="X36" s="35"/>
      <c r="Y36" s="35"/>
      <c r="Z36" s="35"/>
    </row>
    <row r="37" spans="1:26" ht="10.5" customHeight="1" x14ac:dyDescent="0.25">
      <c r="A37" s="49"/>
      <c r="B37" s="49"/>
      <c r="C37" s="27"/>
      <c r="D37" s="40"/>
      <c r="E37" s="27"/>
      <c r="F37" s="27"/>
      <c r="G37" s="27"/>
      <c r="H37" s="40"/>
      <c r="I37" s="27"/>
      <c r="J37" s="27"/>
      <c r="K37" s="27"/>
      <c r="L37" s="40"/>
      <c r="M37" s="27"/>
      <c r="N37" s="27"/>
      <c r="O37" s="27"/>
      <c r="P37" s="40"/>
      <c r="Q37" s="27"/>
      <c r="R37" s="27"/>
      <c r="S37" s="40"/>
      <c r="T37" s="27"/>
      <c r="U37" s="28"/>
    </row>
    <row r="38" spans="1:26" ht="14.25" customHeight="1" x14ac:dyDescent="0.25">
      <c r="A38" s="469" t="s">
        <v>90</v>
      </c>
      <c r="B38" s="469"/>
      <c r="C38" s="27"/>
      <c r="D38" s="40"/>
      <c r="E38" s="27"/>
      <c r="F38" s="27"/>
      <c r="G38" s="27"/>
      <c r="H38" s="40"/>
      <c r="I38" s="27"/>
      <c r="J38" s="27"/>
      <c r="K38" s="27"/>
      <c r="L38" s="40"/>
      <c r="M38" s="27"/>
      <c r="N38" s="27"/>
      <c r="O38" s="27"/>
      <c r="P38" s="40"/>
      <c r="Q38" s="27"/>
      <c r="R38" s="27"/>
      <c r="S38" s="40"/>
      <c r="T38" s="27"/>
      <c r="U38" s="28"/>
    </row>
    <row r="39" spans="1:26" ht="11.25" customHeight="1" x14ac:dyDescent="0.25">
      <c r="A39" s="453" t="s">
        <v>120</v>
      </c>
      <c r="B39" s="453"/>
      <c r="C39" s="1"/>
      <c r="D39" s="1"/>
      <c r="E39" s="1"/>
      <c r="F39" s="100">
        <v>98.225999999999999</v>
      </c>
      <c r="G39" s="100" t="s">
        <v>278</v>
      </c>
      <c r="H39" s="100">
        <v>9.0299999999999994</v>
      </c>
      <c r="I39" s="100">
        <v>214.02</v>
      </c>
      <c r="J39" s="100">
        <v>41.402000000000001</v>
      </c>
      <c r="K39" s="100">
        <v>270.29599999999999</v>
      </c>
      <c r="L39" s="100">
        <v>212.72800000000001</v>
      </c>
      <c r="M39" s="100">
        <v>277.02100000000002</v>
      </c>
      <c r="N39" s="100">
        <v>144.13800000000001</v>
      </c>
      <c r="O39" s="100">
        <v>37.835000000000001</v>
      </c>
      <c r="P39" s="100">
        <v>107.636</v>
      </c>
      <c r="Q39" s="100">
        <v>129.05099999999999</v>
      </c>
      <c r="R39" s="100">
        <v>63.98</v>
      </c>
      <c r="S39" s="100">
        <v>74.238</v>
      </c>
      <c r="T39" s="100" t="s">
        <v>278</v>
      </c>
      <c r="U39" s="100">
        <v>57.881999999999998</v>
      </c>
      <c r="V39" s="100">
        <v>10.125</v>
      </c>
      <c r="W39" s="100">
        <v>522.91700000000003</v>
      </c>
      <c r="X39" s="100">
        <v>30.94</v>
      </c>
      <c r="Y39" s="100">
        <v>42.500999999999998</v>
      </c>
      <c r="Z39" s="100">
        <v>2343.9670000000001</v>
      </c>
    </row>
    <row r="40" spans="1:26" ht="6" customHeight="1" x14ac:dyDescent="0.25">
      <c r="A40" s="26"/>
      <c r="C40" s="1"/>
      <c r="D40" s="1"/>
      <c r="E40" s="1"/>
      <c r="G40" s="48"/>
      <c r="H40" s="48"/>
      <c r="I40" s="48"/>
      <c r="J40" s="48"/>
      <c r="K40" s="48"/>
      <c r="L40" s="48"/>
      <c r="M40" s="48"/>
      <c r="N40" s="48"/>
      <c r="O40" s="104"/>
      <c r="P40" s="48"/>
      <c r="Q40" s="48"/>
      <c r="R40" s="48"/>
      <c r="S40" s="48"/>
      <c r="T40" s="27"/>
      <c r="U40" s="48"/>
      <c r="V40" s="48"/>
      <c r="W40" s="48"/>
      <c r="X40" s="27"/>
      <c r="Y40" s="33"/>
      <c r="Z40" s="33"/>
    </row>
    <row r="41" spans="1:26" ht="11.25" customHeight="1" x14ac:dyDescent="0.25">
      <c r="A41" s="466" t="s">
        <v>148</v>
      </c>
      <c r="B41" s="466"/>
      <c r="C41" s="1"/>
      <c r="D41" s="1"/>
      <c r="E41" s="1"/>
      <c r="T41" s="27"/>
      <c r="X41" s="27"/>
      <c r="Y41" s="33"/>
      <c r="Z41" s="33"/>
    </row>
    <row r="42" spans="1:26" ht="11.25" customHeight="1" x14ac:dyDescent="0.25">
      <c r="A42" s="453" t="s">
        <v>22</v>
      </c>
      <c r="B42" s="453"/>
      <c r="C42" s="1"/>
      <c r="D42" s="1"/>
      <c r="E42" s="1"/>
      <c r="F42" s="100">
        <v>45.881999999999998</v>
      </c>
      <c r="G42" s="100" t="s">
        <v>278</v>
      </c>
      <c r="H42" s="100" t="s">
        <v>278</v>
      </c>
      <c r="I42" s="100">
        <v>66.331000000000003</v>
      </c>
      <c r="J42" s="100">
        <v>32.140999999999998</v>
      </c>
      <c r="K42" s="100">
        <v>6.4290000000000003</v>
      </c>
      <c r="L42" s="100">
        <v>199.07400000000001</v>
      </c>
      <c r="M42" s="100">
        <v>107.008</v>
      </c>
      <c r="N42" s="100">
        <v>19.998000000000001</v>
      </c>
      <c r="O42" s="100">
        <v>20.536000000000001</v>
      </c>
      <c r="P42" s="100">
        <v>98.683999999999997</v>
      </c>
      <c r="Q42" s="100">
        <v>40.511000000000003</v>
      </c>
      <c r="R42" s="100">
        <v>36.764000000000003</v>
      </c>
      <c r="S42" s="100">
        <v>29.869</v>
      </c>
      <c r="T42" s="100" t="s">
        <v>278</v>
      </c>
      <c r="U42" s="100">
        <v>40.073999999999998</v>
      </c>
      <c r="V42" s="100">
        <v>10.125</v>
      </c>
      <c r="W42" s="100">
        <v>192.404</v>
      </c>
      <c r="X42" s="100">
        <v>4.3689999999999998</v>
      </c>
      <c r="Y42" s="100">
        <v>8.3170000000000002</v>
      </c>
      <c r="Z42" s="100">
        <v>958.51700000000005</v>
      </c>
    </row>
    <row r="43" spans="1:26" ht="10.5" customHeight="1" x14ac:dyDescent="0.25">
      <c r="A43" s="274" t="s">
        <v>5</v>
      </c>
      <c r="B43" s="13"/>
      <c r="C43" s="1"/>
      <c r="D43" s="1"/>
      <c r="E43" s="1"/>
      <c r="F43" s="28"/>
      <c r="G43" s="104"/>
      <c r="H43" s="28"/>
      <c r="I43" s="28"/>
      <c r="J43" s="28"/>
      <c r="K43" s="41"/>
      <c r="L43" s="28"/>
      <c r="M43" s="28"/>
      <c r="N43" s="28"/>
      <c r="O43" s="41"/>
      <c r="P43" s="28"/>
      <c r="Q43" s="28"/>
      <c r="R43" s="41"/>
      <c r="S43" s="28"/>
      <c r="T43" s="5"/>
      <c r="U43" s="28"/>
      <c r="V43" s="41"/>
      <c r="W43" s="28"/>
      <c r="X43" s="5"/>
      <c r="Y43" s="33"/>
      <c r="Z43" s="33"/>
    </row>
    <row r="44" spans="1:26" ht="10.5" customHeight="1" x14ac:dyDescent="0.25">
      <c r="A44" s="12"/>
      <c r="B44" s="49" t="s">
        <v>85</v>
      </c>
      <c r="C44" s="1"/>
      <c r="D44" s="1"/>
      <c r="E44" s="1"/>
      <c r="F44" s="88">
        <v>45.881999999999998</v>
      </c>
      <c r="G44" s="88" t="s">
        <v>278</v>
      </c>
      <c r="H44" s="88" t="s">
        <v>278</v>
      </c>
      <c r="I44" s="88">
        <v>22.648</v>
      </c>
      <c r="J44" s="88">
        <v>32.140999999999998</v>
      </c>
      <c r="K44" s="88" t="s">
        <v>278</v>
      </c>
      <c r="L44" s="88">
        <v>19.518000000000001</v>
      </c>
      <c r="M44" s="88">
        <v>63.393999999999998</v>
      </c>
      <c r="N44" s="88">
        <v>19.998000000000001</v>
      </c>
      <c r="O44" s="88" t="s">
        <v>278</v>
      </c>
      <c r="P44" s="88">
        <v>62.610999999999997</v>
      </c>
      <c r="Q44" s="88" t="s">
        <v>278</v>
      </c>
      <c r="R44" s="88" t="s">
        <v>278</v>
      </c>
      <c r="S44" s="88">
        <v>29.869</v>
      </c>
      <c r="T44" s="88" t="s">
        <v>278</v>
      </c>
      <c r="U44" s="88">
        <v>35.4</v>
      </c>
      <c r="V44" s="88" t="s">
        <v>278</v>
      </c>
      <c r="W44" s="88">
        <v>8.5090000000000003</v>
      </c>
      <c r="X44" s="88" t="s">
        <v>278</v>
      </c>
      <c r="Y44" s="88">
        <v>8.3170000000000002</v>
      </c>
      <c r="Z44" s="88">
        <v>348.28800000000001</v>
      </c>
    </row>
    <row r="45" spans="1:26" ht="10.5" customHeight="1" x14ac:dyDescent="0.25">
      <c r="A45" s="12"/>
      <c r="B45" s="49" t="s">
        <v>86</v>
      </c>
      <c r="C45" s="1"/>
      <c r="D45" s="1"/>
      <c r="E45" s="1"/>
      <c r="F45" s="88" t="s">
        <v>278</v>
      </c>
      <c r="G45" s="88" t="s">
        <v>278</v>
      </c>
      <c r="H45" s="88" t="s">
        <v>278</v>
      </c>
      <c r="I45" s="88" t="s">
        <v>278</v>
      </c>
      <c r="J45" s="88" t="s">
        <v>278</v>
      </c>
      <c r="K45" s="88" t="s">
        <v>278</v>
      </c>
      <c r="L45" s="88" t="s">
        <v>278</v>
      </c>
      <c r="M45" s="88" t="s">
        <v>278</v>
      </c>
      <c r="N45" s="88" t="s">
        <v>278</v>
      </c>
      <c r="O45" s="88" t="s">
        <v>278</v>
      </c>
      <c r="P45" s="88" t="s">
        <v>278</v>
      </c>
      <c r="Q45" s="88" t="s">
        <v>278</v>
      </c>
      <c r="R45" s="88" t="s">
        <v>278</v>
      </c>
      <c r="S45" s="88" t="s">
        <v>278</v>
      </c>
      <c r="T45" s="88" t="s">
        <v>278</v>
      </c>
      <c r="U45" s="88">
        <v>0.50900000000000001</v>
      </c>
      <c r="V45" s="88" t="s">
        <v>278</v>
      </c>
      <c r="W45" s="88" t="s">
        <v>278</v>
      </c>
      <c r="X45" s="88" t="s">
        <v>278</v>
      </c>
      <c r="Y45" s="88" t="s">
        <v>278</v>
      </c>
      <c r="Z45" s="88">
        <v>0.50900000000000001</v>
      </c>
    </row>
    <row r="46" spans="1:26" ht="10.5" customHeight="1" x14ac:dyDescent="0.25">
      <c r="A46" s="12"/>
      <c r="B46" s="49" t="s">
        <v>87</v>
      </c>
      <c r="C46" s="1"/>
      <c r="D46" s="1"/>
      <c r="E46" s="1"/>
      <c r="F46" s="88" t="s">
        <v>278</v>
      </c>
      <c r="G46" s="88" t="s">
        <v>278</v>
      </c>
      <c r="H46" s="88" t="s">
        <v>278</v>
      </c>
      <c r="I46" s="88" t="s">
        <v>278</v>
      </c>
      <c r="J46" s="88" t="s">
        <v>278</v>
      </c>
      <c r="K46" s="88" t="s">
        <v>278</v>
      </c>
      <c r="L46" s="88" t="s">
        <v>278</v>
      </c>
      <c r="M46" s="88">
        <v>25.765999999999998</v>
      </c>
      <c r="N46" s="88" t="s">
        <v>278</v>
      </c>
      <c r="O46" s="88">
        <v>5.0999999999999996</v>
      </c>
      <c r="P46" s="88">
        <v>11.523999999999999</v>
      </c>
      <c r="Q46" s="88">
        <v>12.292</v>
      </c>
      <c r="R46" s="88">
        <v>36.764000000000003</v>
      </c>
      <c r="S46" s="88" t="s">
        <v>278</v>
      </c>
      <c r="T46" s="88" t="s">
        <v>278</v>
      </c>
      <c r="U46" s="88" t="s">
        <v>278</v>
      </c>
      <c r="V46" s="88" t="s">
        <v>278</v>
      </c>
      <c r="W46" s="88">
        <v>109.355</v>
      </c>
      <c r="X46" s="88" t="s">
        <v>278</v>
      </c>
      <c r="Y46" s="88" t="s">
        <v>278</v>
      </c>
      <c r="Z46" s="88">
        <v>200.80199999999999</v>
      </c>
    </row>
    <row r="47" spans="1:26" ht="10.5" customHeight="1" x14ac:dyDescent="0.25">
      <c r="A47" s="12"/>
      <c r="B47" s="49" t="s">
        <v>184</v>
      </c>
      <c r="C47" s="1"/>
      <c r="D47" s="1"/>
      <c r="E47" s="1"/>
      <c r="F47" s="88" t="s">
        <v>278</v>
      </c>
      <c r="G47" s="88" t="s">
        <v>278</v>
      </c>
      <c r="H47" s="88" t="s">
        <v>278</v>
      </c>
      <c r="I47" s="88">
        <v>5.7830000000000004</v>
      </c>
      <c r="J47" s="88" t="s">
        <v>278</v>
      </c>
      <c r="K47" s="88" t="s">
        <v>278</v>
      </c>
      <c r="L47" s="88" t="s">
        <v>278</v>
      </c>
      <c r="M47" s="88" t="s">
        <v>278</v>
      </c>
      <c r="N47" s="88" t="s">
        <v>278</v>
      </c>
      <c r="O47" s="88" t="s">
        <v>278</v>
      </c>
      <c r="P47" s="88" t="s">
        <v>278</v>
      </c>
      <c r="Q47" s="88">
        <v>20.745000000000001</v>
      </c>
      <c r="R47" s="88" t="s">
        <v>278</v>
      </c>
      <c r="S47" s="88" t="s">
        <v>278</v>
      </c>
      <c r="T47" s="88" t="s">
        <v>278</v>
      </c>
      <c r="U47" s="88">
        <v>1.0760000000000001</v>
      </c>
      <c r="V47" s="88" t="s">
        <v>278</v>
      </c>
      <c r="W47" s="88">
        <v>13.151999999999999</v>
      </c>
      <c r="X47" s="88" t="s">
        <v>278</v>
      </c>
      <c r="Y47" s="88" t="s">
        <v>278</v>
      </c>
      <c r="Z47" s="88">
        <v>40.756</v>
      </c>
    </row>
    <row r="48" spans="1:26" ht="10.5" customHeight="1" x14ac:dyDescent="0.25">
      <c r="A48" s="12"/>
      <c r="B48" s="49" t="s">
        <v>181</v>
      </c>
      <c r="C48" s="1"/>
      <c r="D48" s="1"/>
      <c r="E48" s="1"/>
      <c r="F48" s="88" t="s">
        <v>278</v>
      </c>
      <c r="G48" s="88" t="s">
        <v>278</v>
      </c>
      <c r="H48" s="88" t="s">
        <v>278</v>
      </c>
      <c r="I48" s="88">
        <v>37.899000000000001</v>
      </c>
      <c r="J48" s="88" t="s">
        <v>278</v>
      </c>
      <c r="K48" s="88" t="s">
        <v>278</v>
      </c>
      <c r="L48" s="88">
        <v>179.55600000000001</v>
      </c>
      <c r="M48" s="88" t="s">
        <v>278</v>
      </c>
      <c r="N48" s="88" t="s">
        <v>278</v>
      </c>
      <c r="O48" s="88">
        <v>15.436</v>
      </c>
      <c r="P48" s="88">
        <v>24.547999999999998</v>
      </c>
      <c r="Q48" s="88" t="s">
        <v>278</v>
      </c>
      <c r="R48" s="88" t="s">
        <v>278</v>
      </c>
      <c r="S48" s="88" t="s">
        <v>278</v>
      </c>
      <c r="T48" s="88" t="s">
        <v>278</v>
      </c>
      <c r="U48" s="88" t="s">
        <v>278</v>
      </c>
      <c r="V48" s="88" t="s">
        <v>278</v>
      </c>
      <c r="W48" s="88">
        <v>4.6130000000000004</v>
      </c>
      <c r="X48" s="88">
        <v>4.3689999999999998</v>
      </c>
      <c r="Y48" s="88" t="s">
        <v>278</v>
      </c>
      <c r="Z48" s="88">
        <v>266.42200000000003</v>
      </c>
    </row>
    <row r="49" spans="1:26" ht="5.25" customHeight="1" x14ac:dyDescent="0.25">
      <c r="A49" s="15"/>
      <c r="B49" s="15"/>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row>
    <row r="50" spans="1:26" ht="5.25" customHeight="1" x14ac:dyDescent="0.25">
      <c r="A50" s="49"/>
      <c r="B50" s="49"/>
      <c r="C50" s="115"/>
      <c r="D50" s="40"/>
      <c r="E50" s="5"/>
      <c r="F50" s="5"/>
      <c r="G50" s="5"/>
      <c r="H50" s="40"/>
      <c r="I50" s="5"/>
      <c r="J50" s="5"/>
      <c r="K50" s="5"/>
      <c r="L50" s="40"/>
      <c r="M50" s="5"/>
      <c r="N50" s="5"/>
      <c r="O50" s="5"/>
      <c r="P50" s="40"/>
      <c r="Q50" s="5"/>
      <c r="R50" s="5"/>
      <c r="S50" s="40"/>
      <c r="T50" s="5"/>
    </row>
    <row r="51" spans="1:26" ht="11.25" customHeight="1" x14ac:dyDescent="0.25">
      <c r="A51" s="466" t="s">
        <v>149</v>
      </c>
      <c r="B51" s="466"/>
    </row>
    <row r="52" spans="1:26" ht="11.25" customHeight="1" x14ac:dyDescent="0.25">
      <c r="A52" s="453" t="s">
        <v>22</v>
      </c>
      <c r="B52" s="453"/>
      <c r="C52" s="1"/>
      <c r="D52" s="1"/>
      <c r="E52" s="1"/>
      <c r="F52" s="100">
        <v>52.344000000000001</v>
      </c>
      <c r="G52" s="100" t="s">
        <v>278</v>
      </c>
      <c r="H52" s="100">
        <v>9.0299999999999994</v>
      </c>
      <c r="I52" s="100">
        <v>147.69</v>
      </c>
      <c r="J52" s="100">
        <v>9.2609999999999992</v>
      </c>
      <c r="K52" s="100">
        <v>263.86700000000002</v>
      </c>
      <c r="L52" s="100">
        <v>13.654</v>
      </c>
      <c r="M52" s="100">
        <v>170.012</v>
      </c>
      <c r="N52" s="100">
        <v>124.14</v>
      </c>
      <c r="O52" s="100">
        <v>17.298999999999999</v>
      </c>
      <c r="P52" s="100">
        <v>8.952</v>
      </c>
      <c r="Q52" s="100">
        <v>88.54</v>
      </c>
      <c r="R52" s="100">
        <v>27.216000000000001</v>
      </c>
      <c r="S52" s="100">
        <v>44.368000000000002</v>
      </c>
      <c r="T52" s="100" t="s">
        <v>278</v>
      </c>
      <c r="U52" s="100">
        <v>17.808</v>
      </c>
      <c r="V52" s="100" t="s">
        <v>278</v>
      </c>
      <c r="W52" s="100">
        <v>330.51299999999998</v>
      </c>
      <c r="X52" s="100">
        <v>26.571999999999999</v>
      </c>
      <c r="Y52" s="100">
        <v>34.183999999999997</v>
      </c>
      <c r="Z52" s="100">
        <v>1385.451</v>
      </c>
    </row>
    <row r="53" spans="1:26" ht="10.5" customHeight="1" x14ac:dyDescent="0.25">
      <c r="A53" s="274" t="s">
        <v>5</v>
      </c>
      <c r="B53" s="13"/>
      <c r="C53" s="1"/>
      <c r="D53" s="1"/>
      <c r="E53" s="1"/>
      <c r="F53" s="28"/>
      <c r="G53" s="104"/>
      <c r="H53" s="28"/>
      <c r="I53" s="28"/>
      <c r="J53" s="28"/>
      <c r="K53" s="41"/>
      <c r="L53" s="28"/>
      <c r="M53" s="28"/>
      <c r="N53" s="28"/>
      <c r="O53" s="41"/>
      <c r="P53" s="28"/>
      <c r="Q53" s="28"/>
      <c r="R53" s="41"/>
      <c r="S53" s="28"/>
      <c r="U53" s="28"/>
      <c r="V53" s="41"/>
      <c r="W53" s="28"/>
      <c r="X53" s="33"/>
      <c r="Y53" s="33"/>
      <c r="Z53" s="33"/>
    </row>
    <row r="54" spans="1:26" ht="10.5" customHeight="1" x14ac:dyDescent="0.25">
      <c r="A54" s="12"/>
      <c r="B54" s="49" t="s">
        <v>88</v>
      </c>
      <c r="C54" s="1"/>
      <c r="D54" s="1"/>
      <c r="E54" s="1"/>
      <c r="F54" s="88">
        <v>52.344000000000001</v>
      </c>
      <c r="G54" s="88" t="s">
        <v>278</v>
      </c>
      <c r="H54" s="88">
        <v>9.0299999999999994</v>
      </c>
      <c r="I54" s="88">
        <v>147.69</v>
      </c>
      <c r="J54" s="88">
        <v>9.2609999999999992</v>
      </c>
      <c r="K54" s="88">
        <v>263.86700000000002</v>
      </c>
      <c r="L54" s="88">
        <v>13.654</v>
      </c>
      <c r="M54" s="88">
        <v>170.012</v>
      </c>
      <c r="N54" s="88">
        <v>124.14</v>
      </c>
      <c r="O54" s="88">
        <v>17.298999999999999</v>
      </c>
      <c r="P54" s="88">
        <v>8.952</v>
      </c>
      <c r="Q54" s="88">
        <v>88.54</v>
      </c>
      <c r="R54" s="88">
        <v>27.216000000000001</v>
      </c>
      <c r="S54" s="88">
        <v>44.368000000000002</v>
      </c>
      <c r="T54" s="88" t="s">
        <v>278</v>
      </c>
      <c r="U54" s="88">
        <v>17.808</v>
      </c>
      <c r="V54" s="88" t="s">
        <v>278</v>
      </c>
      <c r="W54" s="88">
        <v>330.51299999999998</v>
      </c>
      <c r="X54" s="88">
        <v>26.571999999999999</v>
      </c>
      <c r="Y54" s="88">
        <v>34.183999999999997</v>
      </c>
      <c r="Z54" s="88">
        <v>1385.451</v>
      </c>
    </row>
    <row r="55" spans="1:26" ht="6" customHeight="1" x14ac:dyDescent="0.25">
      <c r="A55" s="15"/>
      <c r="B55" s="15"/>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row>
    <row r="56" spans="1:26" ht="5.25" customHeight="1" x14ac:dyDescent="0.25">
      <c r="A56" s="49"/>
      <c r="B56" s="49"/>
      <c r="C56" s="5"/>
      <c r="D56" s="40"/>
      <c r="E56" s="5"/>
      <c r="F56" s="5"/>
      <c r="G56" s="5"/>
      <c r="H56" s="40"/>
      <c r="I56" s="5"/>
      <c r="J56" s="5"/>
      <c r="K56" s="5"/>
      <c r="L56" s="40"/>
      <c r="M56" s="5"/>
      <c r="N56" s="5"/>
      <c r="O56" s="5"/>
      <c r="P56" s="40"/>
      <c r="Q56" s="5"/>
      <c r="R56" s="5"/>
      <c r="S56" s="40"/>
      <c r="T56" s="5"/>
    </row>
    <row r="57" spans="1:26" ht="11.25" customHeight="1" x14ac:dyDescent="0.25">
      <c r="A57" s="178" t="s">
        <v>150</v>
      </c>
      <c r="B57" s="178"/>
      <c r="C57" s="178"/>
    </row>
    <row r="58" spans="1:26" ht="11.25" customHeight="1" x14ac:dyDescent="0.25">
      <c r="A58" s="453" t="s">
        <v>22</v>
      </c>
      <c r="B58" s="453"/>
      <c r="C58" s="1"/>
      <c r="D58" s="1"/>
      <c r="E58" s="1"/>
      <c r="F58" s="100" t="s">
        <v>278</v>
      </c>
      <c r="G58" s="100" t="s">
        <v>278</v>
      </c>
      <c r="H58" s="100" t="s">
        <v>278</v>
      </c>
      <c r="I58" s="100" t="s">
        <v>278</v>
      </c>
      <c r="J58" s="100" t="s">
        <v>278</v>
      </c>
      <c r="K58" s="100" t="s">
        <v>278</v>
      </c>
      <c r="L58" s="100" t="s">
        <v>278</v>
      </c>
      <c r="M58" s="100" t="s">
        <v>278</v>
      </c>
      <c r="N58" s="100" t="s">
        <v>278</v>
      </c>
      <c r="O58" s="100" t="s">
        <v>278</v>
      </c>
      <c r="P58" s="100" t="s">
        <v>278</v>
      </c>
      <c r="Q58" s="100" t="s">
        <v>278</v>
      </c>
      <c r="R58" s="100" t="s">
        <v>278</v>
      </c>
      <c r="S58" s="100" t="s">
        <v>278</v>
      </c>
      <c r="T58" s="100" t="s">
        <v>278</v>
      </c>
      <c r="U58" s="100" t="s">
        <v>278</v>
      </c>
      <c r="V58" s="100" t="s">
        <v>278</v>
      </c>
      <c r="W58" s="100" t="s">
        <v>278</v>
      </c>
      <c r="X58" s="100" t="s">
        <v>278</v>
      </c>
      <c r="Y58" s="100" t="s">
        <v>278</v>
      </c>
      <c r="Z58" s="100" t="s">
        <v>278</v>
      </c>
    </row>
    <row r="59" spans="1:26" ht="5.25" customHeight="1" x14ac:dyDescent="0.25">
      <c r="A59" s="15"/>
      <c r="B59" s="15"/>
      <c r="C59" s="1"/>
      <c r="D59" s="1"/>
      <c r="E59" s="1"/>
      <c r="F59" s="114"/>
      <c r="G59" s="114"/>
      <c r="H59" s="114"/>
      <c r="I59" s="114"/>
      <c r="J59" s="114"/>
      <c r="K59" s="114"/>
      <c r="L59" s="114"/>
      <c r="M59" s="114"/>
      <c r="N59" s="114"/>
      <c r="O59" s="114"/>
      <c r="P59" s="114"/>
      <c r="Q59" s="114"/>
      <c r="R59" s="114"/>
      <c r="S59" s="114"/>
      <c r="T59" s="114"/>
      <c r="U59" s="114"/>
      <c r="V59" s="114"/>
      <c r="W59" s="114"/>
      <c r="X59" s="114"/>
      <c r="Y59" s="114"/>
      <c r="Z59" s="114"/>
    </row>
    <row r="60" spans="1:26" ht="5.25" customHeight="1" x14ac:dyDescent="0.25">
      <c r="A60" s="49"/>
      <c r="B60" s="49"/>
      <c r="C60" s="1"/>
      <c r="D60" s="1"/>
      <c r="E60" s="1"/>
      <c r="F60" s="5"/>
      <c r="G60" s="40"/>
      <c r="H60" s="5"/>
      <c r="I60" s="5"/>
      <c r="J60" s="5"/>
      <c r="K60" s="40"/>
      <c r="L60" s="5"/>
      <c r="M60" s="5"/>
      <c r="N60" s="5"/>
      <c r="O60" s="40"/>
      <c r="P60" s="5"/>
      <c r="Q60" s="5"/>
      <c r="R60" s="40"/>
      <c r="S60" s="5"/>
      <c r="U60" s="5"/>
      <c r="V60" s="40"/>
      <c r="W60" s="5"/>
      <c r="X60" s="33"/>
      <c r="Y60" s="33"/>
      <c r="Z60" s="33"/>
    </row>
    <row r="61" spans="1:26" ht="12" customHeight="1" x14ac:dyDescent="0.25">
      <c r="A61" s="466" t="s">
        <v>151</v>
      </c>
      <c r="B61" s="466"/>
      <c r="C61" s="1"/>
      <c r="D61" s="1"/>
      <c r="E61" s="1"/>
      <c r="F61" s="116"/>
      <c r="G61" s="116"/>
      <c r="H61" s="116"/>
      <c r="I61" s="116"/>
      <c r="J61" s="29"/>
      <c r="K61" s="40"/>
      <c r="L61" s="29"/>
      <c r="M61" s="29"/>
      <c r="N61" s="29"/>
      <c r="O61" s="40"/>
      <c r="P61" s="29"/>
      <c r="Q61" s="29"/>
      <c r="R61" s="40"/>
      <c r="S61" s="29"/>
      <c r="U61" s="29"/>
      <c r="V61" s="40"/>
      <c r="W61" s="29"/>
      <c r="X61" s="33"/>
      <c r="Y61" s="33"/>
      <c r="Z61" s="33"/>
    </row>
    <row r="62" spans="1:26" ht="12" customHeight="1" x14ac:dyDescent="0.25">
      <c r="A62" s="453" t="s">
        <v>22</v>
      </c>
      <c r="B62" s="453"/>
      <c r="C62" s="1"/>
      <c r="D62" s="1"/>
      <c r="E62" s="1"/>
      <c r="F62" s="100" t="s">
        <v>278</v>
      </c>
      <c r="G62" s="100" t="s">
        <v>278</v>
      </c>
      <c r="H62" s="100" t="s">
        <v>278</v>
      </c>
      <c r="I62" s="100" t="s">
        <v>278</v>
      </c>
      <c r="J62" s="100" t="s">
        <v>278</v>
      </c>
      <c r="K62" s="100" t="s">
        <v>278</v>
      </c>
      <c r="L62" s="100" t="s">
        <v>278</v>
      </c>
      <c r="M62" s="100" t="s">
        <v>278</v>
      </c>
      <c r="N62" s="100" t="s">
        <v>278</v>
      </c>
      <c r="O62" s="100" t="s">
        <v>278</v>
      </c>
      <c r="P62" s="100" t="s">
        <v>278</v>
      </c>
      <c r="Q62" s="100" t="s">
        <v>278</v>
      </c>
      <c r="R62" s="100" t="s">
        <v>278</v>
      </c>
      <c r="S62" s="100" t="s">
        <v>278</v>
      </c>
      <c r="T62" s="100" t="s">
        <v>278</v>
      </c>
      <c r="U62" s="100" t="s">
        <v>278</v>
      </c>
      <c r="V62" s="100" t="s">
        <v>278</v>
      </c>
      <c r="W62" s="100" t="s">
        <v>278</v>
      </c>
      <c r="X62" s="100" t="s">
        <v>278</v>
      </c>
      <c r="Y62" s="100" t="s">
        <v>278</v>
      </c>
      <c r="Z62" s="100" t="s">
        <v>278</v>
      </c>
    </row>
    <row r="63" spans="1:26" ht="5.25" customHeight="1" thickBot="1" x14ac:dyDescent="0.3">
      <c r="A63" s="35"/>
      <c r="B63" s="35"/>
      <c r="C63" s="39"/>
      <c r="D63" s="39"/>
      <c r="E63" s="39"/>
      <c r="F63" s="39"/>
      <c r="G63" s="39"/>
      <c r="H63" s="39"/>
      <c r="I63" s="39"/>
      <c r="J63" s="39"/>
      <c r="K63" s="39"/>
      <c r="L63" s="39"/>
      <c r="M63" s="39"/>
      <c r="N63" s="39"/>
      <c r="O63" s="39"/>
      <c r="P63" s="39"/>
      <c r="Q63" s="39"/>
      <c r="R63" s="39"/>
      <c r="S63" s="39"/>
      <c r="T63" s="39"/>
      <c r="U63" s="39"/>
      <c r="V63" s="39"/>
      <c r="W63" s="39"/>
      <c r="X63" s="39"/>
      <c r="Y63" s="39"/>
      <c r="Z63" s="39"/>
    </row>
    <row r="64" spans="1:26" ht="12.75" customHeight="1" x14ac:dyDescent="0.25">
      <c r="A64" s="438" t="s">
        <v>436</v>
      </c>
      <c r="B64" s="438"/>
      <c r="C64" s="438"/>
      <c r="D64" s="438"/>
      <c r="E64" s="438"/>
      <c r="F64" s="438"/>
      <c r="G64" s="438"/>
      <c r="H64" s="438"/>
      <c r="I64" s="438"/>
      <c r="J64" s="438"/>
      <c r="K64" s="438"/>
      <c r="L64" s="438"/>
      <c r="M64" s="438"/>
      <c r="N64" s="438"/>
      <c r="O64" s="438"/>
      <c r="P64" s="438"/>
      <c r="Q64" s="438"/>
      <c r="R64" s="438"/>
      <c r="S64" s="438"/>
      <c r="T64" s="438"/>
      <c r="U64" s="438"/>
      <c r="V64" s="438"/>
      <c r="W64" s="438"/>
      <c r="X64" s="438"/>
      <c r="Y64" s="438"/>
      <c r="Z64" s="438"/>
    </row>
    <row r="65" spans="1:26" x14ac:dyDescent="0.25">
      <c r="A65" s="439"/>
      <c r="B65" s="439"/>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row>
  </sheetData>
  <sheetProtection formatCells="0" formatColumns="0" formatRows="0"/>
  <mergeCells count="23">
    <mergeCell ref="A64:Z65"/>
    <mergeCell ref="A6:B6"/>
    <mergeCell ref="F6:Z6"/>
    <mergeCell ref="A8:B8"/>
    <mergeCell ref="A7:B7"/>
    <mergeCell ref="A11:B11"/>
    <mergeCell ref="A62:B62"/>
    <mergeCell ref="A61:B61"/>
    <mergeCell ref="A33:B33"/>
    <mergeCell ref="A58:B58"/>
    <mergeCell ref="A34:B34"/>
    <mergeCell ref="A38:B38"/>
    <mergeCell ref="A52:B52"/>
    <mergeCell ref="A42:B42"/>
    <mergeCell ref="A51:B51"/>
    <mergeCell ref="A41:B41"/>
    <mergeCell ref="A39:B39"/>
    <mergeCell ref="A30:B30"/>
    <mergeCell ref="A13:B13"/>
    <mergeCell ref="A10:B10"/>
    <mergeCell ref="A14:B14"/>
    <mergeCell ref="A24:B24"/>
    <mergeCell ref="A23:B23"/>
  </mergeCells>
  <phoneticPr fontId="6" type="noConversion"/>
  <pageMargins left="0.75" right="0.75" top="1" bottom="1" header="0.5" footer="0.5"/>
  <pageSetup paperSize="9" scale="89" orientation="portrait" r:id="rId1"/>
  <headerFooter alignWithMargins="0"/>
  <ignoredErrors>
    <ignoredError sqref="F7:N7" numberStoredAsText="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28"/>
  <dimension ref="A1:Z65"/>
  <sheetViews>
    <sheetView zoomScaleNormal="100" workbookViewId="0"/>
  </sheetViews>
  <sheetFormatPr defaultColWidth="9.21875" defaultRowHeight="13.2" x14ac:dyDescent="0.25"/>
  <cols>
    <col min="1" max="1" width="2.77734375" style="1" customWidth="1"/>
    <col min="2" max="2" width="14.77734375" style="1" customWidth="1"/>
    <col min="3" max="5" width="3.21875" style="33" hidden="1" customWidth="1"/>
    <col min="6" max="23" width="3.21875" style="33" customWidth="1"/>
    <col min="24" max="25" width="3.21875" style="1" customWidth="1"/>
    <col min="26" max="26" width="5.77734375" style="1" customWidth="1"/>
    <col min="27" max="16384" width="9.21875" style="1"/>
  </cols>
  <sheetData>
    <row r="1" spans="1:26" ht="6.75" customHeight="1" x14ac:dyDescent="0.25"/>
    <row r="2" spans="1:26" ht="15.75" customHeight="1" x14ac:dyDescent="0.25">
      <c r="A2" s="24" t="s">
        <v>298</v>
      </c>
      <c r="B2" s="153"/>
      <c r="C2" s="153"/>
      <c r="D2" s="153"/>
      <c r="E2" s="153"/>
      <c r="F2" s="153"/>
      <c r="G2" s="153"/>
      <c r="H2" s="153"/>
      <c r="I2" s="153"/>
      <c r="J2" s="153"/>
      <c r="K2" s="153"/>
      <c r="L2" s="153"/>
      <c r="M2" s="153"/>
      <c r="N2" s="153"/>
      <c r="O2" s="153"/>
      <c r="P2" s="153"/>
      <c r="Q2" s="153"/>
      <c r="R2" s="153"/>
      <c r="S2" s="153"/>
      <c r="T2" s="153"/>
      <c r="U2" s="153"/>
      <c r="V2" s="153"/>
      <c r="W2" s="153"/>
    </row>
    <row r="3" spans="1:26" ht="15.75" customHeight="1" x14ac:dyDescent="0.25">
      <c r="A3" s="24" t="s">
        <v>575</v>
      </c>
      <c r="B3" s="145"/>
      <c r="C3" s="146"/>
      <c r="D3" s="146"/>
      <c r="E3" s="146"/>
      <c r="F3" s="146"/>
      <c r="G3" s="146"/>
      <c r="H3" s="146"/>
      <c r="I3" s="146"/>
      <c r="J3" s="146"/>
      <c r="K3" s="146"/>
      <c r="L3" s="146"/>
      <c r="M3" s="146"/>
      <c r="N3" s="146"/>
      <c r="O3" s="146"/>
      <c r="P3" s="146"/>
      <c r="Q3" s="146"/>
      <c r="R3" s="146"/>
      <c r="S3" s="146"/>
      <c r="T3" s="146"/>
      <c r="U3" s="146"/>
      <c r="V3" s="143"/>
      <c r="W3" s="143"/>
    </row>
    <row r="4" spans="1:26" ht="15.75" customHeight="1" x14ac:dyDescent="0.25">
      <c r="A4" s="148" t="s">
        <v>299</v>
      </c>
      <c r="B4" s="102"/>
      <c r="C4" s="113"/>
      <c r="D4" s="113"/>
      <c r="E4" s="113"/>
      <c r="F4" s="113"/>
      <c r="G4" s="113"/>
      <c r="H4" s="113"/>
      <c r="I4" s="113"/>
      <c r="J4" s="113"/>
      <c r="K4" s="113"/>
      <c r="L4" s="113"/>
      <c r="M4" s="113"/>
      <c r="N4" s="113"/>
      <c r="O4" s="113"/>
      <c r="P4" s="113"/>
      <c r="Q4" s="113"/>
      <c r="R4" s="113"/>
      <c r="S4" s="113"/>
      <c r="T4" s="113"/>
      <c r="U4" s="113"/>
    </row>
    <row r="5" spans="1:26" ht="15.75" customHeight="1" thickBot="1" x14ac:dyDescent="0.3">
      <c r="A5" s="181" t="s">
        <v>577</v>
      </c>
      <c r="B5" s="106"/>
      <c r="C5" s="149"/>
      <c r="D5" s="149"/>
      <c r="E5" s="149"/>
      <c r="F5" s="149"/>
      <c r="G5" s="149"/>
      <c r="H5" s="149"/>
      <c r="I5" s="149"/>
      <c r="J5" s="149"/>
      <c r="K5" s="149"/>
      <c r="L5" s="149"/>
      <c r="M5" s="149"/>
      <c r="N5" s="149"/>
      <c r="O5" s="149"/>
      <c r="P5" s="149"/>
      <c r="Q5" s="149"/>
      <c r="R5" s="149"/>
      <c r="S5" s="149"/>
      <c r="T5" s="149"/>
      <c r="U5" s="149"/>
      <c r="V5" s="39"/>
      <c r="W5" s="39"/>
      <c r="X5" s="35"/>
      <c r="Y5" s="35"/>
      <c r="Z5" s="35"/>
    </row>
    <row r="6" spans="1:26" ht="15" customHeight="1" x14ac:dyDescent="0.25">
      <c r="A6" s="453" t="s">
        <v>154</v>
      </c>
      <c r="B6" s="453"/>
      <c r="D6" s="209"/>
      <c r="E6" s="209"/>
      <c r="F6" s="440" t="s">
        <v>157</v>
      </c>
      <c r="G6" s="440"/>
      <c r="H6" s="440"/>
      <c r="I6" s="440"/>
      <c r="J6" s="440"/>
      <c r="K6" s="440"/>
      <c r="L6" s="440"/>
      <c r="M6" s="440"/>
      <c r="N6" s="440"/>
      <c r="O6" s="440"/>
      <c r="P6" s="440"/>
      <c r="Q6" s="440"/>
      <c r="R6" s="440"/>
      <c r="S6" s="440"/>
      <c r="T6" s="440"/>
      <c r="U6" s="440"/>
      <c r="V6" s="440"/>
      <c r="W6" s="440"/>
      <c r="X6" s="440"/>
      <c r="Y6" s="440"/>
      <c r="Z6" s="440"/>
    </row>
    <row r="7" spans="1:26" ht="13.5" customHeight="1" thickBot="1" x14ac:dyDescent="0.3">
      <c r="A7" s="470" t="s">
        <v>91</v>
      </c>
      <c r="B7" s="470"/>
      <c r="F7" s="142" t="s">
        <v>185</v>
      </c>
      <c r="G7" s="142" t="s">
        <v>186</v>
      </c>
      <c r="H7" s="142" t="s">
        <v>187</v>
      </c>
      <c r="I7" s="142" t="s">
        <v>188</v>
      </c>
      <c r="J7" s="142" t="s">
        <v>189</v>
      </c>
      <c r="K7" s="142" t="s">
        <v>190</v>
      </c>
      <c r="L7" s="142" t="s">
        <v>191</v>
      </c>
      <c r="M7" s="142" t="s">
        <v>192</v>
      </c>
      <c r="N7" s="142" t="s">
        <v>193</v>
      </c>
      <c r="O7" s="21">
        <v>10</v>
      </c>
      <c r="P7" s="21">
        <v>11</v>
      </c>
      <c r="Q7" s="21">
        <v>12</v>
      </c>
      <c r="R7" s="21">
        <v>13</v>
      </c>
      <c r="S7" s="21">
        <v>14</v>
      </c>
      <c r="T7" s="21">
        <v>15</v>
      </c>
      <c r="U7" s="21">
        <v>16</v>
      </c>
      <c r="V7" s="21">
        <v>17</v>
      </c>
      <c r="W7" s="21">
        <v>18</v>
      </c>
      <c r="X7" s="21">
        <v>19</v>
      </c>
      <c r="Y7" s="21">
        <v>20</v>
      </c>
      <c r="Z7" s="81" t="s">
        <v>22</v>
      </c>
    </row>
    <row r="8" spans="1:26" ht="6" customHeight="1" x14ac:dyDescent="0.25">
      <c r="A8" s="453"/>
      <c r="B8" s="453"/>
      <c r="C8" s="48"/>
      <c r="D8" s="48"/>
      <c r="E8" s="48"/>
      <c r="F8" s="48"/>
      <c r="G8" s="48"/>
      <c r="H8" s="48"/>
      <c r="I8" s="48"/>
      <c r="J8" s="48"/>
      <c r="K8" s="48"/>
      <c r="L8" s="48"/>
      <c r="M8" s="48"/>
      <c r="N8" s="48"/>
      <c r="O8" s="48"/>
      <c r="P8" s="48"/>
      <c r="Q8" s="48"/>
      <c r="R8" s="48"/>
      <c r="S8" s="48"/>
      <c r="T8" s="48"/>
      <c r="U8" s="48"/>
    </row>
    <row r="9" spans="1:26" ht="6" hidden="1" customHeight="1" x14ac:dyDescent="0.25">
      <c r="A9" s="26"/>
      <c r="B9" s="26"/>
      <c r="C9" s="48"/>
      <c r="D9" s="48"/>
      <c r="E9" s="48"/>
      <c r="F9" s="48"/>
      <c r="G9" s="48"/>
      <c r="H9" s="48"/>
      <c r="I9" s="48"/>
      <c r="J9" s="48"/>
      <c r="K9" s="48"/>
      <c r="L9" s="48"/>
      <c r="M9" s="48"/>
      <c r="N9" s="48"/>
      <c r="O9" s="48"/>
      <c r="P9" s="48"/>
      <c r="Q9" s="48"/>
      <c r="R9" s="48"/>
      <c r="S9" s="48"/>
      <c r="T9" s="48"/>
      <c r="U9" s="48"/>
    </row>
    <row r="10" spans="1:26" ht="13.5" customHeight="1" x14ac:dyDescent="0.25">
      <c r="A10" s="469" t="s">
        <v>89</v>
      </c>
      <c r="B10" s="469"/>
      <c r="C10" s="48"/>
      <c r="D10" s="48"/>
      <c r="E10" s="48"/>
      <c r="F10" s="48"/>
      <c r="G10" s="48"/>
      <c r="H10" s="48"/>
      <c r="I10" s="48"/>
      <c r="J10" s="48"/>
      <c r="K10" s="48"/>
      <c r="L10" s="48"/>
      <c r="M10" s="48"/>
      <c r="N10" s="48"/>
      <c r="O10" s="48"/>
      <c r="P10" s="48"/>
      <c r="Q10" s="48"/>
      <c r="R10" s="48"/>
      <c r="S10" s="48"/>
      <c r="T10" s="48"/>
      <c r="U10" s="48"/>
    </row>
    <row r="11" spans="1:26" ht="12" customHeight="1" x14ac:dyDescent="0.25">
      <c r="A11" s="453" t="s">
        <v>119</v>
      </c>
      <c r="B11" s="453"/>
      <c r="C11" s="1"/>
      <c r="D11" s="1"/>
      <c r="E11" s="1"/>
      <c r="F11" s="100">
        <v>39.122999999999998</v>
      </c>
      <c r="G11" s="100" t="s">
        <v>278</v>
      </c>
      <c r="H11" s="100" t="s">
        <v>278</v>
      </c>
      <c r="I11" s="100">
        <v>44.468000000000004</v>
      </c>
      <c r="J11" s="100" t="s">
        <v>278</v>
      </c>
      <c r="K11" s="100">
        <v>64.831999999999994</v>
      </c>
      <c r="L11" s="100">
        <v>27.98</v>
      </c>
      <c r="M11" s="100">
        <v>80.504999999999995</v>
      </c>
      <c r="N11" s="100">
        <v>84.537000000000006</v>
      </c>
      <c r="O11" s="100">
        <v>34.988</v>
      </c>
      <c r="P11" s="100">
        <v>28.670999999999999</v>
      </c>
      <c r="Q11" s="100">
        <v>25.402999999999999</v>
      </c>
      <c r="R11" s="100" t="s">
        <v>278</v>
      </c>
      <c r="S11" s="100">
        <v>13.14</v>
      </c>
      <c r="T11" s="100" t="s">
        <v>278</v>
      </c>
      <c r="U11" s="100">
        <v>36.488</v>
      </c>
      <c r="V11" s="100">
        <v>7.6029999999999998</v>
      </c>
      <c r="W11" s="100">
        <v>210.37899999999999</v>
      </c>
      <c r="X11" s="100">
        <v>6.1079999999999997</v>
      </c>
      <c r="Y11" s="100">
        <v>24.42</v>
      </c>
      <c r="Z11" s="100">
        <v>728.64499999999998</v>
      </c>
    </row>
    <row r="12" spans="1:26" ht="5.25" customHeight="1" x14ac:dyDescent="0.25">
      <c r="A12" s="26"/>
      <c r="C12" s="1"/>
      <c r="D12" s="1"/>
      <c r="E12" s="1"/>
      <c r="G12" s="48"/>
      <c r="H12" s="48"/>
      <c r="I12" s="48"/>
      <c r="J12" s="48"/>
      <c r="K12" s="48"/>
      <c r="L12" s="48"/>
      <c r="M12" s="48"/>
      <c r="N12" s="48"/>
      <c r="O12" s="104"/>
      <c r="P12" s="48"/>
      <c r="Q12" s="48"/>
      <c r="R12" s="48"/>
      <c r="S12" s="48"/>
      <c r="T12" s="48"/>
      <c r="U12" s="48"/>
      <c r="V12" s="48"/>
      <c r="W12" s="48"/>
      <c r="X12" s="48"/>
      <c r="Y12" s="33"/>
      <c r="Z12" s="33"/>
    </row>
    <row r="13" spans="1:26" ht="12" customHeight="1" x14ac:dyDescent="0.25">
      <c r="A13" s="466" t="s">
        <v>148</v>
      </c>
      <c r="B13" s="466"/>
      <c r="C13" s="1"/>
      <c r="D13" s="1"/>
      <c r="E13" s="1"/>
      <c r="T13" s="28"/>
      <c r="X13" s="28"/>
      <c r="Y13" s="33"/>
      <c r="Z13" s="33"/>
    </row>
    <row r="14" spans="1:26" ht="12" customHeight="1" x14ac:dyDescent="0.25">
      <c r="A14" s="453" t="s">
        <v>22</v>
      </c>
      <c r="B14" s="453"/>
      <c r="C14" s="1"/>
      <c r="D14" s="1"/>
      <c r="E14" s="1"/>
      <c r="F14" s="100">
        <v>21.599</v>
      </c>
      <c r="G14" s="100" t="s">
        <v>278</v>
      </c>
      <c r="H14" s="100" t="s">
        <v>278</v>
      </c>
      <c r="I14" s="100">
        <v>44.468000000000004</v>
      </c>
      <c r="J14" s="100" t="s">
        <v>278</v>
      </c>
      <c r="K14" s="100" t="s">
        <v>278</v>
      </c>
      <c r="L14" s="100">
        <v>27.98</v>
      </c>
      <c r="M14" s="100">
        <v>35.996000000000002</v>
      </c>
      <c r="N14" s="100">
        <v>83.57</v>
      </c>
      <c r="O14" s="100">
        <v>29.417999999999999</v>
      </c>
      <c r="P14" s="100">
        <v>26.57</v>
      </c>
      <c r="Q14" s="100">
        <v>25.402999999999999</v>
      </c>
      <c r="R14" s="100" t="s">
        <v>278</v>
      </c>
      <c r="S14" s="100" t="s">
        <v>278</v>
      </c>
      <c r="T14" s="100" t="s">
        <v>278</v>
      </c>
      <c r="U14" s="100">
        <v>12.236000000000001</v>
      </c>
      <c r="V14" s="100">
        <v>5.8570000000000002</v>
      </c>
      <c r="W14" s="100">
        <v>169.649</v>
      </c>
      <c r="X14" s="100" t="s">
        <v>278</v>
      </c>
      <c r="Y14" s="100" t="s">
        <v>278</v>
      </c>
      <c r="Z14" s="100">
        <v>482.745</v>
      </c>
    </row>
    <row r="15" spans="1:26" ht="11.25" customHeight="1" x14ac:dyDescent="0.25">
      <c r="A15" s="274" t="s">
        <v>5</v>
      </c>
      <c r="B15" s="13"/>
      <c r="C15" s="1"/>
      <c r="D15" s="1"/>
      <c r="E15" s="1"/>
      <c r="F15" s="28"/>
      <c r="G15" s="104"/>
      <c r="H15" s="28"/>
      <c r="I15" s="28"/>
      <c r="J15" s="28"/>
      <c r="K15" s="41"/>
      <c r="L15" s="28"/>
      <c r="M15" s="28"/>
      <c r="N15" s="28"/>
      <c r="O15" s="41"/>
      <c r="P15" s="28"/>
      <c r="Q15" s="28"/>
      <c r="R15" s="41"/>
      <c r="S15" s="28"/>
      <c r="T15" s="27"/>
      <c r="U15" s="28"/>
      <c r="V15" s="41"/>
      <c r="W15" s="28"/>
      <c r="X15" s="27"/>
      <c r="Y15" s="33"/>
      <c r="Z15" s="33"/>
    </row>
    <row r="16" spans="1:26" ht="11.25" customHeight="1" x14ac:dyDescent="0.25">
      <c r="A16" s="12"/>
      <c r="B16" s="49" t="s">
        <v>85</v>
      </c>
      <c r="C16" s="1"/>
      <c r="D16" s="1"/>
      <c r="E16" s="1"/>
      <c r="F16" s="88">
        <v>10.195</v>
      </c>
      <c r="G16" s="88" t="s">
        <v>278</v>
      </c>
      <c r="H16" s="88" t="s">
        <v>278</v>
      </c>
      <c r="I16" s="88">
        <v>10.598000000000001</v>
      </c>
      <c r="J16" s="88" t="s">
        <v>278</v>
      </c>
      <c r="K16" s="88" t="s">
        <v>278</v>
      </c>
      <c r="L16" s="88">
        <v>12.179</v>
      </c>
      <c r="M16" s="88">
        <v>2.3359999999999999</v>
      </c>
      <c r="N16" s="88">
        <v>3.1019999999999999</v>
      </c>
      <c r="O16" s="88" t="s">
        <v>278</v>
      </c>
      <c r="P16" s="88">
        <v>1.3779999999999999</v>
      </c>
      <c r="Q16" s="88" t="s">
        <v>278</v>
      </c>
      <c r="R16" s="88" t="s">
        <v>278</v>
      </c>
      <c r="S16" s="88" t="s">
        <v>278</v>
      </c>
      <c r="T16" s="88" t="s">
        <v>278</v>
      </c>
      <c r="U16" s="88">
        <v>4.5090000000000003</v>
      </c>
      <c r="V16" s="88" t="s">
        <v>278</v>
      </c>
      <c r="W16" s="88">
        <v>9.2739999999999991</v>
      </c>
      <c r="X16" s="88" t="s">
        <v>278</v>
      </c>
      <c r="Y16" s="88" t="s">
        <v>278</v>
      </c>
      <c r="Z16" s="88">
        <v>53.57</v>
      </c>
    </row>
    <row r="17" spans="1:26" ht="11.25" customHeight="1" x14ac:dyDescent="0.25">
      <c r="A17" s="12"/>
      <c r="B17" s="49" t="s">
        <v>86</v>
      </c>
      <c r="C17" s="1"/>
      <c r="D17" s="1"/>
      <c r="E17" s="1"/>
      <c r="F17" s="88" t="s">
        <v>278</v>
      </c>
      <c r="G17" s="88" t="s">
        <v>278</v>
      </c>
      <c r="H17" s="88" t="s">
        <v>278</v>
      </c>
      <c r="I17" s="88">
        <v>8.3759999999999994</v>
      </c>
      <c r="J17" s="88" t="s">
        <v>278</v>
      </c>
      <c r="K17" s="88" t="s">
        <v>278</v>
      </c>
      <c r="L17" s="88" t="s">
        <v>278</v>
      </c>
      <c r="M17" s="88">
        <v>9.4260000000000002</v>
      </c>
      <c r="N17" s="88" t="s">
        <v>278</v>
      </c>
      <c r="O17" s="88" t="s">
        <v>278</v>
      </c>
      <c r="P17" s="88" t="s">
        <v>278</v>
      </c>
      <c r="Q17" s="88" t="s">
        <v>278</v>
      </c>
      <c r="R17" s="88" t="s">
        <v>278</v>
      </c>
      <c r="S17" s="88" t="s">
        <v>278</v>
      </c>
      <c r="T17" s="88" t="s">
        <v>278</v>
      </c>
      <c r="U17" s="88" t="s">
        <v>278</v>
      </c>
      <c r="V17" s="88" t="s">
        <v>278</v>
      </c>
      <c r="W17" s="88" t="s">
        <v>278</v>
      </c>
      <c r="X17" s="88" t="s">
        <v>278</v>
      </c>
      <c r="Y17" s="88" t="s">
        <v>278</v>
      </c>
      <c r="Z17" s="88">
        <v>17.802</v>
      </c>
    </row>
    <row r="18" spans="1:26" ht="11.25" customHeight="1" x14ac:dyDescent="0.25">
      <c r="A18" s="12"/>
      <c r="B18" s="49" t="s">
        <v>87</v>
      </c>
      <c r="C18" s="1"/>
      <c r="D18" s="1"/>
      <c r="E18" s="1"/>
      <c r="F18" s="88" t="s">
        <v>278</v>
      </c>
      <c r="G18" s="88" t="s">
        <v>278</v>
      </c>
      <c r="H18" s="88" t="s">
        <v>278</v>
      </c>
      <c r="I18" s="88">
        <v>16.818000000000001</v>
      </c>
      <c r="J18" s="88" t="s">
        <v>278</v>
      </c>
      <c r="K18" s="88" t="s">
        <v>278</v>
      </c>
      <c r="L18" s="88" t="s">
        <v>278</v>
      </c>
      <c r="M18" s="88">
        <v>2.6440000000000001</v>
      </c>
      <c r="N18" s="88" t="s">
        <v>278</v>
      </c>
      <c r="O18" s="88">
        <v>18.919</v>
      </c>
      <c r="P18" s="88" t="s">
        <v>278</v>
      </c>
      <c r="Q18" s="88">
        <v>8.8350000000000009</v>
      </c>
      <c r="R18" s="88" t="s">
        <v>278</v>
      </c>
      <c r="S18" s="88" t="s">
        <v>278</v>
      </c>
      <c r="T18" s="88" t="s">
        <v>278</v>
      </c>
      <c r="U18" s="88">
        <v>1.53</v>
      </c>
      <c r="V18" s="88" t="s">
        <v>278</v>
      </c>
      <c r="W18" s="88">
        <v>50.289000000000001</v>
      </c>
      <c r="X18" s="88" t="s">
        <v>278</v>
      </c>
      <c r="Y18" s="88" t="s">
        <v>278</v>
      </c>
      <c r="Z18" s="88">
        <v>99.034999999999997</v>
      </c>
    </row>
    <row r="19" spans="1:26" ht="11.25" customHeight="1" x14ac:dyDescent="0.25">
      <c r="A19" s="12"/>
      <c r="B19" s="49" t="s">
        <v>184</v>
      </c>
      <c r="C19" s="1"/>
      <c r="D19" s="1"/>
      <c r="E19" s="1"/>
      <c r="F19" s="88">
        <v>9.2910000000000004</v>
      </c>
      <c r="G19" s="88" t="s">
        <v>278</v>
      </c>
      <c r="H19" s="88" t="s">
        <v>278</v>
      </c>
      <c r="I19" s="88" t="s">
        <v>278</v>
      </c>
      <c r="J19" s="88" t="s">
        <v>278</v>
      </c>
      <c r="K19" s="88" t="s">
        <v>278</v>
      </c>
      <c r="L19" s="88" t="s">
        <v>278</v>
      </c>
      <c r="M19" s="88" t="s">
        <v>278</v>
      </c>
      <c r="N19" s="88" t="s">
        <v>278</v>
      </c>
      <c r="O19" s="88" t="s">
        <v>278</v>
      </c>
      <c r="P19" s="88" t="s">
        <v>278</v>
      </c>
      <c r="Q19" s="88">
        <v>11.494999999999999</v>
      </c>
      <c r="R19" s="88" t="s">
        <v>278</v>
      </c>
      <c r="S19" s="88" t="s">
        <v>278</v>
      </c>
      <c r="T19" s="88" t="s">
        <v>278</v>
      </c>
      <c r="U19" s="88">
        <v>2.0710000000000002</v>
      </c>
      <c r="V19" s="88" t="s">
        <v>278</v>
      </c>
      <c r="W19" s="88">
        <v>14.195</v>
      </c>
      <c r="X19" s="88" t="s">
        <v>278</v>
      </c>
      <c r="Y19" s="88" t="s">
        <v>278</v>
      </c>
      <c r="Z19" s="88">
        <v>37.052</v>
      </c>
    </row>
    <row r="20" spans="1:26" ht="11.25" customHeight="1" x14ac:dyDescent="0.25">
      <c r="A20" s="12"/>
      <c r="B20" s="49" t="s">
        <v>181</v>
      </c>
      <c r="C20" s="1"/>
      <c r="D20" s="1"/>
      <c r="E20" s="1"/>
      <c r="F20" s="88" t="s">
        <v>278</v>
      </c>
      <c r="G20" s="88" t="s">
        <v>278</v>
      </c>
      <c r="H20" s="88" t="s">
        <v>278</v>
      </c>
      <c r="I20" s="88" t="s">
        <v>278</v>
      </c>
      <c r="J20" s="88" t="s">
        <v>278</v>
      </c>
      <c r="K20" s="88" t="s">
        <v>278</v>
      </c>
      <c r="L20" s="88">
        <v>15.801</v>
      </c>
      <c r="M20" s="88">
        <v>18.96</v>
      </c>
      <c r="N20" s="88">
        <v>28.443999999999999</v>
      </c>
      <c r="O20" s="88">
        <v>10.5</v>
      </c>
      <c r="P20" s="88">
        <v>2.88</v>
      </c>
      <c r="Q20" s="88" t="s">
        <v>278</v>
      </c>
      <c r="R20" s="88" t="s">
        <v>278</v>
      </c>
      <c r="S20" s="88" t="s">
        <v>278</v>
      </c>
      <c r="T20" s="88" t="s">
        <v>278</v>
      </c>
      <c r="U20" s="88">
        <v>4.1260000000000003</v>
      </c>
      <c r="V20" s="88" t="s">
        <v>278</v>
      </c>
      <c r="W20" s="88">
        <v>3.7549999999999999</v>
      </c>
      <c r="X20" s="88" t="s">
        <v>278</v>
      </c>
      <c r="Y20" s="88" t="s">
        <v>278</v>
      </c>
      <c r="Z20" s="88">
        <v>84.465000000000003</v>
      </c>
    </row>
    <row r="21" spans="1:26" ht="5.25" customHeight="1" x14ac:dyDescent="0.25">
      <c r="A21" s="15"/>
      <c r="B21" s="15"/>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row>
    <row r="22" spans="1:26" ht="5.25" customHeight="1" x14ac:dyDescent="0.25">
      <c r="A22" s="49"/>
      <c r="B22" s="49"/>
      <c r="C22" s="115"/>
      <c r="D22" s="40"/>
      <c r="E22" s="5"/>
      <c r="F22" s="5"/>
      <c r="G22" s="5"/>
      <c r="H22" s="40"/>
      <c r="I22" s="5"/>
      <c r="J22" s="5"/>
      <c r="K22" s="5"/>
      <c r="L22" s="40"/>
      <c r="M22" s="5"/>
      <c r="N22" s="5"/>
      <c r="O22" s="5"/>
      <c r="P22" s="40"/>
      <c r="Q22" s="5"/>
      <c r="R22" s="5"/>
      <c r="S22" s="40"/>
      <c r="T22" s="5"/>
      <c r="U22" s="28"/>
    </row>
    <row r="23" spans="1:26" ht="12" customHeight="1" x14ac:dyDescent="0.25">
      <c r="A23" s="466" t="s">
        <v>149</v>
      </c>
      <c r="B23" s="466"/>
      <c r="U23" s="27"/>
      <c r="X23" s="33"/>
    </row>
    <row r="24" spans="1:26" ht="12" customHeight="1" x14ac:dyDescent="0.25">
      <c r="A24" s="453" t="s">
        <v>22</v>
      </c>
      <c r="B24" s="453"/>
      <c r="C24" s="1"/>
      <c r="D24" s="1"/>
      <c r="E24" s="1"/>
      <c r="F24" s="100">
        <v>17.524000000000001</v>
      </c>
      <c r="G24" s="100" t="s">
        <v>278</v>
      </c>
      <c r="H24" s="100" t="s">
        <v>278</v>
      </c>
      <c r="I24" s="100" t="s">
        <v>278</v>
      </c>
      <c r="J24" s="100" t="s">
        <v>278</v>
      </c>
      <c r="K24" s="100">
        <v>64.831999999999994</v>
      </c>
      <c r="L24" s="100" t="s">
        <v>278</v>
      </c>
      <c r="M24" s="100">
        <v>44.509</v>
      </c>
      <c r="N24" s="100">
        <v>0.96699999999999997</v>
      </c>
      <c r="O24" s="100">
        <v>5.569</v>
      </c>
      <c r="P24" s="100">
        <v>2.101</v>
      </c>
      <c r="Q24" s="100" t="s">
        <v>278</v>
      </c>
      <c r="R24" s="100" t="s">
        <v>278</v>
      </c>
      <c r="S24" s="100">
        <v>13.14</v>
      </c>
      <c r="T24" s="100" t="s">
        <v>278</v>
      </c>
      <c r="U24" s="100">
        <v>24.251999999999999</v>
      </c>
      <c r="V24" s="100">
        <v>1.746</v>
      </c>
      <c r="W24" s="100">
        <v>40.729999999999997</v>
      </c>
      <c r="X24" s="100">
        <v>6.1079999999999997</v>
      </c>
      <c r="Y24" s="100">
        <v>24.42</v>
      </c>
      <c r="Z24" s="100">
        <v>245.9</v>
      </c>
    </row>
    <row r="25" spans="1:26" ht="10.5" customHeight="1" x14ac:dyDescent="0.25">
      <c r="A25" s="274" t="s">
        <v>5</v>
      </c>
      <c r="B25" s="13"/>
      <c r="C25" s="1"/>
      <c r="D25" s="1"/>
      <c r="E25" s="1"/>
      <c r="F25" s="28"/>
      <c r="G25" s="104"/>
      <c r="H25" s="28"/>
      <c r="I25" s="28"/>
      <c r="J25" s="28"/>
      <c r="K25" s="41"/>
      <c r="L25" s="28"/>
      <c r="M25" s="28"/>
      <c r="N25" s="28"/>
      <c r="O25" s="41"/>
      <c r="P25" s="28"/>
      <c r="Q25" s="28"/>
      <c r="R25" s="41"/>
      <c r="S25" s="28"/>
      <c r="T25" s="27"/>
      <c r="U25" s="28"/>
      <c r="V25" s="41"/>
      <c r="W25" s="28"/>
      <c r="X25" s="27"/>
      <c r="Y25" s="33"/>
      <c r="Z25" s="33"/>
    </row>
    <row r="26" spans="1:26" ht="10.5" customHeight="1" x14ac:dyDescent="0.25">
      <c r="A26" s="12"/>
      <c r="B26" s="49" t="s">
        <v>88</v>
      </c>
      <c r="C26" s="1"/>
      <c r="D26" s="1"/>
      <c r="E26" s="1"/>
      <c r="F26" s="88">
        <v>17.524000000000001</v>
      </c>
      <c r="G26" s="88" t="s">
        <v>278</v>
      </c>
      <c r="H26" s="88" t="s">
        <v>278</v>
      </c>
      <c r="I26" s="88" t="s">
        <v>278</v>
      </c>
      <c r="J26" s="88" t="s">
        <v>278</v>
      </c>
      <c r="K26" s="88">
        <v>64.831999999999994</v>
      </c>
      <c r="L26" s="88" t="s">
        <v>278</v>
      </c>
      <c r="M26" s="88">
        <v>44.509</v>
      </c>
      <c r="N26" s="88">
        <v>0.96699999999999997</v>
      </c>
      <c r="O26" s="88">
        <v>5.569</v>
      </c>
      <c r="P26" s="88">
        <v>2.101</v>
      </c>
      <c r="Q26" s="88" t="s">
        <v>278</v>
      </c>
      <c r="R26" s="88" t="s">
        <v>278</v>
      </c>
      <c r="S26" s="88">
        <v>13.14</v>
      </c>
      <c r="T26" s="88" t="s">
        <v>278</v>
      </c>
      <c r="U26" s="88">
        <v>24.251999999999999</v>
      </c>
      <c r="V26" s="88">
        <v>1.746</v>
      </c>
      <c r="W26" s="88">
        <v>34.808</v>
      </c>
      <c r="X26" s="88">
        <v>6.1079999999999997</v>
      </c>
      <c r="Y26" s="88">
        <v>24.42</v>
      </c>
      <c r="Z26" s="88">
        <v>239.977</v>
      </c>
    </row>
    <row r="27" spans="1:26" ht="5.25" customHeight="1" x14ac:dyDescent="0.25">
      <c r="A27" s="15"/>
      <c r="B27" s="15"/>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row>
    <row r="28" spans="1:26" ht="5.25" customHeight="1" x14ac:dyDescent="0.25">
      <c r="A28" s="49"/>
      <c r="B28" s="49"/>
      <c r="C28" s="5"/>
      <c r="D28" s="40"/>
      <c r="E28" s="5"/>
      <c r="F28" s="5"/>
      <c r="G28" s="5"/>
      <c r="H28" s="40"/>
      <c r="I28" s="5"/>
      <c r="J28" s="5"/>
      <c r="K28" s="5"/>
      <c r="L28" s="40"/>
      <c r="M28" s="5"/>
      <c r="N28" s="5"/>
      <c r="O28" s="5"/>
      <c r="P28" s="40"/>
      <c r="Q28" s="5"/>
      <c r="R28" s="5"/>
      <c r="S28" s="40"/>
      <c r="T28" s="5"/>
      <c r="U28" s="28"/>
    </row>
    <row r="29" spans="1:26" ht="11.25" customHeight="1" x14ac:dyDescent="0.25">
      <c r="A29" s="178" t="s">
        <v>150</v>
      </c>
      <c r="B29" s="178"/>
      <c r="C29" s="178"/>
      <c r="U29" s="27"/>
    </row>
    <row r="30" spans="1:26" ht="11.25" customHeight="1" x14ac:dyDescent="0.25">
      <c r="A30" s="453" t="s">
        <v>22</v>
      </c>
      <c r="B30" s="453"/>
      <c r="C30" s="1"/>
      <c r="D30" s="1"/>
      <c r="E30" s="1"/>
      <c r="F30" s="100" t="s">
        <v>278</v>
      </c>
      <c r="G30" s="100" t="s">
        <v>278</v>
      </c>
      <c r="H30" s="100" t="s">
        <v>278</v>
      </c>
      <c r="I30" s="100" t="s">
        <v>278</v>
      </c>
      <c r="J30" s="100" t="s">
        <v>278</v>
      </c>
      <c r="K30" s="100" t="s">
        <v>278</v>
      </c>
      <c r="L30" s="100" t="s">
        <v>278</v>
      </c>
      <c r="M30" s="100" t="s">
        <v>278</v>
      </c>
      <c r="N30" s="100" t="s">
        <v>278</v>
      </c>
      <c r="O30" s="100" t="s">
        <v>278</v>
      </c>
      <c r="P30" s="100" t="s">
        <v>278</v>
      </c>
      <c r="Q30" s="100" t="s">
        <v>278</v>
      </c>
      <c r="R30" s="100" t="s">
        <v>278</v>
      </c>
      <c r="S30" s="100" t="s">
        <v>278</v>
      </c>
      <c r="T30" s="100" t="s">
        <v>278</v>
      </c>
      <c r="U30" s="100" t="s">
        <v>278</v>
      </c>
      <c r="V30" s="100" t="s">
        <v>278</v>
      </c>
      <c r="W30" s="100" t="s">
        <v>278</v>
      </c>
      <c r="X30" s="100" t="s">
        <v>278</v>
      </c>
      <c r="Y30" s="100" t="s">
        <v>278</v>
      </c>
      <c r="Z30" s="100" t="s">
        <v>278</v>
      </c>
    </row>
    <row r="31" spans="1:26" ht="5.25" customHeight="1" x14ac:dyDescent="0.25">
      <c r="A31" s="15"/>
      <c r="B31" s="15"/>
      <c r="C31" s="1"/>
      <c r="D31" s="1"/>
      <c r="E31" s="1"/>
      <c r="F31" s="114"/>
      <c r="G31" s="114"/>
      <c r="H31" s="114"/>
      <c r="I31" s="114"/>
      <c r="J31" s="114"/>
      <c r="K31" s="114"/>
      <c r="L31" s="114"/>
      <c r="M31" s="114"/>
      <c r="N31" s="114"/>
      <c r="O31" s="114"/>
      <c r="P31" s="114"/>
      <c r="Q31" s="114"/>
      <c r="R31" s="114"/>
      <c r="S31" s="114"/>
      <c r="T31" s="114"/>
      <c r="U31" s="114"/>
      <c r="V31" s="114"/>
      <c r="W31" s="114"/>
      <c r="X31" s="114"/>
      <c r="Y31" s="114"/>
      <c r="Z31" s="114"/>
    </row>
    <row r="32" spans="1:26" ht="5.25" customHeight="1" x14ac:dyDescent="0.25">
      <c r="A32" s="49"/>
      <c r="B32" s="49"/>
      <c r="C32" s="1"/>
      <c r="D32" s="1"/>
      <c r="E32" s="1"/>
      <c r="F32" s="5"/>
      <c r="G32" s="40"/>
      <c r="H32" s="5"/>
      <c r="I32" s="5"/>
      <c r="J32" s="5"/>
      <c r="K32" s="40"/>
      <c r="L32" s="5"/>
      <c r="M32" s="5"/>
      <c r="N32" s="5"/>
      <c r="O32" s="40"/>
      <c r="P32" s="5"/>
      <c r="Q32" s="5"/>
      <c r="R32" s="40"/>
      <c r="S32" s="5"/>
      <c r="T32" s="27"/>
      <c r="U32" s="5"/>
      <c r="V32" s="40"/>
      <c r="W32" s="5"/>
      <c r="X32" s="27"/>
      <c r="Y32" s="33"/>
      <c r="Z32" s="33"/>
    </row>
    <row r="33" spans="1:26" ht="11.25" customHeight="1" x14ac:dyDescent="0.25">
      <c r="A33" s="466" t="s">
        <v>151</v>
      </c>
      <c r="B33" s="466"/>
      <c r="C33" s="1"/>
      <c r="D33" s="1"/>
      <c r="E33" s="1"/>
      <c r="F33" s="116"/>
      <c r="G33" s="116"/>
      <c r="H33" s="116"/>
      <c r="I33" s="116"/>
      <c r="J33" s="29"/>
      <c r="K33" s="40"/>
      <c r="L33" s="29"/>
      <c r="M33" s="29"/>
      <c r="N33" s="29"/>
      <c r="O33" s="40"/>
      <c r="P33" s="29"/>
      <c r="Q33" s="29"/>
      <c r="R33" s="40"/>
      <c r="S33" s="29"/>
      <c r="T33" s="117"/>
      <c r="U33" s="29"/>
      <c r="V33" s="40"/>
      <c r="W33" s="29"/>
      <c r="X33" s="117"/>
      <c r="Y33" s="33"/>
      <c r="Z33" s="33"/>
    </row>
    <row r="34" spans="1:26" ht="11.25" customHeight="1" x14ac:dyDescent="0.25">
      <c r="A34" s="453" t="s">
        <v>22</v>
      </c>
      <c r="B34" s="453"/>
      <c r="C34" s="1"/>
      <c r="D34" s="1"/>
      <c r="E34" s="1"/>
      <c r="F34" s="100" t="s">
        <v>278</v>
      </c>
      <c r="G34" s="100" t="s">
        <v>278</v>
      </c>
      <c r="H34" s="100" t="s">
        <v>278</v>
      </c>
      <c r="I34" s="100" t="s">
        <v>278</v>
      </c>
      <c r="J34" s="100" t="s">
        <v>278</v>
      </c>
      <c r="K34" s="100" t="s">
        <v>278</v>
      </c>
      <c r="L34" s="100" t="s">
        <v>278</v>
      </c>
      <c r="M34" s="100" t="s">
        <v>278</v>
      </c>
      <c r="N34" s="100" t="s">
        <v>278</v>
      </c>
      <c r="O34" s="100" t="s">
        <v>278</v>
      </c>
      <c r="P34" s="100" t="s">
        <v>278</v>
      </c>
      <c r="Q34" s="100" t="s">
        <v>278</v>
      </c>
      <c r="R34" s="100" t="s">
        <v>278</v>
      </c>
      <c r="S34" s="100" t="s">
        <v>278</v>
      </c>
      <c r="T34" s="100" t="s">
        <v>278</v>
      </c>
      <c r="U34" s="100" t="s">
        <v>278</v>
      </c>
      <c r="V34" s="100" t="s">
        <v>278</v>
      </c>
      <c r="W34" s="100" t="s">
        <v>278</v>
      </c>
      <c r="X34" s="100" t="s">
        <v>278</v>
      </c>
      <c r="Y34" s="100" t="s">
        <v>278</v>
      </c>
      <c r="Z34" s="100" t="s">
        <v>278</v>
      </c>
    </row>
    <row r="35" spans="1:26" ht="5.25" customHeight="1" thickBot="1" x14ac:dyDescent="0.3">
      <c r="A35" s="124"/>
      <c r="B35" s="124"/>
      <c r="C35" s="128"/>
      <c r="D35" s="128"/>
      <c r="E35" s="128"/>
      <c r="F35" s="128"/>
      <c r="G35" s="128"/>
      <c r="H35" s="128"/>
      <c r="I35" s="128"/>
      <c r="J35" s="128"/>
      <c r="K35" s="128"/>
      <c r="L35" s="128"/>
      <c r="M35" s="128"/>
      <c r="N35" s="128"/>
      <c r="O35" s="128"/>
      <c r="P35" s="128"/>
      <c r="Q35" s="128"/>
      <c r="R35" s="128"/>
      <c r="S35" s="128"/>
      <c r="T35" s="128"/>
      <c r="U35" s="128"/>
      <c r="V35" s="128"/>
      <c r="W35" s="128"/>
      <c r="X35" s="35"/>
      <c r="Y35" s="35"/>
      <c r="Z35" s="35"/>
    </row>
    <row r="36" spans="1:26" ht="5.25" customHeight="1" thickBot="1" x14ac:dyDescent="0.3">
      <c r="A36" s="124"/>
      <c r="B36" s="124"/>
      <c r="C36" s="128"/>
      <c r="D36" s="128"/>
      <c r="E36" s="128"/>
      <c r="F36" s="128"/>
      <c r="G36" s="128"/>
      <c r="H36" s="128"/>
      <c r="I36" s="128"/>
      <c r="J36" s="128"/>
      <c r="K36" s="128"/>
      <c r="L36" s="128"/>
      <c r="M36" s="128"/>
      <c r="N36" s="128"/>
      <c r="O36" s="128"/>
      <c r="P36" s="128"/>
      <c r="Q36" s="128"/>
      <c r="R36" s="128"/>
      <c r="S36" s="128"/>
      <c r="T36" s="128"/>
      <c r="U36" s="128"/>
      <c r="V36" s="128"/>
      <c r="W36" s="128"/>
      <c r="X36" s="210"/>
      <c r="Y36" s="210"/>
      <c r="Z36" s="210"/>
    </row>
    <row r="37" spans="1:26" ht="10.5" customHeight="1" x14ac:dyDescent="0.25">
      <c r="A37" s="49"/>
      <c r="B37" s="49"/>
      <c r="C37" s="27"/>
      <c r="D37" s="40"/>
      <c r="E37" s="27"/>
      <c r="F37" s="27"/>
      <c r="G37" s="27"/>
      <c r="H37" s="40"/>
      <c r="I37" s="27"/>
      <c r="J37" s="27"/>
      <c r="K37" s="27"/>
      <c r="L37" s="40"/>
      <c r="M37" s="27"/>
      <c r="N37" s="27"/>
      <c r="O37" s="27"/>
      <c r="P37" s="40"/>
      <c r="Q37" s="27"/>
      <c r="R37" s="27"/>
      <c r="S37" s="40"/>
      <c r="T37" s="27"/>
      <c r="U37" s="28"/>
    </row>
    <row r="38" spans="1:26" ht="14.25" customHeight="1" x14ac:dyDescent="0.25">
      <c r="A38" s="469" t="s">
        <v>90</v>
      </c>
      <c r="B38" s="469"/>
      <c r="C38" s="27"/>
      <c r="D38" s="40"/>
      <c r="E38" s="27"/>
      <c r="F38" s="27"/>
      <c r="G38" s="27"/>
      <c r="H38" s="40"/>
      <c r="I38" s="27"/>
      <c r="J38" s="27"/>
      <c r="K38" s="27"/>
      <c r="L38" s="40"/>
      <c r="M38" s="27"/>
      <c r="N38" s="27"/>
      <c r="O38" s="27"/>
      <c r="P38" s="40"/>
      <c r="Q38" s="27"/>
      <c r="R38" s="27"/>
      <c r="S38" s="40"/>
      <c r="T38" s="27"/>
      <c r="U38" s="28"/>
    </row>
    <row r="39" spans="1:26" ht="11.25" customHeight="1" x14ac:dyDescent="0.25">
      <c r="A39" s="453" t="s">
        <v>120</v>
      </c>
      <c r="B39" s="453"/>
      <c r="C39" s="1"/>
      <c r="D39" s="1"/>
      <c r="E39" s="1"/>
      <c r="F39" s="100">
        <v>28.25</v>
      </c>
      <c r="G39" s="100" t="s">
        <v>278</v>
      </c>
      <c r="H39" s="100">
        <v>3.988</v>
      </c>
      <c r="I39" s="100">
        <v>66.272999999999996</v>
      </c>
      <c r="J39" s="100">
        <v>4.3029999999999999</v>
      </c>
      <c r="K39" s="100">
        <v>145.411</v>
      </c>
      <c r="L39" s="100">
        <v>77.451999999999998</v>
      </c>
      <c r="M39" s="100">
        <v>158.845</v>
      </c>
      <c r="N39" s="100">
        <v>32.402000000000001</v>
      </c>
      <c r="O39" s="100">
        <v>18.151</v>
      </c>
      <c r="P39" s="100">
        <v>40.962000000000003</v>
      </c>
      <c r="Q39" s="100">
        <v>92.364999999999995</v>
      </c>
      <c r="R39" s="100">
        <v>40.348999999999997</v>
      </c>
      <c r="S39" s="100">
        <v>38.743000000000002</v>
      </c>
      <c r="T39" s="100" t="s">
        <v>278</v>
      </c>
      <c r="U39" s="100">
        <v>14.72</v>
      </c>
      <c r="V39" s="100">
        <v>12.452999999999999</v>
      </c>
      <c r="W39" s="100">
        <v>341.93799999999999</v>
      </c>
      <c r="X39" s="100">
        <v>11.622999999999999</v>
      </c>
      <c r="Y39" s="100">
        <v>11.276999999999999</v>
      </c>
      <c r="Z39" s="100">
        <v>1139.5050000000001</v>
      </c>
    </row>
    <row r="40" spans="1:26" ht="6" customHeight="1" x14ac:dyDescent="0.25">
      <c r="A40" s="26"/>
      <c r="C40" s="1"/>
      <c r="D40" s="1"/>
      <c r="E40" s="1"/>
      <c r="G40" s="48"/>
      <c r="H40" s="48"/>
      <c r="I40" s="48"/>
      <c r="J40" s="48"/>
      <c r="K40" s="48"/>
      <c r="L40" s="48"/>
      <c r="M40" s="48"/>
      <c r="N40" s="48"/>
      <c r="O40" s="104"/>
      <c r="P40" s="48"/>
      <c r="Q40" s="48"/>
      <c r="R40" s="48"/>
      <c r="S40" s="48"/>
      <c r="T40" s="27"/>
      <c r="U40" s="48"/>
      <c r="V40" s="48"/>
      <c r="W40" s="48"/>
      <c r="X40" s="27"/>
      <c r="Y40" s="33"/>
      <c r="Z40" s="33"/>
    </row>
    <row r="41" spans="1:26" ht="11.25" customHeight="1" x14ac:dyDescent="0.25">
      <c r="A41" s="466" t="s">
        <v>148</v>
      </c>
      <c r="B41" s="466"/>
      <c r="C41" s="1"/>
      <c r="D41" s="1"/>
      <c r="E41" s="1"/>
      <c r="T41" s="27"/>
      <c r="X41" s="27"/>
      <c r="Y41" s="33"/>
      <c r="Z41" s="33"/>
    </row>
    <row r="42" spans="1:26" ht="11.25" customHeight="1" x14ac:dyDescent="0.25">
      <c r="A42" s="453" t="s">
        <v>22</v>
      </c>
      <c r="B42" s="453"/>
      <c r="C42" s="1"/>
      <c r="D42" s="1"/>
      <c r="E42" s="1"/>
      <c r="F42" s="100">
        <v>14.417</v>
      </c>
      <c r="G42" s="100" t="s">
        <v>278</v>
      </c>
      <c r="H42" s="100" t="s">
        <v>278</v>
      </c>
      <c r="I42" s="100">
        <v>16.651</v>
      </c>
      <c r="J42" s="100">
        <v>2.0249999999999999</v>
      </c>
      <c r="K42" s="100">
        <v>6.6189999999999998</v>
      </c>
      <c r="L42" s="100">
        <v>68.878</v>
      </c>
      <c r="M42" s="100">
        <v>55.581000000000003</v>
      </c>
      <c r="N42" s="100">
        <v>2.64</v>
      </c>
      <c r="O42" s="100">
        <v>9.3000000000000007</v>
      </c>
      <c r="P42" s="100">
        <v>28.9</v>
      </c>
      <c r="Q42" s="100">
        <v>54.271999999999998</v>
      </c>
      <c r="R42" s="100">
        <v>23.468</v>
      </c>
      <c r="S42" s="100">
        <v>23.745999999999999</v>
      </c>
      <c r="T42" s="100" t="s">
        <v>278</v>
      </c>
      <c r="U42" s="100">
        <v>5.6680000000000001</v>
      </c>
      <c r="V42" s="100">
        <v>12.452999999999999</v>
      </c>
      <c r="W42" s="100">
        <v>195.631</v>
      </c>
      <c r="X42" s="100">
        <v>2.5030000000000001</v>
      </c>
      <c r="Y42" s="100">
        <v>1.7050000000000001</v>
      </c>
      <c r="Z42" s="100">
        <v>524.45600000000002</v>
      </c>
    </row>
    <row r="43" spans="1:26" ht="10.5" customHeight="1" x14ac:dyDescent="0.25">
      <c r="A43" s="274" t="s">
        <v>5</v>
      </c>
      <c r="B43" s="13"/>
      <c r="C43" s="1"/>
      <c r="D43" s="1"/>
      <c r="E43" s="1"/>
      <c r="F43" s="28"/>
      <c r="G43" s="104"/>
      <c r="H43" s="28"/>
      <c r="I43" s="28"/>
      <c r="J43" s="28"/>
      <c r="K43" s="41"/>
      <c r="L43" s="28"/>
      <c r="M43" s="28"/>
      <c r="N43" s="28"/>
      <c r="O43" s="41"/>
      <c r="P43" s="28"/>
      <c r="Q43" s="28"/>
      <c r="R43" s="41"/>
      <c r="S43" s="28"/>
      <c r="T43" s="5"/>
      <c r="U43" s="28"/>
      <c r="V43" s="41"/>
      <c r="W43" s="28"/>
      <c r="X43" s="5"/>
      <c r="Y43" s="33"/>
      <c r="Z43" s="33"/>
    </row>
    <row r="44" spans="1:26" ht="10.5" customHeight="1" x14ac:dyDescent="0.25">
      <c r="A44" s="12"/>
      <c r="B44" s="49" t="s">
        <v>85</v>
      </c>
      <c r="C44" s="1"/>
      <c r="D44" s="1"/>
      <c r="E44" s="1"/>
      <c r="F44" s="88">
        <v>14.417</v>
      </c>
      <c r="G44" s="88" t="s">
        <v>278</v>
      </c>
      <c r="H44" s="88" t="s">
        <v>278</v>
      </c>
      <c r="I44" s="88">
        <v>7.9489999999999998</v>
      </c>
      <c r="J44" s="88">
        <v>2.0249999999999999</v>
      </c>
      <c r="K44" s="88" t="s">
        <v>278</v>
      </c>
      <c r="L44" s="88">
        <v>10.214</v>
      </c>
      <c r="M44" s="88">
        <v>13.112</v>
      </c>
      <c r="N44" s="88">
        <v>2.64</v>
      </c>
      <c r="O44" s="88" t="s">
        <v>278</v>
      </c>
      <c r="P44" s="88">
        <v>16.195</v>
      </c>
      <c r="Q44" s="88" t="s">
        <v>278</v>
      </c>
      <c r="R44" s="88" t="s">
        <v>278</v>
      </c>
      <c r="S44" s="88">
        <v>23.745999999999999</v>
      </c>
      <c r="T44" s="88" t="s">
        <v>278</v>
      </c>
      <c r="U44" s="88">
        <v>2.726</v>
      </c>
      <c r="V44" s="88" t="s">
        <v>278</v>
      </c>
      <c r="W44" s="88">
        <v>1.577</v>
      </c>
      <c r="X44" s="88" t="s">
        <v>278</v>
      </c>
      <c r="Y44" s="88">
        <v>1.7050000000000001</v>
      </c>
      <c r="Z44" s="88">
        <v>96.305000000000007</v>
      </c>
    </row>
    <row r="45" spans="1:26" ht="10.5" customHeight="1" x14ac:dyDescent="0.25">
      <c r="A45" s="12"/>
      <c r="B45" s="49" t="s">
        <v>86</v>
      </c>
      <c r="C45" s="1"/>
      <c r="D45" s="1"/>
      <c r="E45" s="1"/>
      <c r="F45" s="88" t="s">
        <v>278</v>
      </c>
      <c r="G45" s="88" t="s">
        <v>278</v>
      </c>
      <c r="H45" s="88" t="s">
        <v>278</v>
      </c>
      <c r="I45" s="88" t="s">
        <v>278</v>
      </c>
      <c r="J45" s="88" t="s">
        <v>278</v>
      </c>
      <c r="K45" s="88" t="s">
        <v>278</v>
      </c>
      <c r="L45" s="88" t="s">
        <v>278</v>
      </c>
      <c r="M45" s="88" t="s">
        <v>278</v>
      </c>
      <c r="N45" s="88" t="s">
        <v>278</v>
      </c>
      <c r="O45" s="88" t="s">
        <v>278</v>
      </c>
      <c r="P45" s="88" t="s">
        <v>278</v>
      </c>
      <c r="Q45" s="88" t="s">
        <v>278</v>
      </c>
      <c r="R45" s="88" t="s">
        <v>278</v>
      </c>
      <c r="S45" s="88" t="s">
        <v>278</v>
      </c>
      <c r="T45" s="88" t="s">
        <v>278</v>
      </c>
      <c r="U45" s="88">
        <v>0.63100000000000001</v>
      </c>
      <c r="V45" s="88" t="s">
        <v>278</v>
      </c>
      <c r="W45" s="88" t="s">
        <v>278</v>
      </c>
      <c r="X45" s="88" t="s">
        <v>278</v>
      </c>
      <c r="Y45" s="88" t="s">
        <v>278</v>
      </c>
      <c r="Z45" s="88">
        <v>0.63100000000000001</v>
      </c>
    </row>
    <row r="46" spans="1:26" ht="10.5" customHeight="1" x14ac:dyDescent="0.25">
      <c r="A46" s="12"/>
      <c r="B46" s="49" t="s">
        <v>87</v>
      </c>
      <c r="C46" s="1"/>
      <c r="D46" s="1"/>
      <c r="E46" s="1"/>
      <c r="F46" s="88" t="s">
        <v>278</v>
      </c>
      <c r="G46" s="88" t="s">
        <v>278</v>
      </c>
      <c r="H46" s="88" t="s">
        <v>278</v>
      </c>
      <c r="I46" s="88">
        <v>2.738</v>
      </c>
      <c r="J46" s="88" t="s">
        <v>278</v>
      </c>
      <c r="K46" s="88" t="s">
        <v>278</v>
      </c>
      <c r="L46" s="88" t="s">
        <v>278</v>
      </c>
      <c r="M46" s="88" t="s">
        <v>278</v>
      </c>
      <c r="N46" s="88" t="s">
        <v>278</v>
      </c>
      <c r="O46" s="88" t="s">
        <v>278</v>
      </c>
      <c r="P46" s="88" t="s">
        <v>278</v>
      </c>
      <c r="Q46" s="88">
        <v>26.097000000000001</v>
      </c>
      <c r="R46" s="88" t="s">
        <v>278</v>
      </c>
      <c r="S46" s="88" t="s">
        <v>278</v>
      </c>
      <c r="T46" s="88" t="s">
        <v>278</v>
      </c>
      <c r="U46" s="88">
        <v>1.385</v>
      </c>
      <c r="V46" s="88" t="s">
        <v>278</v>
      </c>
      <c r="W46" s="88">
        <v>13.263</v>
      </c>
      <c r="X46" s="88" t="s">
        <v>278</v>
      </c>
      <c r="Y46" s="88" t="s">
        <v>278</v>
      </c>
      <c r="Z46" s="88">
        <v>43.484000000000002</v>
      </c>
    </row>
    <row r="47" spans="1:26" ht="10.5" customHeight="1" x14ac:dyDescent="0.25">
      <c r="A47" s="12"/>
      <c r="B47" s="49" t="s">
        <v>184</v>
      </c>
      <c r="C47" s="1"/>
      <c r="D47" s="1"/>
      <c r="E47" s="1"/>
      <c r="F47" s="88" t="s">
        <v>278</v>
      </c>
      <c r="G47" s="88" t="s">
        <v>278</v>
      </c>
      <c r="H47" s="88" t="s">
        <v>278</v>
      </c>
      <c r="I47" s="88">
        <v>2.738</v>
      </c>
      <c r="J47" s="88" t="s">
        <v>278</v>
      </c>
      <c r="K47" s="88" t="s">
        <v>278</v>
      </c>
      <c r="L47" s="88" t="s">
        <v>278</v>
      </c>
      <c r="M47" s="88" t="s">
        <v>278</v>
      </c>
      <c r="N47" s="88" t="s">
        <v>278</v>
      </c>
      <c r="O47" s="88" t="s">
        <v>278</v>
      </c>
      <c r="P47" s="88" t="s">
        <v>278</v>
      </c>
      <c r="Q47" s="88">
        <v>26.097000000000001</v>
      </c>
      <c r="R47" s="88" t="s">
        <v>278</v>
      </c>
      <c r="S47" s="88" t="s">
        <v>278</v>
      </c>
      <c r="T47" s="88" t="s">
        <v>278</v>
      </c>
      <c r="U47" s="88">
        <v>1.385</v>
      </c>
      <c r="V47" s="88" t="s">
        <v>278</v>
      </c>
      <c r="W47" s="88">
        <v>13.263</v>
      </c>
      <c r="X47" s="88" t="s">
        <v>278</v>
      </c>
      <c r="Y47" s="88" t="s">
        <v>278</v>
      </c>
      <c r="Z47" s="88">
        <v>43.484000000000002</v>
      </c>
    </row>
    <row r="48" spans="1:26" ht="10.5" customHeight="1" x14ac:dyDescent="0.25">
      <c r="A48" s="12"/>
      <c r="B48" s="49" t="s">
        <v>181</v>
      </c>
      <c r="C48" s="1"/>
      <c r="D48" s="1"/>
      <c r="E48" s="1"/>
      <c r="F48" s="88" t="s">
        <v>278</v>
      </c>
      <c r="G48" s="88" t="s">
        <v>278</v>
      </c>
      <c r="H48" s="88" t="s">
        <v>278</v>
      </c>
      <c r="I48" s="88">
        <v>5.9640000000000004</v>
      </c>
      <c r="J48" s="88" t="s">
        <v>278</v>
      </c>
      <c r="K48" s="88" t="s">
        <v>278</v>
      </c>
      <c r="L48" s="88">
        <v>58.662999999999997</v>
      </c>
      <c r="M48" s="88" t="s">
        <v>278</v>
      </c>
      <c r="N48" s="88" t="s">
        <v>278</v>
      </c>
      <c r="O48" s="88">
        <v>7.2080000000000002</v>
      </c>
      <c r="P48" s="88">
        <v>6.7679999999999998</v>
      </c>
      <c r="Q48" s="88" t="s">
        <v>278</v>
      </c>
      <c r="R48" s="88" t="s">
        <v>278</v>
      </c>
      <c r="S48" s="88" t="s">
        <v>278</v>
      </c>
      <c r="T48" s="88" t="s">
        <v>278</v>
      </c>
      <c r="U48" s="88" t="s">
        <v>278</v>
      </c>
      <c r="V48" s="88" t="s">
        <v>278</v>
      </c>
      <c r="W48" s="88">
        <v>3.7549999999999999</v>
      </c>
      <c r="X48" s="88">
        <v>2.5030000000000001</v>
      </c>
      <c r="Y48" s="88" t="s">
        <v>278</v>
      </c>
      <c r="Z48" s="88">
        <v>84.863</v>
      </c>
    </row>
    <row r="49" spans="1:26" ht="5.25" customHeight="1" x14ac:dyDescent="0.25">
      <c r="A49" s="15"/>
      <c r="B49" s="15"/>
      <c r="C49" s="1"/>
      <c r="D49" s="1"/>
      <c r="E49" s="1"/>
      <c r="F49" s="114"/>
      <c r="G49" s="114"/>
      <c r="H49" s="114"/>
      <c r="I49" s="114"/>
      <c r="J49" s="114"/>
      <c r="K49" s="114"/>
      <c r="L49" s="114"/>
      <c r="M49" s="114"/>
      <c r="N49" s="114"/>
      <c r="O49" s="114"/>
      <c r="P49" s="114"/>
      <c r="Q49" s="114"/>
      <c r="R49" s="114"/>
      <c r="S49" s="114"/>
      <c r="T49" s="114"/>
      <c r="U49" s="114"/>
      <c r="V49" s="114"/>
      <c r="W49" s="114"/>
      <c r="X49" s="114"/>
      <c r="Y49" s="114"/>
      <c r="Z49" s="114"/>
    </row>
    <row r="50" spans="1:26" ht="5.25" customHeight="1" x14ac:dyDescent="0.25">
      <c r="A50" s="49"/>
      <c r="B50" s="49"/>
      <c r="C50" s="115"/>
      <c r="D50" s="40"/>
      <c r="E50" s="5"/>
      <c r="F50" s="5"/>
      <c r="G50" s="5"/>
      <c r="H50" s="40"/>
      <c r="I50" s="5"/>
      <c r="J50" s="5"/>
      <c r="K50" s="5"/>
      <c r="L50" s="40"/>
      <c r="M50" s="5"/>
      <c r="N50" s="5"/>
      <c r="O50" s="5"/>
      <c r="P50" s="40"/>
      <c r="Q50" s="5"/>
      <c r="R50" s="5"/>
      <c r="S50" s="40"/>
      <c r="T50" s="5"/>
    </row>
    <row r="51" spans="1:26" ht="11.25" customHeight="1" x14ac:dyDescent="0.25">
      <c r="A51" s="466" t="s">
        <v>149</v>
      </c>
      <c r="B51" s="466"/>
    </row>
    <row r="52" spans="1:26" ht="11.25" customHeight="1" x14ac:dyDescent="0.25">
      <c r="A52" s="453" t="s">
        <v>22</v>
      </c>
      <c r="B52" s="453"/>
      <c r="C52" s="1"/>
      <c r="D52" s="1"/>
      <c r="E52" s="1"/>
      <c r="F52" s="100">
        <v>13.833</v>
      </c>
      <c r="G52" s="100" t="s">
        <v>278</v>
      </c>
      <c r="H52" s="100">
        <v>3.988</v>
      </c>
      <c r="I52" s="100">
        <v>49.622</v>
      </c>
      <c r="J52" s="100">
        <v>2.278</v>
      </c>
      <c r="K52" s="100">
        <v>138.79300000000001</v>
      </c>
      <c r="L52" s="100">
        <v>8.5749999999999993</v>
      </c>
      <c r="M52" s="100">
        <v>103.264</v>
      </c>
      <c r="N52" s="100">
        <v>29.763000000000002</v>
      </c>
      <c r="O52" s="100">
        <v>8.8510000000000009</v>
      </c>
      <c r="P52" s="100">
        <v>12.061999999999999</v>
      </c>
      <c r="Q52" s="100">
        <v>38.091999999999999</v>
      </c>
      <c r="R52" s="100">
        <v>16.881</v>
      </c>
      <c r="S52" s="100">
        <v>14.996</v>
      </c>
      <c r="T52" s="100" t="s">
        <v>278</v>
      </c>
      <c r="U52" s="100">
        <v>9.0519999999999996</v>
      </c>
      <c r="V52" s="100" t="s">
        <v>278</v>
      </c>
      <c r="W52" s="100">
        <v>146.30699999999999</v>
      </c>
      <c r="X52" s="100">
        <v>9.1199999999999992</v>
      </c>
      <c r="Y52" s="100">
        <v>9.5719999999999992</v>
      </c>
      <c r="Z52" s="100">
        <v>615.04899999999998</v>
      </c>
    </row>
    <row r="53" spans="1:26" ht="10.5" customHeight="1" x14ac:dyDescent="0.25">
      <c r="A53" s="274" t="s">
        <v>5</v>
      </c>
      <c r="B53" s="13"/>
      <c r="C53" s="1"/>
      <c r="D53" s="1"/>
      <c r="E53" s="1"/>
      <c r="F53" s="28"/>
      <c r="G53" s="104"/>
      <c r="H53" s="28"/>
      <c r="I53" s="28"/>
      <c r="J53" s="28"/>
      <c r="K53" s="41"/>
      <c r="L53" s="28"/>
      <c r="M53" s="28"/>
      <c r="N53" s="28"/>
      <c r="O53" s="41"/>
      <c r="P53" s="28"/>
      <c r="Q53" s="28"/>
      <c r="R53" s="41"/>
      <c r="S53" s="28"/>
      <c r="U53" s="28"/>
      <c r="V53" s="41"/>
      <c r="W53" s="28"/>
      <c r="X53" s="33"/>
      <c r="Y53" s="33"/>
      <c r="Z53" s="33"/>
    </row>
    <row r="54" spans="1:26" ht="10.5" customHeight="1" x14ac:dyDescent="0.25">
      <c r="A54" s="12"/>
      <c r="B54" s="49" t="s">
        <v>88</v>
      </c>
      <c r="C54" s="1"/>
      <c r="D54" s="1"/>
      <c r="E54" s="1"/>
      <c r="F54" s="88">
        <v>13.833</v>
      </c>
      <c r="G54" s="88" t="s">
        <v>278</v>
      </c>
      <c r="H54" s="88">
        <v>3.988</v>
      </c>
      <c r="I54" s="88">
        <v>49.622</v>
      </c>
      <c r="J54" s="88">
        <v>2.278</v>
      </c>
      <c r="K54" s="88">
        <v>138.79300000000001</v>
      </c>
      <c r="L54" s="88">
        <v>8.5749999999999993</v>
      </c>
      <c r="M54" s="88">
        <v>103.264</v>
      </c>
      <c r="N54" s="88">
        <v>29.763000000000002</v>
      </c>
      <c r="O54" s="88">
        <v>8.8510000000000009</v>
      </c>
      <c r="P54" s="88">
        <v>12.061999999999999</v>
      </c>
      <c r="Q54" s="88">
        <v>38.091999999999999</v>
      </c>
      <c r="R54" s="88">
        <v>16.881</v>
      </c>
      <c r="S54" s="88">
        <v>14.996</v>
      </c>
      <c r="T54" s="88" t="s">
        <v>278</v>
      </c>
      <c r="U54" s="88">
        <v>9.0519999999999996</v>
      </c>
      <c r="V54" s="88" t="s">
        <v>278</v>
      </c>
      <c r="W54" s="88">
        <v>146.30699999999999</v>
      </c>
      <c r="X54" s="88">
        <v>9.1199999999999992</v>
      </c>
      <c r="Y54" s="88">
        <v>9.5719999999999992</v>
      </c>
      <c r="Z54" s="88">
        <v>615.04899999999998</v>
      </c>
    </row>
    <row r="55" spans="1:26" ht="6" customHeight="1" x14ac:dyDescent="0.25">
      <c r="A55" s="15"/>
      <c r="B55" s="15"/>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row>
    <row r="56" spans="1:26" ht="5.25" customHeight="1" x14ac:dyDescent="0.25">
      <c r="A56" s="49"/>
      <c r="B56" s="49"/>
      <c r="C56" s="5"/>
      <c r="D56" s="40"/>
      <c r="E56" s="5"/>
      <c r="F56" s="5"/>
      <c r="G56" s="5"/>
      <c r="H56" s="40"/>
      <c r="I56" s="5"/>
      <c r="J56" s="5"/>
      <c r="K56" s="5"/>
      <c r="L56" s="40"/>
      <c r="M56" s="5"/>
      <c r="N56" s="5"/>
      <c r="O56" s="5"/>
      <c r="P56" s="40"/>
      <c r="Q56" s="5"/>
      <c r="R56" s="5"/>
      <c r="S56" s="40"/>
      <c r="T56" s="5"/>
    </row>
    <row r="57" spans="1:26" ht="11.25" customHeight="1" x14ac:dyDescent="0.25">
      <c r="A57" s="178" t="s">
        <v>150</v>
      </c>
      <c r="B57" s="178"/>
      <c r="C57" s="178"/>
    </row>
    <row r="58" spans="1:26" ht="11.25" customHeight="1" x14ac:dyDescent="0.25">
      <c r="A58" s="453" t="s">
        <v>22</v>
      </c>
      <c r="B58" s="453"/>
      <c r="C58" s="1"/>
      <c r="D58" s="1"/>
      <c r="E58" s="1"/>
      <c r="F58" s="100" t="s">
        <v>278</v>
      </c>
      <c r="G58" s="100" t="s">
        <v>278</v>
      </c>
      <c r="H58" s="100" t="s">
        <v>278</v>
      </c>
      <c r="I58" s="100" t="s">
        <v>278</v>
      </c>
      <c r="J58" s="100" t="s">
        <v>278</v>
      </c>
      <c r="K58" s="100" t="s">
        <v>278</v>
      </c>
      <c r="L58" s="100" t="s">
        <v>278</v>
      </c>
      <c r="M58" s="100" t="s">
        <v>278</v>
      </c>
      <c r="N58" s="100" t="s">
        <v>278</v>
      </c>
      <c r="O58" s="100" t="s">
        <v>278</v>
      </c>
      <c r="P58" s="100" t="s">
        <v>278</v>
      </c>
      <c r="Q58" s="100" t="s">
        <v>278</v>
      </c>
      <c r="R58" s="100" t="s">
        <v>278</v>
      </c>
      <c r="S58" s="100" t="s">
        <v>278</v>
      </c>
      <c r="T58" s="100" t="s">
        <v>278</v>
      </c>
      <c r="U58" s="100" t="s">
        <v>278</v>
      </c>
      <c r="V58" s="100" t="s">
        <v>278</v>
      </c>
      <c r="W58" s="100" t="s">
        <v>278</v>
      </c>
      <c r="X58" s="100" t="s">
        <v>278</v>
      </c>
      <c r="Y58" s="100" t="s">
        <v>278</v>
      </c>
      <c r="Z58" s="100" t="s">
        <v>278</v>
      </c>
    </row>
    <row r="59" spans="1:26" ht="5.25" customHeight="1" x14ac:dyDescent="0.25">
      <c r="A59" s="15"/>
      <c r="B59" s="15"/>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row>
    <row r="60" spans="1:26" ht="5.25" customHeight="1" x14ac:dyDescent="0.25">
      <c r="A60" s="49"/>
      <c r="B60" s="49"/>
      <c r="C60" s="5"/>
      <c r="D60" s="40"/>
      <c r="E60" s="5"/>
      <c r="F60" s="5"/>
      <c r="G60" s="5"/>
      <c r="H60" s="40"/>
      <c r="I60" s="5"/>
      <c r="J60" s="5"/>
      <c r="K60" s="5"/>
      <c r="L60" s="40"/>
      <c r="M60" s="5"/>
      <c r="N60" s="5"/>
      <c r="O60" s="5"/>
      <c r="P60" s="40"/>
      <c r="Q60" s="5"/>
      <c r="R60" s="5"/>
      <c r="S60" s="40"/>
      <c r="T60" s="5"/>
    </row>
    <row r="61" spans="1:26" ht="12" customHeight="1" x14ac:dyDescent="0.25">
      <c r="A61" s="466" t="s">
        <v>151</v>
      </c>
      <c r="B61" s="466"/>
      <c r="C61" s="116"/>
      <c r="D61" s="116"/>
      <c r="E61" s="116"/>
      <c r="F61" s="116"/>
      <c r="G61" s="29"/>
      <c r="H61" s="40"/>
      <c r="I61" s="29"/>
      <c r="J61" s="29"/>
      <c r="K61" s="29"/>
      <c r="L61" s="40"/>
      <c r="M61" s="29"/>
      <c r="N61" s="29"/>
      <c r="O61" s="29"/>
      <c r="P61" s="40"/>
      <c r="Q61" s="29"/>
      <c r="R61" s="29"/>
      <c r="S61" s="40"/>
      <c r="T61" s="29"/>
    </row>
    <row r="62" spans="1:26" ht="12" customHeight="1" x14ac:dyDescent="0.25">
      <c r="A62" s="453" t="s">
        <v>22</v>
      </c>
      <c r="B62" s="453"/>
      <c r="C62" s="1"/>
      <c r="D62" s="1"/>
      <c r="E62" s="1"/>
      <c r="F62" s="100" t="s">
        <v>278</v>
      </c>
      <c r="G62" s="100" t="s">
        <v>278</v>
      </c>
      <c r="H62" s="100" t="s">
        <v>278</v>
      </c>
      <c r="I62" s="100" t="s">
        <v>278</v>
      </c>
      <c r="J62" s="100" t="s">
        <v>278</v>
      </c>
      <c r="K62" s="100" t="s">
        <v>278</v>
      </c>
      <c r="L62" s="100" t="s">
        <v>278</v>
      </c>
      <c r="M62" s="100" t="s">
        <v>278</v>
      </c>
      <c r="N62" s="100" t="s">
        <v>278</v>
      </c>
      <c r="O62" s="100" t="s">
        <v>278</v>
      </c>
      <c r="P62" s="100" t="s">
        <v>278</v>
      </c>
      <c r="Q62" s="100" t="s">
        <v>278</v>
      </c>
      <c r="R62" s="100" t="s">
        <v>278</v>
      </c>
      <c r="S62" s="100" t="s">
        <v>278</v>
      </c>
      <c r="T62" s="100" t="s">
        <v>278</v>
      </c>
      <c r="U62" s="100" t="s">
        <v>278</v>
      </c>
      <c r="V62" s="100" t="s">
        <v>278</v>
      </c>
      <c r="W62" s="100" t="s">
        <v>278</v>
      </c>
      <c r="X62" s="100" t="s">
        <v>278</v>
      </c>
      <c r="Y62" s="100" t="s">
        <v>278</v>
      </c>
      <c r="Z62" s="100" t="s">
        <v>278</v>
      </c>
    </row>
    <row r="63" spans="1:26" ht="5.25" customHeight="1" thickBot="1" x14ac:dyDescent="0.3">
      <c r="A63" s="35"/>
      <c r="B63" s="35"/>
      <c r="C63" s="39"/>
      <c r="D63" s="39"/>
      <c r="E63" s="39"/>
      <c r="F63" s="39"/>
      <c r="G63" s="39"/>
      <c r="H63" s="39"/>
      <c r="I63" s="39"/>
      <c r="J63" s="39"/>
      <c r="K63" s="39"/>
      <c r="L63" s="39"/>
      <c r="M63" s="39"/>
      <c r="N63" s="39"/>
      <c r="O63" s="39"/>
      <c r="P63" s="39"/>
      <c r="Q63" s="39"/>
      <c r="R63" s="39"/>
      <c r="S63" s="39"/>
      <c r="T63" s="39"/>
      <c r="U63" s="39"/>
      <c r="V63" s="39"/>
      <c r="W63" s="39"/>
      <c r="X63" s="35"/>
      <c r="Y63" s="35"/>
      <c r="Z63" s="35"/>
    </row>
    <row r="64" spans="1:26" ht="12.75" customHeight="1" x14ac:dyDescent="0.25">
      <c r="A64" s="438" t="s">
        <v>436</v>
      </c>
      <c r="B64" s="438"/>
      <c r="C64" s="438"/>
      <c r="D64" s="438"/>
      <c r="E64" s="438"/>
      <c r="F64" s="438"/>
      <c r="G64" s="438"/>
      <c r="H64" s="438"/>
      <c r="I64" s="438"/>
      <c r="J64" s="438"/>
      <c r="K64" s="438"/>
      <c r="L64" s="438"/>
      <c r="M64" s="438"/>
      <c r="N64" s="438"/>
      <c r="O64" s="438"/>
      <c r="P64" s="438"/>
      <c r="Q64" s="438"/>
      <c r="R64" s="438"/>
      <c r="S64" s="438"/>
      <c r="T64" s="438"/>
      <c r="U64" s="438"/>
      <c r="V64" s="438"/>
      <c r="W64" s="438"/>
      <c r="X64" s="438"/>
      <c r="Y64" s="438"/>
      <c r="Z64" s="438"/>
    </row>
    <row r="65" spans="1:26" x14ac:dyDescent="0.25">
      <c r="A65" s="439"/>
      <c r="B65" s="439"/>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row>
  </sheetData>
  <sheetProtection formatCells="0" formatColumns="0" formatRows="0"/>
  <mergeCells count="23">
    <mergeCell ref="A30:B30"/>
    <mergeCell ref="A24:B24"/>
    <mergeCell ref="A11:B11"/>
    <mergeCell ref="A13:B13"/>
    <mergeCell ref="A61:B61"/>
    <mergeCell ref="A33:B33"/>
    <mergeCell ref="A58:B58"/>
    <mergeCell ref="A64:Z65"/>
    <mergeCell ref="A34:B34"/>
    <mergeCell ref="A6:B6"/>
    <mergeCell ref="F6:Z6"/>
    <mergeCell ref="A8:B8"/>
    <mergeCell ref="A7:B7"/>
    <mergeCell ref="A14:B14"/>
    <mergeCell ref="A23:B23"/>
    <mergeCell ref="A62:B62"/>
    <mergeCell ref="A10:B10"/>
    <mergeCell ref="A38:B38"/>
    <mergeCell ref="A52:B52"/>
    <mergeCell ref="A42:B42"/>
    <mergeCell ref="A51:B51"/>
    <mergeCell ref="A41:B41"/>
    <mergeCell ref="A39:B39"/>
  </mergeCells>
  <phoneticPr fontId="6" type="noConversion"/>
  <pageMargins left="0.75" right="0.75" top="1" bottom="1" header="0.5" footer="0.5"/>
  <pageSetup paperSize="9" scale="80" orientation="portrait" r:id="rId1"/>
  <headerFooter alignWithMargins="0"/>
  <ignoredErrors>
    <ignoredError sqref="F7:N7" numberStoredAsText="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23">
    <pageSetUpPr fitToPage="1"/>
  </sheetPr>
  <dimension ref="A1:O32"/>
  <sheetViews>
    <sheetView zoomScaleNormal="100" workbookViewId="0"/>
  </sheetViews>
  <sheetFormatPr defaultColWidth="9.21875" defaultRowHeight="13.2" x14ac:dyDescent="0.25"/>
  <cols>
    <col min="1" max="1" width="55.5546875" style="1" customWidth="1"/>
    <col min="2" max="4" width="55.5546875" style="1" hidden="1" customWidth="1"/>
    <col min="5" max="5" width="3.21875" style="1" customWidth="1"/>
    <col min="6" max="6" width="4" style="1" customWidth="1"/>
    <col min="7" max="7" width="2.77734375" style="1" customWidth="1"/>
    <col min="8" max="8" width="3.77734375" style="1" customWidth="1"/>
    <col min="9" max="9" width="1.5546875" style="1" customWidth="1"/>
    <col min="10" max="10" width="5" style="1" customWidth="1"/>
    <col min="11" max="11" width="2.77734375" style="1" customWidth="1"/>
    <col min="12" max="12" width="3.77734375" style="1" customWidth="1"/>
    <col min="13" max="14" width="9.21875" style="1"/>
    <col min="15" max="15" width="82.21875" style="234" bestFit="1" customWidth="1"/>
    <col min="16" max="16384" width="9.21875" style="1"/>
  </cols>
  <sheetData>
    <row r="1" spans="1:15" ht="7.5" customHeight="1" x14ac:dyDescent="0.25"/>
    <row r="2" spans="1:15" ht="13.8" x14ac:dyDescent="0.25">
      <c r="A2" s="24" t="s">
        <v>288</v>
      </c>
      <c r="B2" s="77"/>
      <c r="C2" s="77"/>
      <c r="D2" s="77"/>
      <c r="E2" s="24"/>
    </row>
    <row r="3" spans="1:15" ht="13.8" x14ac:dyDescent="0.25">
      <c r="A3" s="24" t="s">
        <v>578</v>
      </c>
      <c r="B3" s="77"/>
      <c r="C3" s="77"/>
      <c r="D3" s="77"/>
      <c r="E3" s="24"/>
    </row>
    <row r="4" spans="1:15" ht="13.8" x14ac:dyDescent="0.25">
      <c r="A4" s="148" t="s">
        <v>289</v>
      </c>
      <c r="B4" s="148"/>
      <c r="C4" s="148"/>
      <c r="D4" s="148"/>
      <c r="E4" s="24"/>
    </row>
    <row r="5" spans="1:15" ht="14.4" thickBot="1" x14ac:dyDescent="0.3">
      <c r="A5" s="181" t="s">
        <v>579</v>
      </c>
      <c r="B5" s="36"/>
      <c r="C5" s="36"/>
      <c r="D5" s="36"/>
      <c r="E5" s="36"/>
      <c r="F5" s="35"/>
      <c r="G5" s="35"/>
      <c r="H5" s="35"/>
      <c r="I5" s="35"/>
      <c r="J5" s="35"/>
      <c r="K5" s="35"/>
      <c r="L5" s="35"/>
    </row>
    <row r="6" spans="1:15" x14ac:dyDescent="0.25">
      <c r="A6" s="99" t="s">
        <v>92</v>
      </c>
      <c r="B6" s="99"/>
      <c r="C6" s="99"/>
      <c r="D6" s="99"/>
      <c r="E6" s="475" t="s">
        <v>20</v>
      </c>
      <c r="F6" s="475"/>
      <c r="G6" s="475"/>
      <c r="H6" s="475"/>
      <c r="I6" s="118"/>
      <c r="J6" s="475" t="s">
        <v>18</v>
      </c>
      <c r="K6" s="476"/>
      <c r="L6" s="476"/>
    </row>
    <row r="7" spans="1:15" x14ac:dyDescent="0.25">
      <c r="A7" s="97" t="s">
        <v>93</v>
      </c>
      <c r="B7" s="97"/>
      <c r="C7" s="97"/>
      <c r="D7" s="97"/>
      <c r="E7" s="437" t="s">
        <v>241</v>
      </c>
      <c r="F7" s="437"/>
      <c r="G7" s="437"/>
      <c r="H7" s="437"/>
      <c r="I7" s="118"/>
      <c r="J7" s="437" t="s">
        <v>240</v>
      </c>
      <c r="K7" s="477"/>
      <c r="L7" s="477"/>
      <c r="O7" s="258" t="s">
        <v>279</v>
      </c>
    </row>
    <row r="8" spans="1:15" ht="13.8" thickBot="1" x14ac:dyDescent="0.3">
      <c r="A8" s="107"/>
      <c r="B8" s="107"/>
      <c r="C8" s="107"/>
      <c r="D8" s="107"/>
      <c r="E8" s="107"/>
      <c r="F8" s="108" t="s">
        <v>155</v>
      </c>
      <c r="G8" s="478" t="s">
        <v>153</v>
      </c>
      <c r="H8" s="478"/>
      <c r="I8" s="119"/>
      <c r="J8" s="108" t="s">
        <v>155</v>
      </c>
      <c r="K8" s="478" t="s">
        <v>153</v>
      </c>
      <c r="L8" s="478"/>
      <c r="O8" s="259" t="s">
        <v>279</v>
      </c>
    </row>
    <row r="9" spans="1:15" ht="11.25" customHeight="1" x14ac:dyDescent="0.25">
      <c r="A9" s="194"/>
      <c r="B9" s="194"/>
      <c r="C9" s="194"/>
      <c r="D9" s="194"/>
      <c r="E9" s="194"/>
      <c r="F9" s="12"/>
      <c r="G9" s="5"/>
      <c r="H9" s="5"/>
      <c r="I9" s="5"/>
      <c r="J9" s="12"/>
      <c r="K9" s="5"/>
      <c r="L9" s="5"/>
      <c r="O9" s="258" t="s">
        <v>279</v>
      </c>
    </row>
    <row r="10" spans="1:15" ht="11.25" customHeight="1" x14ac:dyDescent="0.25">
      <c r="A10" s="7" t="s">
        <v>416</v>
      </c>
      <c r="B10" s="13"/>
      <c r="C10" s="13"/>
      <c r="D10" s="13"/>
      <c r="E10" s="13"/>
      <c r="F10" s="264">
        <v>95.504000000000005</v>
      </c>
      <c r="G10" s="170" t="s">
        <v>4</v>
      </c>
      <c r="H10" s="9">
        <v>38.347999999999999</v>
      </c>
      <c r="I10" s="7" t="s">
        <v>279</v>
      </c>
      <c r="J10" s="264">
        <v>1140.8209999999999</v>
      </c>
      <c r="K10" s="170" t="s">
        <v>4</v>
      </c>
      <c r="L10" s="9">
        <v>364.27100000000002</v>
      </c>
      <c r="O10" s="258" t="s">
        <v>279</v>
      </c>
    </row>
    <row r="11" spans="1:15" ht="3" customHeight="1" x14ac:dyDescent="0.25">
      <c r="A11" s="15"/>
      <c r="B11" s="15"/>
      <c r="C11" s="15"/>
      <c r="D11" s="15"/>
      <c r="E11" s="15"/>
      <c r="F11" s="220"/>
      <c r="G11" s="15"/>
      <c r="H11" s="220"/>
      <c r="I11" s="15"/>
      <c r="J11" s="220"/>
      <c r="K11" s="15"/>
      <c r="L11" s="220"/>
      <c r="O11" s="259" t="s">
        <v>279</v>
      </c>
    </row>
    <row r="12" spans="1:15" ht="11.25" customHeight="1" x14ac:dyDescent="0.25">
      <c r="A12" s="99"/>
      <c r="B12" s="99"/>
      <c r="C12" s="99"/>
      <c r="D12" s="99"/>
      <c r="E12" s="99"/>
      <c r="F12" s="474"/>
      <c r="G12" s="461"/>
      <c r="H12" s="461"/>
      <c r="I12" s="234"/>
      <c r="J12" s="474"/>
      <c r="K12" s="461"/>
      <c r="L12" s="461"/>
      <c r="O12" s="258" t="s">
        <v>279</v>
      </c>
    </row>
    <row r="13" spans="1:15" ht="11.25" customHeight="1" x14ac:dyDescent="0.25">
      <c r="A13" s="99" t="s">
        <v>94</v>
      </c>
      <c r="B13" s="99"/>
      <c r="C13" s="99"/>
      <c r="D13" s="99"/>
      <c r="E13" s="99"/>
      <c r="F13" s="98"/>
      <c r="G13" s="98"/>
      <c r="H13" s="98"/>
      <c r="I13" s="98"/>
      <c r="J13" s="98"/>
      <c r="K13" s="98"/>
      <c r="L13" s="98"/>
      <c r="O13" s="258" t="s">
        <v>279</v>
      </c>
    </row>
    <row r="14" spans="1:15" ht="11.25" customHeight="1" x14ac:dyDescent="0.25">
      <c r="A14" s="260" t="s">
        <v>424</v>
      </c>
      <c r="B14" s="97"/>
      <c r="C14" s="97"/>
      <c r="D14" s="97"/>
      <c r="E14" s="97"/>
      <c r="F14" s="14">
        <v>21.446999999999999</v>
      </c>
      <c r="G14" s="110" t="s">
        <v>4</v>
      </c>
      <c r="H14" s="14">
        <v>32.151000000000003</v>
      </c>
      <c r="I14" s="5" t="s">
        <v>279</v>
      </c>
      <c r="J14" s="14">
        <v>106.648</v>
      </c>
      <c r="K14" s="110" t="s">
        <v>4</v>
      </c>
      <c r="L14" s="14">
        <v>146.023</v>
      </c>
      <c r="O14" s="260" t="s">
        <v>279</v>
      </c>
    </row>
    <row r="15" spans="1:15" ht="11.25" customHeight="1" x14ac:dyDescent="0.25">
      <c r="A15" s="260" t="s">
        <v>426</v>
      </c>
      <c r="B15" s="97"/>
      <c r="C15" s="97"/>
      <c r="D15" s="97"/>
      <c r="E15" s="97"/>
      <c r="F15" s="14">
        <v>14.904</v>
      </c>
      <c r="G15" s="110" t="s">
        <v>4</v>
      </c>
      <c r="H15" s="14">
        <v>8.6310000000000002</v>
      </c>
      <c r="I15" s="5" t="s">
        <v>279</v>
      </c>
      <c r="J15" s="14">
        <v>197.30799999999999</v>
      </c>
      <c r="K15" s="110" t="s">
        <v>4</v>
      </c>
      <c r="L15" s="14">
        <v>111.93</v>
      </c>
      <c r="O15" s="260" t="s">
        <v>279</v>
      </c>
    </row>
    <row r="16" spans="1:15" ht="11.25" customHeight="1" x14ac:dyDescent="0.25">
      <c r="A16" s="260" t="s">
        <v>425</v>
      </c>
      <c r="B16" s="97"/>
      <c r="C16" s="97"/>
      <c r="D16" s="97"/>
      <c r="E16" s="97"/>
      <c r="F16" s="14">
        <v>7.1550000000000002</v>
      </c>
      <c r="G16" s="110" t="s">
        <v>4</v>
      </c>
      <c r="H16" s="14">
        <v>4.0739999999999998</v>
      </c>
      <c r="I16" s="5" t="s">
        <v>279</v>
      </c>
      <c r="J16" s="14">
        <v>129.96700000000001</v>
      </c>
      <c r="K16" s="110" t="s">
        <v>4</v>
      </c>
      <c r="L16" s="14">
        <v>77.263999999999996</v>
      </c>
      <c r="O16" s="260" t="s">
        <v>279</v>
      </c>
    </row>
    <row r="17" spans="1:15" ht="11.25" customHeight="1" x14ac:dyDescent="0.25">
      <c r="A17" s="260" t="s">
        <v>427</v>
      </c>
      <c r="B17" s="97"/>
      <c r="C17" s="97"/>
      <c r="D17" s="97"/>
      <c r="E17" s="97"/>
      <c r="F17" s="14">
        <v>5.8440000000000003</v>
      </c>
      <c r="G17" s="110" t="s">
        <v>4</v>
      </c>
      <c r="H17" s="14">
        <v>4.3970000000000002</v>
      </c>
      <c r="I17" s="5" t="s">
        <v>279</v>
      </c>
      <c r="J17" s="14">
        <v>85.037000000000006</v>
      </c>
      <c r="K17" s="110" t="s">
        <v>4</v>
      </c>
      <c r="L17" s="14">
        <v>67.286000000000001</v>
      </c>
      <c r="O17" s="260" t="s">
        <v>279</v>
      </c>
    </row>
    <row r="18" spans="1:15" ht="11.25" customHeight="1" x14ac:dyDescent="0.25">
      <c r="A18" s="260" t="s">
        <v>429</v>
      </c>
      <c r="B18" s="97"/>
      <c r="C18" s="97"/>
      <c r="D18" s="97"/>
      <c r="E18" s="97"/>
      <c r="F18" s="14">
        <v>4.718</v>
      </c>
      <c r="G18" s="110" t="s">
        <v>4</v>
      </c>
      <c r="H18" s="14">
        <v>5.242</v>
      </c>
      <c r="I18" s="5" t="s">
        <v>279</v>
      </c>
      <c r="J18" s="14">
        <v>65.664000000000001</v>
      </c>
      <c r="K18" s="110" t="s">
        <v>4</v>
      </c>
      <c r="L18" s="14">
        <v>65.611000000000004</v>
      </c>
      <c r="O18" s="260" t="s">
        <v>279</v>
      </c>
    </row>
    <row r="19" spans="1:15" ht="11.25" customHeight="1" x14ac:dyDescent="0.25">
      <c r="A19" s="260" t="s">
        <v>428</v>
      </c>
      <c r="B19" s="97"/>
      <c r="C19" s="97"/>
      <c r="D19" s="97"/>
      <c r="E19" s="97"/>
      <c r="F19" s="14">
        <v>3.1219999999999999</v>
      </c>
      <c r="G19" s="110" t="s">
        <v>4</v>
      </c>
      <c r="H19" s="14">
        <v>5.3890000000000002</v>
      </c>
      <c r="I19" s="5" t="s">
        <v>279</v>
      </c>
      <c r="J19" s="14">
        <v>27.234999999999999</v>
      </c>
      <c r="K19" s="110" t="s">
        <v>4</v>
      </c>
      <c r="L19" s="14">
        <v>53.323</v>
      </c>
      <c r="O19" s="260" t="s">
        <v>279</v>
      </c>
    </row>
    <row r="20" spans="1:15" ht="11.25" customHeight="1" x14ac:dyDescent="0.25">
      <c r="A20" s="260" t="s">
        <v>531</v>
      </c>
      <c r="B20" s="97"/>
      <c r="C20" s="97"/>
      <c r="D20" s="97"/>
      <c r="E20" s="97"/>
      <c r="F20" s="14">
        <v>3.0880000000000001</v>
      </c>
      <c r="G20" s="110" t="s">
        <v>4</v>
      </c>
      <c r="H20" s="14">
        <v>6.048</v>
      </c>
      <c r="I20" s="5" t="s">
        <v>279</v>
      </c>
      <c r="J20" s="14">
        <v>19.997</v>
      </c>
      <c r="K20" s="110" t="s">
        <v>4</v>
      </c>
      <c r="L20" s="14">
        <v>39.161000000000001</v>
      </c>
      <c r="O20" s="260" t="s">
        <v>279</v>
      </c>
    </row>
    <row r="21" spans="1:15" ht="11.25" customHeight="1" x14ac:dyDescent="0.25">
      <c r="A21" s="260" t="s">
        <v>532</v>
      </c>
      <c r="B21" s="97"/>
      <c r="C21" s="97"/>
      <c r="D21" s="97"/>
      <c r="E21" s="97"/>
      <c r="F21" s="14">
        <v>2.9209999999999998</v>
      </c>
      <c r="G21" s="110" t="s">
        <v>4</v>
      </c>
      <c r="H21" s="14">
        <v>4.8520000000000003</v>
      </c>
      <c r="I21" s="5" t="s">
        <v>279</v>
      </c>
      <c r="J21" s="14">
        <v>10.535</v>
      </c>
      <c r="K21" s="110" t="s">
        <v>4</v>
      </c>
      <c r="L21" s="14">
        <v>14.621</v>
      </c>
      <c r="O21" s="260" t="s">
        <v>279</v>
      </c>
    </row>
    <row r="22" spans="1:15" ht="11.25" customHeight="1" x14ac:dyDescent="0.25">
      <c r="A22" s="260" t="s">
        <v>430</v>
      </c>
      <c r="B22" s="97"/>
      <c r="C22" s="97"/>
      <c r="D22" s="97"/>
      <c r="E22" s="97"/>
      <c r="F22" s="14">
        <v>2.3860000000000001</v>
      </c>
      <c r="G22" s="110" t="s">
        <v>4</v>
      </c>
      <c r="H22" s="14">
        <v>3.3450000000000002</v>
      </c>
      <c r="I22" s="5" t="s">
        <v>279</v>
      </c>
      <c r="J22" s="14">
        <v>71.655000000000001</v>
      </c>
      <c r="K22" s="110" t="s">
        <v>4</v>
      </c>
      <c r="L22" s="14">
        <v>109.268</v>
      </c>
      <c r="O22" s="260" t="s">
        <v>279</v>
      </c>
    </row>
    <row r="23" spans="1:15" ht="11.25" customHeight="1" x14ac:dyDescent="0.25">
      <c r="A23" s="260" t="s">
        <v>534</v>
      </c>
      <c r="B23" s="97"/>
      <c r="C23" s="97"/>
      <c r="D23" s="97"/>
      <c r="E23" s="97"/>
      <c r="F23" s="14">
        <v>1.929</v>
      </c>
      <c r="G23" s="110" t="s">
        <v>4</v>
      </c>
      <c r="H23" s="14">
        <v>2.673</v>
      </c>
      <c r="I23" s="5" t="s">
        <v>279</v>
      </c>
      <c r="J23" s="14">
        <v>66.174999999999997</v>
      </c>
      <c r="K23" s="110" t="s">
        <v>4</v>
      </c>
      <c r="L23" s="14">
        <v>106.024</v>
      </c>
      <c r="O23" s="260" t="s">
        <v>279</v>
      </c>
    </row>
    <row r="24" spans="1:15" ht="11.25" customHeight="1" x14ac:dyDescent="0.25">
      <c r="A24" s="15"/>
      <c r="B24" s="15"/>
      <c r="C24" s="15"/>
      <c r="D24" s="15"/>
      <c r="E24" s="15"/>
      <c r="F24" s="220"/>
      <c r="G24" s="15"/>
      <c r="H24" s="220"/>
      <c r="I24" s="15"/>
      <c r="J24" s="220"/>
      <c r="K24" s="15"/>
      <c r="L24" s="220"/>
      <c r="O24" s="234" t="s">
        <v>279</v>
      </c>
    </row>
    <row r="25" spans="1:15" ht="11.25" customHeight="1" x14ac:dyDescent="0.25">
      <c r="A25" s="97"/>
      <c r="B25" s="97"/>
      <c r="C25" s="97"/>
      <c r="D25" s="97"/>
      <c r="E25" s="97"/>
      <c r="F25" s="14"/>
      <c r="G25" s="12"/>
      <c r="H25" s="14"/>
      <c r="I25" s="5"/>
      <c r="J25" s="14"/>
      <c r="K25" s="12"/>
      <c r="L25" s="14"/>
    </row>
    <row r="26" spans="1:15" ht="12" customHeight="1" x14ac:dyDescent="0.25">
      <c r="A26" s="99" t="s">
        <v>156</v>
      </c>
      <c r="B26" s="99"/>
      <c r="C26" s="99"/>
      <c r="D26" s="99"/>
      <c r="E26" s="99"/>
      <c r="F26" s="187"/>
      <c r="G26" s="98"/>
      <c r="H26" s="221"/>
      <c r="I26" s="98"/>
      <c r="J26" s="187"/>
      <c r="K26" s="98"/>
      <c r="L26" s="221"/>
    </row>
    <row r="27" spans="1:15" x14ac:dyDescent="0.25">
      <c r="A27" s="260" t="s">
        <v>242</v>
      </c>
      <c r="B27" s="97"/>
      <c r="C27" s="97"/>
      <c r="D27" s="97"/>
      <c r="E27" s="97"/>
      <c r="F27" s="14">
        <v>12.286</v>
      </c>
      <c r="G27" s="110" t="s">
        <v>4</v>
      </c>
      <c r="H27" s="14">
        <v>9.6379999999999999</v>
      </c>
      <c r="I27" s="5" t="s">
        <v>279</v>
      </c>
      <c r="J27" s="14">
        <v>146.72900000000001</v>
      </c>
      <c r="K27" s="110" t="s">
        <v>4</v>
      </c>
      <c r="L27" s="14">
        <v>110.13500000000001</v>
      </c>
      <c r="O27" s="260" t="s">
        <v>279</v>
      </c>
    </row>
    <row r="28" spans="1:15" x14ac:dyDescent="0.25">
      <c r="A28" s="260" t="s">
        <v>533</v>
      </c>
      <c r="B28" s="97"/>
      <c r="C28" s="97"/>
      <c r="D28" s="97"/>
      <c r="E28" s="97"/>
      <c r="F28" s="14">
        <v>1.72</v>
      </c>
      <c r="G28" s="110" t="s">
        <v>4</v>
      </c>
      <c r="H28" s="14">
        <v>3.3660000000000001</v>
      </c>
      <c r="I28" s="5" t="s">
        <v>279</v>
      </c>
      <c r="J28" s="14">
        <v>7.6630000000000003</v>
      </c>
      <c r="K28" s="110" t="s">
        <v>4</v>
      </c>
      <c r="L28" s="14">
        <v>14.997</v>
      </c>
      <c r="O28" s="260" t="s">
        <v>279</v>
      </c>
    </row>
    <row r="29" spans="1:15" ht="13.8" thickBot="1" x14ac:dyDescent="0.3">
      <c r="A29" s="109"/>
      <c r="B29" s="109"/>
      <c r="C29" s="109"/>
      <c r="D29" s="109"/>
      <c r="E29" s="109"/>
      <c r="F29" s="3"/>
      <c r="G29" s="3"/>
      <c r="H29" s="3"/>
      <c r="I29" s="3"/>
      <c r="J29" s="3"/>
      <c r="K29" s="3"/>
      <c r="L29" s="3"/>
    </row>
    <row r="30" spans="1:15" ht="12.75" customHeight="1" x14ac:dyDescent="0.25">
      <c r="A30" s="438" t="s">
        <v>462</v>
      </c>
      <c r="B30" s="438"/>
      <c r="C30" s="438"/>
      <c r="D30" s="438"/>
      <c r="E30" s="438"/>
      <c r="F30" s="438"/>
      <c r="G30" s="438"/>
      <c r="H30" s="438"/>
      <c r="I30" s="438"/>
      <c r="J30" s="438"/>
      <c r="K30" s="438"/>
      <c r="L30" s="438"/>
    </row>
    <row r="31" spans="1:15" x14ac:dyDescent="0.25">
      <c r="A31" s="439"/>
      <c r="B31" s="439"/>
      <c r="C31" s="439"/>
      <c r="D31" s="439"/>
      <c r="E31" s="439"/>
      <c r="F31" s="439"/>
      <c r="G31" s="439"/>
      <c r="H31" s="439"/>
      <c r="I31" s="439"/>
      <c r="J31" s="439"/>
      <c r="K31" s="439"/>
      <c r="L31" s="439"/>
    </row>
    <row r="32" spans="1:15" x14ac:dyDescent="0.25">
      <c r="A32" s="439"/>
      <c r="B32" s="439"/>
      <c r="C32" s="439"/>
      <c r="D32" s="439"/>
      <c r="E32" s="439"/>
      <c r="F32" s="439"/>
      <c r="G32" s="439"/>
      <c r="H32" s="439"/>
      <c r="I32" s="439"/>
      <c r="J32" s="439"/>
      <c r="K32" s="439"/>
      <c r="L32" s="439"/>
    </row>
  </sheetData>
  <sheetProtection formatCells="0" formatColumns="0" formatRows="0"/>
  <mergeCells count="9">
    <mergeCell ref="A30:L32"/>
    <mergeCell ref="J12:L12"/>
    <mergeCell ref="E6:H6"/>
    <mergeCell ref="E7:H7"/>
    <mergeCell ref="J6:L6"/>
    <mergeCell ref="J7:L7"/>
    <mergeCell ref="K8:L8"/>
    <mergeCell ref="F12:H12"/>
    <mergeCell ref="G8:H8"/>
  </mergeCells>
  <phoneticPr fontId="14" type="noConversion"/>
  <pageMargins left="0.70866141732283472" right="0.70866141732283472" top="0.59055118110236227" bottom="0.59055118110236227" header="0.31496062992125984" footer="0.31496062992125984"/>
  <pageSetup paperSize="9" scale="97" orientation="portrait" r:id="rId1"/>
  <headerFooter>
    <oddFooter>&amp;L&amp;G</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29">
    <pageSetUpPr fitToPage="1"/>
  </sheetPr>
  <dimension ref="A1:IT75"/>
  <sheetViews>
    <sheetView zoomScaleNormal="100" workbookViewId="0"/>
  </sheetViews>
  <sheetFormatPr defaultColWidth="9.21875" defaultRowHeight="13.2" x14ac:dyDescent="0.25"/>
  <cols>
    <col min="1" max="1" width="8.77734375" style="246" customWidth="1"/>
    <col min="2" max="9" width="7.5546875" style="246" customWidth="1"/>
    <col min="10" max="10" width="7.77734375" style="246" customWidth="1"/>
    <col min="11" max="11" width="9" style="246" customWidth="1"/>
    <col min="12" max="12" width="4.5546875" style="246" customWidth="1"/>
    <col min="13" max="22" width="7.77734375" style="246" customWidth="1"/>
    <col min="23" max="26" width="9.21875" style="246"/>
    <col min="27" max="27" width="6.5546875" style="246" bestFit="1" customWidth="1"/>
    <col min="28" max="28" width="5.5546875" style="246" bestFit="1" customWidth="1"/>
    <col min="29" max="29" width="9" style="246" bestFit="1" customWidth="1"/>
    <col min="30" max="32" width="9.44140625" style="246" bestFit="1" customWidth="1"/>
    <col min="33" max="33" width="9.44140625" style="246" customWidth="1"/>
    <col min="34" max="34" width="9" style="246" customWidth="1"/>
    <col min="35" max="254" width="9.21875" style="246"/>
    <col min="255" max="16384" width="9.21875" style="238"/>
  </cols>
  <sheetData>
    <row r="1" spans="1:11" ht="6.75" customHeight="1" x14ac:dyDescent="0.25"/>
    <row r="2" spans="1:11" ht="31.05" customHeight="1" x14ac:dyDescent="0.25">
      <c r="A2" s="482" t="s">
        <v>413</v>
      </c>
      <c r="B2" s="482"/>
      <c r="C2" s="482"/>
      <c r="D2" s="482"/>
      <c r="E2" s="482"/>
      <c r="F2" s="482"/>
      <c r="G2" s="482"/>
      <c r="H2" s="482"/>
      <c r="I2" s="482"/>
      <c r="J2" s="482"/>
      <c r="K2" s="482"/>
    </row>
    <row r="3" spans="1:11" ht="18" customHeight="1" x14ac:dyDescent="0.25">
      <c r="A3" s="374" t="s">
        <v>585</v>
      </c>
      <c r="B3" s="374"/>
      <c r="C3" s="374"/>
      <c r="D3" s="374"/>
      <c r="E3" s="374"/>
      <c r="F3" s="374"/>
      <c r="G3" s="374"/>
      <c r="H3" s="374"/>
      <c r="I3" s="374"/>
      <c r="J3" s="374"/>
      <c r="K3" s="375"/>
    </row>
    <row r="4" spans="1:11" ht="26.25" customHeight="1" x14ac:dyDescent="0.25">
      <c r="A4" s="483" t="s">
        <v>586</v>
      </c>
      <c r="B4" s="483"/>
      <c r="C4" s="483"/>
      <c r="D4" s="483"/>
      <c r="E4" s="483"/>
      <c r="F4" s="483"/>
      <c r="G4" s="483"/>
      <c r="H4" s="483"/>
      <c r="I4" s="483"/>
      <c r="J4" s="483"/>
      <c r="K4" s="483"/>
    </row>
    <row r="5" spans="1:11" ht="15" customHeight="1" thickBot="1" x14ac:dyDescent="0.3">
      <c r="A5" s="263" t="s">
        <v>587</v>
      </c>
      <c r="B5" s="262"/>
      <c r="C5" s="262"/>
      <c r="D5" s="262"/>
      <c r="E5" s="262"/>
      <c r="F5" s="262"/>
      <c r="G5" s="262"/>
      <c r="H5" s="262"/>
      <c r="I5" s="262"/>
      <c r="J5" s="262"/>
      <c r="K5" s="262"/>
    </row>
    <row r="6" spans="1:11" x14ac:dyDescent="0.25">
      <c r="A6" s="479" t="s">
        <v>363</v>
      </c>
      <c r="B6" s="479"/>
      <c r="C6" s="479"/>
      <c r="D6" s="479"/>
      <c r="E6" s="479"/>
      <c r="F6" s="479"/>
      <c r="G6" s="479"/>
      <c r="H6" s="479"/>
      <c r="I6" s="479"/>
      <c r="J6" s="479"/>
      <c r="K6" s="479"/>
    </row>
    <row r="7" spans="1:11" x14ac:dyDescent="0.25">
      <c r="A7" s="255"/>
      <c r="B7" s="480" t="s">
        <v>352</v>
      </c>
      <c r="C7" s="480"/>
      <c r="D7" s="480" t="s">
        <v>353</v>
      </c>
      <c r="E7" s="480"/>
      <c r="F7" s="480" t="s">
        <v>354</v>
      </c>
      <c r="G7" s="480"/>
      <c r="H7" s="480" t="s">
        <v>355</v>
      </c>
      <c r="I7" s="480"/>
      <c r="J7" s="480" t="s">
        <v>356</v>
      </c>
      <c r="K7" s="480"/>
    </row>
    <row r="8" spans="1:11" ht="13.8" thickBot="1" x14ac:dyDescent="0.3">
      <c r="A8" s="256"/>
      <c r="B8" s="254" t="s">
        <v>357</v>
      </c>
      <c r="C8" s="254" t="s">
        <v>358</v>
      </c>
      <c r="D8" s="254" t="s">
        <v>357</v>
      </c>
      <c r="E8" s="254" t="s">
        <v>358</v>
      </c>
      <c r="F8" s="254" t="s">
        <v>357</v>
      </c>
      <c r="G8" s="254" t="s">
        <v>358</v>
      </c>
      <c r="H8" s="254" t="s">
        <v>357</v>
      </c>
      <c r="I8" s="254" t="s">
        <v>358</v>
      </c>
      <c r="J8" s="254" t="s">
        <v>357</v>
      </c>
      <c r="K8" s="254" t="s">
        <v>358</v>
      </c>
    </row>
    <row r="9" spans="1:11" s="330" customFormat="1" x14ac:dyDescent="0.25">
      <c r="A9" s="250">
        <v>2012</v>
      </c>
      <c r="B9" s="249">
        <v>7486</v>
      </c>
      <c r="C9" s="257">
        <v>9612</v>
      </c>
      <c r="D9" s="249">
        <v>8229</v>
      </c>
      <c r="E9" s="257">
        <v>10057</v>
      </c>
      <c r="F9" s="249">
        <v>7006</v>
      </c>
      <c r="G9" s="257">
        <v>9721</v>
      </c>
      <c r="H9" s="249">
        <v>7157</v>
      </c>
      <c r="I9" s="257">
        <v>9495</v>
      </c>
      <c r="J9" s="249">
        <v>29878</v>
      </c>
      <c r="K9" s="257">
        <v>38886</v>
      </c>
    </row>
    <row r="10" spans="1:11" x14ac:dyDescent="0.25">
      <c r="A10" s="250">
        <v>2013</v>
      </c>
      <c r="B10" s="249">
        <v>6552</v>
      </c>
      <c r="C10" s="257">
        <v>8226</v>
      </c>
      <c r="D10" s="249">
        <v>7524</v>
      </c>
      <c r="E10" s="257">
        <v>9679</v>
      </c>
      <c r="F10" s="249">
        <v>6681</v>
      </c>
      <c r="G10" s="257">
        <v>9919</v>
      </c>
      <c r="H10" s="249">
        <v>7093</v>
      </c>
      <c r="I10" s="257">
        <v>8979</v>
      </c>
      <c r="J10" s="249">
        <v>27850</v>
      </c>
      <c r="K10" s="257">
        <v>36804</v>
      </c>
    </row>
    <row r="11" spans="1:11" x14ac:dyDescent="0.25">
      <c r="A11" s="250">
        <v>2014</v>
      </c>
      <c r="B11" s="249">
        <v>6193</v>
      </c>
      <c r="C11" s="257">
        <v>8268</v>
      </c>
      <c r="D11" s="249">
        <v>7350</v>
      </c>
      <c r="E11" s="257">
        <v>10077</v>
      </c>
      <c r="F11" s="249">
        <v>6197</v>
      </c>
      <c r="G11" s="257">
        <v>9946</v>
      </c>
      <c r="H11" s="249">
        <v>7053</v>
      </c>
      <c r="I11" s="257">
        <v>9650</v>
      </c>
      <c r="J11" s="249">
        <v>26793</v>
      </c>
      <c r="K11" s="257">
        <v>37940</v>
      </c>
    </row>
    <row r="12" spans="1:11" s="330" customFormat="1" x14ac:dyDescent="0.25">
      <c r="A12" s="250">
        <v>2015</v>
      </c>
      <c r="B12" s="249" t="s">
        <v>279</v>
      </c>
      <c r="C12" s="249">
        <v>8553</v>
      </c>
      <c r="D12" s="249" t="s">
        <v>279</v>
      </c>
      <c r="E12" s="249">
        <v>10120</v>
      </c>
      <c r="F12" s="249" t="s">
        <v>279</v>
      </c>
      <c r="G12" s="249">
        <v>9489</v>
      </c>
      <c r="H12" s="249" t="s">
        <v>279</v>
      </c>
      <c r="I12" s="249">
        <v>10839</v>
      </c>
      <c r="J12" s="249" t="s">
        <v>279</v>
      </c>
      <c r="K12" s="249">
        <v>39000</v>
      </c>
    </row>
    <row r="13" spans="1:11" s="330" customFormat="1" x14ac:dyDescent="0.25">
      <c r="A13" s="250">
        <v>2016</v>
      </c>
      <c r="B13" s="251" t="s">
        <v>279</v>
      </c>
      <c r="C13" s="249">
        <v>9592</v>
      </c>
      <c r="D13" s="251" t="s">
        <v>279</v>
      </c>
      <c r="E13" s="249">
        <v>11385</v>
      </c>
      <c r="F13" s="251" t="s">
        <v>279</v>
      </c>
      <c r="G13" s="249">
        <v>8465</v>
      </c>
      <c r="H13" s="251" t="s">
        <v>279</v>
      </c>
      <c r="I13" s="249">
        <v>10177</v>
      </c>
      <c r="J13" s="249" t="s">
        <v>279</v>
      </c>
      <c r="K13" s="249">
        <v>39619</v>
      </c>
    </row>
    <row r="14" spans="1:11" s="330" customFormat="1" x14ac:dyDescent="0.25">
      <c r="A14" s="250">
        <v>2017</v>
      </c>
      <c r="B14" s="251" t="s">
        <v>279</v>
      </c>
      <c r="C14" s="249">
        <v>9829</v>
      </c>
      <c r="D14" s="251" t="s">
        <v>279</v>
      </c>
      <c r="E14" s="249">
        <v>11076</v>
      </c>
      <c r="F14" s="251" t="s">
        <v>279</v>
      </c>
      <c r="G14" s="249">
        <v>9805</v>
      </c>
      <c r="H14" s="251" t="s">
        <v>279</v>
      </c>
      <c r="I14" s="249">
        <v>10909</v>
      </c>
      <c r="J14" s="249" t="s">
        <v>279</v>
      </c>
      <c r="K14" s="249">
        <v>41619</v>
      </c>
    </row>
    <row r="15" spans="1:11" s="330" customFormat="1" x14ac:dyDescent="0.25">
      <c r="A15" s="250">
        <v>2018</v>
      </c>
      <c r="B15" s="251" t="s">
        <v>279</v>
      </c>
      <c r="C15" s="249">
        <v>11316</v>
      </c>
      <c r="D15" s="251" t="s">
        <v>279</v>
      </c>
      <c r="E15" s="249">
        <v>11275</v>
      </c>
      <c r="F15" s="251" t="s">
        <v>279</v>
      </c>
      <c r="G15" s="249">
        <v>11273</v>
      </c>
      <c r="H15" s="251" t="s">
        <v>279</v>
      </c>
      <c r="I15" s="249">
        <v>11584</v>
      </c>
      <c r="J15" s="249" t="s">
        <v>279</v>
      </c>
      <c r="K15" s="249">
        <v>45447</v>
      </c>
    </row>
    <row r="16" spans="1:11" s="330" customFormat="1" x14ac:dyDescent="0.25">
      <c r="A16" s="250">
        <v>2019</v>
      </c>
      <c r="B16" s="251" t="s">
        <v>279</v>
      </c>
      <c r="C16" s="249">
        <v>10028</v>
      </c>
      <c r="D16" s="251" t="s">
        <v>279</v>
      </c>
      <c r="E16" s="249">
        <v>11724</v>
      </c>
      <c r="F16" s="251" t="s">
        <v>279</v>
      </c>
      <c r="G16" s="249">
        <v>10506</v>
      </c>
      <c r="H16" s="251" t="s">
        <v>279</v>
      </c>
      <c r="I16" s="249">
        <v>10297</v>
      </c>
      <c r="J16" s="249" t="s">
        <v>279</v>
      </c>
      <c r="K16" s="249">
        <v>42555</v>
      </c>
    </row>
    <row r="17" spans="1:11" s="330" customFormat="1" x14ac:dyDescent="0.25">
      <c r="A17" s="250">
        <v>2020</v>
      </c>
      <c r="B17" s="251" t="s">
        <v>279</v>
      </c>
      <c r="C17" s="249">
        <v>9992</v>
      </c>
      <c r="D17" s="251" t="s">
        <v>279</v>
      </c>
      <c r="E17" s="249">
        <v>11397</v>
      </c>
      <c r="F17" s="251" t="s">
        <v>279</v>
      </c>
      <c r="G17" s="249">
        <v>10256</v>
      </c>
      <c r="H17" s="251" t="s">
        <v>279</v>
      </c>
      <c r="I17" s="249">
        <v>10946</v>
      </c>
      <c r="J17" s="249" t="s">
        <v>279</v>
      </c>
      <c r="K17" s="249">
        <v>42591</v>
      </c>
    </row>
    <row r="18" spans="1:11" s="330" customFormat="1" x14ac:dyDescent="0.25">
      <c r="A18" s="250">
        <v>2021</v>
      </c>
      <c r="B18" s="249" t="s">
        <v>279</v>
      </c>
      <c r="C18" s="249">
        <v>10174</v>
      </c>
      <c r="D18" s="249" t="s">
        <v>279</v>
      </c>
      <c r="E18" s="249">
        <v>11956</v>
      </c>
      <c r="F18" s="249" t="s">
        <v>279</v>
      </c>
      <c r="G18" s="249">
        <v>10792</v>
      </c>
      <c r="H18" s="249" t="s">
        <v>279</v>
      </c>
      <c r="I18" s="249">
        <v>11101</v>
      </c>
      <c r="J18" s="249" t="s">
        <v>279</v>
      </c>
      <c r="K18" s="249">
        <v>44023</v>
      </c>
    </row>
    <row r="19" spans="1:11" s="330" customFormat="1" x14ac:dyDescent="0.25">
      <c r="A19" s="250">
        <v>2022</v>
      </c>
      <c r="B19" s="249" t="s">
        <v>279</v>
      </c>
      <c r="C19" s="249">
        <v>10384</v>
      </c>
      <c r="D19" s="249" t="s">
        <v>279</v>
      </c>
      <c r="E19" s="249">
        <v>11190</v>
      </c>
      <c r="F19" s="249" t="s">
        <v>279</v>
      </c>
      <c r="G19" s="249">
        <v>9909</v>
      </c>
      <c r="H19" s="249" t="s">
        <v>279</v>
      </c>
      <c r="I19" s="249">
        <v>11484</v>
      </c>
      <c r="J19" s="249" t="s">
        <v>279</v>
      </c>
      <c r="K19" s="249">
        <v>42966</v>
      </c>
    </row>
    <row r="20" spans="1:11" s="330" customFormat="1" ht="13.8" thickBot="1" x14ac:dyDescent="0.3">
      <c r="A20" s="252">
        <v>2023</v>
      </c>
      <c r="B20" s="253" t="s">
        <v>279</v>
      </c>
      <c r="C20" s="253">
        <v>10203</v>
      </c>
      <c r="D20" s="253" t="s">
        <v>279</v>
      </c>
      <c r="E20" s="253">
        <v>10596</v>
      </c>
      <c r="F20" s="253" t="s">
        <v>279</v>
      </c>
      <c r="G20" s="253">
        <v>9101</v>
      </c>
      <c r="H20" s="253" t="s">
        <v>279</v>
      </c>
      <c r="I20" s="253">
        <v>10670</v>
      </c>
      <c r="J20" s="253" t="s">
        <v>279</v>
      </c>
      <c r="K20" s="253">
        <v>40569</v>
      </c>
    </row>
    <row r="22" spans="1:11" ht="13.8" thickBot="1" x14ac:dyDescent="0.3">
      <c r="A22" s="252"/>
      <c r="B22" s="253"/>
      <c r="C22" s="253"/>
      <c r="D22" s="253"/>
      <c r="E22" s="253"/>
      <c r="F22" s="253"/>
      <c r="G22" s="253"/>
      <c r="H22" s="253"/>
      <c r="I22" s="253"/>
      <c r="J22" s="253"/>
      <c r="K22" s="253"/>
    </row>
    <row r="23" spans="1:11" x14ac:dyDescent="0.25">
      <c r="A23" s="479" t="s">
        <v>364</v>
      </c>
      <c r="B23" s="479"/>
      <c r="C23" s="479"/>
      <c r="D23" s="479"/>
      <c r="E23" s="479"/>
      <c r="F23" s="479"/>
      <c r="G23" s="479"/>
      <c r="H23" s="479"/>
      <c r="I23" s="479"/>
      <c r="J23" s="479"/>
      <c r="K23" s="479"/>
    </row>
    <row r="24" spans="1:11" x14ac:dyDescent="0.25">
      <c r="A24" s="255"/>
      <c r="B24" s="480" t="s">
        <v>352</v>
      </c>
      <c r="C24" s="480"/>
      <c r="D24" s="480" t="s">
        <v>353</v>
      </c>
      <c r="E24" s="480"/>
      <c r="F24" s="480" t="s">
        <v>354</v>
      </c>
      <c r="G24" s="480"/>
      <c r="H24" s="480" t="s">
        <v>355</v>
      </c>
      <c r="I24" s="480"/>
      <c r="J24" s="480" t="s">
        <v>356</v>
      </c>
      <c r="K24" s="480"/>
    </row>
    <row r="25" spans="1:11" ht="13.8" thickBot="1" x14ac:dyDescent="0.3">
      <c r="A25" s="256"/>
      <c r="B25" s="254" t="s">
        <v>357</v>
      </c>
      <c r="C25" s="254" t="s">
        <v>358</v>
      </c>
      <c r="D25" s="254" t="s">
        <v>357</v>
      </c>
      <c r="E25" s="254" t="s">
        <v>358</v>
      </c>
      <c r="F25" s="254" t="s">
        <v>357</v>
      </c>
      <c r="G25" s="254" t="s">
        <v>358</v>
      </c>
      <c r="H25" s="254" t="s">
        <v>357</v>
      </c>
      <c r="I25" s="254" t="s">
        <v>358</v>
      </c>
      <c r="J25" s="254" t="s">
        <v>357</v>
      </c>
      <c r="K25" s="254" t="s">
        <v>358</v>
      </c>
    </row>
    <row r="26" spans="1:11" s="330" customFormat="1" x14ac:dyDescent="0.25">
      <c r="A26" s="250">
        <v>2012</v>
      </c>
      <c r="B26" s="249">
        <v>591969</v>
      </c>
      <c r="C26" s="257">
        <v>720695</v>
      </c>
      <c r="D26" s="249">
        <v>657548</v>
      </c>
      <c r="E26" s="257">
        <v>789878</v>
      </c>
      <c r="F26" s="249">
        <v>581631</v>
      </c>
      <c r="G26" s="257">
        <v>770021</v>
      </c>
      <c r="H26" s="249">
        <v>614004</v>
      </c>
      <c r="I26" s="257">
        <v>758452</v>
      </c>
      <c r="J26" s="249">
        <v>2445152</v>
      </c>
      <c r="K26" s="257">
        <v>3039045</v>
      </c>
    </row>
    <row r="27" spans="1:11" x14ac:dyDescent="0.25">
      <c r="A27" s="250">
        <v>2013</v>
      </c>
      <c r="B27" s="249">
        <v>601332</v>
      </c>
      <c r="C27" s="257">
        <v>736734</v>
      </c>
      <c r="D27" s="249">
        <v>649569</v>
      </c>
      <c r="E27" s="257">
        <v>809163</v>
      </c>
      <c r="F27" s="249">
        <v>558923</v>
      </c>
      <c r="G27" s="257">
        <v>785943</v>
      </c>
      <c r="H27" s="249">
        <v>607887</v>
      </c>
      <c r="I27" s="257">
        <v>728186</v>
      </c>
      <c r="J27" s="249">
        <v>2417711</v>
      </c>
      <c r="K27" s="257">
        <v>3060026</v>
      </c>
    </row>
    <row r="28" spans="1:11" x14ac:dyDescent="0.25">
      <c r="A28" s="250">
        <v>2014</v>
      </c>
      <c r="B28" s="249">
        <v>533082</v>
      </c>
      <c r="C28" s="257">
        <v>684386</v>
      </c>
      <c r="D28" s="249">
        <v>608272</v>
      </c>
      <c r="E28" s="257">
        <v>781062</v>
      </c>
      <c r="F28" s="249">
        <v>549602</v>
      </c>
      <c r="G28" s="257">
        <v>811835</v>
      </c>
      <c r="H28" s="249">
        <v>585095</v>
      </c>
      <c r="I28" s="257">
        <v>754149</v>
      </c>
      <c r="J28" s="249">
        <v>2276051</v>
      </c>
      <c r="K28" s="257">
        <v>3031433</v>
      </c>
    </row>
    <row r="29" spans="1:11" s="330" customFormat="1" x14ac:dyDescent="0.25">
      <c r="A29" s="250">
        <v>2015</v>
      </c>
      <c r="B29" s="249" t="s">
        <v>279</v>
      </c>
      <c r="C29" s="249">
        <v>674197</v>
      </c>
      <c r="D29" s="249" t="s">
        <v>279</v>
      </c>
      <c r="E29" s="249">
        <v>833280</v>
      </c>
      <c r="F29" s="249" t="s">
        <v>279</v>
      </c>
      <c r="G29" s="249">
        <v>746698</v>
      </c>
      <c r="H29" s="249" t="s">
        <v>279</v>
      </c>
      <c r="I29" s="249">
        <v>788976</v>
      </c>
      <c r="J29" s="249" t="s">
        <v>279</v>
      </c>
      <c r="K29" s="249">
        <v>3043152</v>
      </c>
    </row>
    <row r="30" spans="1:11" s="330" customFormat="1" x14ac:dyDescent="0.25">
      <c r="A30" s="250">
        <v>2016</v>
      </c>
      <c r="B30" s="251" t="s">
        <v>279</v>
      </c>
      <c r="C30" s="249">
        <v>718171</v>
      </c>
      <c r="D30" s="251" t="s">
        <v>279</v>
      </c>
      <c r="E30" s="249">
        <v>828836</v>
      </c>
      <c r="F30" s="251" t="s">
        <v>279</v>
      </c>
      <c r="G30" s="249">
        <v>749066</v>
      </c>
      <c r="H30" s="251" t="s">
        <v>279</v>
      </c>
      <c r="I30" s="249">
        <v>736151</v>
      </c>
      <c r="J30" s="249" t="s">
        <v>279</v>
      </c>
      <c r="K30" s="249">
        <v>3032225</v>
      </c>
    </row>
    <row r="31" spans="1:11" s="330" customFormat="1" x14ac:dyDescent="0.25">
      <c r="A31" s="250">
        <v>2017</v>
      </c>
      <c r="B31" s="251" t="s">
        <v>279</v>
      </c>
      <c r="C31" s="249">
        <v>722973</v>
      </c>
      <c r="D31" s="251" t="s">
        <v>279</v>
      </c>
      <c r="E31" s="249">
        <v>856949</v>
      </c>
      <c r="F31" s="251" t="s">
        <v>279</v>
      </c>
      <c r="G31" s="249">
        <v>717188</v>
      </c>
      <c r="H31" s="251" t="s">
        <v>279</v>
      </c>
      <c r="I31" s="249">
        <v>773984</v>
      </c>
      <c r="J31" s="249" t="s">
        <v>279</v>
      </c>
      <c r="K31" s="249">
        <v>3071095</v>
      </c>
    </row>
    <row r="32" spans="1:11" s="330" customFormat="1" x14ac:dyDescent="0.25">
      <c r="A32" s="250">
        <v>2018</v>
      </c>
      <c r="B32" s="251" t="s">
        <v>279</v>
      </c>
      <c r="C32" s="249">
        <v>779422</v>
      </c>
      <c r="D32" s="251" t="s">
        <v>279</v>
      </c>
      <c r="E32" s="249">
        <v>835580</v>
      </c>
      <c r="F32" s="251" t="s">
        <v>279</v>
      </c>
      <c r="G32" s="249">
        <v>737334</v>
      </c>
      <c r="H32" s="251" t="s">
        <v>279</v>
      </c>
      <c r="I32" s="249">
        <v>787533</v>
      </c>
      <c r="J32" s="249" t="s">
        <v>279</v>
      </c>
      <c r="K32" s="249">
        <v>3139869</v>
      </c>
    </row>
    <row r="33" spans="1:11" s="330" customFormat="1" x14ac:dyDescent="0.25">
      <c r="A33" s="250">
        <v>2019</v>
      </c>
      <c r="B33" s="251" t="s">
        <v>279</v>
      </c>
      <c r="C33" s="249">
        <v>777854</v>
      </c>
      <c r="D33" s="251" t="s">
        <v>279</v>
      </c>
      <c r="E33" s="249">
        <v>780346</v>
      </c>
      <c r="F33" s="251" t="s">
        <v>279</v>
      </c>
      <c r="G33" s="249">
        <v>779707</v>
      </c>
      <c r="H33" s="251" t="s">
        <v>279</v>
      </c>
      <c r="I33" s="249">
        <v>782666</v>
      </c>
      <c r="J33" s="249" t="s">
        <v>279</v>
      </c>
      <c r="K33" s="249">
        <v>3120574</v>
      </c>
    </row>
    <row r="34" spans="1:11" s="330" customFormat="1" x14ac:dyDescent="0.25">
      <c r="A34" s="250">
        <v>2020</v>
      </c>
      <c r="B34" s="251" t="s">
        <v>279</v>
      </c>
      <c r="C34" s="249">
        <v>770391</v>
      </c>
      <c r="D34" s="251" t="s">
        <v>279</v>
      </c>
      <c r="E34" s="249">
        <v>825129</v>
      </c>
      <c r="F34" s="251" t="s">
        <v>279</v>
      </c>
      <c r="G34" s="249">
        <v>751006</v>
      </c>
      <c r="H34" s="251" t="s">
        <v>279</v>
      </c>
      <c r="I34" s="249">
        <v>769391</v>
      </c>
      <c r="J34" s="249" t="s">
        <v>279</v>
      </c>
      <c r="K34" s="249">
        <v>3115916</v>
      </c>
    </row>
    <row r="35" spans="1:11" s="330" customFormat="1" x14ac:dyDescent="0.25">
      <c r="A35" s="250">
        <v>2021</v>
      </c>
      <c r="B35" s="249" t="s">
        <v>279</v>
      </c>
      <c r="C35" s="249">
        <v>779739</v>
      </c>
      <c r="D35" s="249" t="s">
        <v>279</v>
      </c>
      <c r="E35" s="249">
        <v>855063</v>
      </c>
      <c r="F35" s="249" t="s">
        <v>279</v>
      </c>
      <c r="G35" s="249">
        <v>853812</v>
      </c>
      <c r="H35" s="249" t="s">
        <v>279</v>
      </c>
      <c r="I35" s="249">
        <v>864487</v>
      </c>
      <c r="J35" s="249" t="s">
        <v>279</v>
      </c>
      <c r="K35" s="249">
        <v>3353102</v>
      </c>
    </row>
    <row r="36" spans="1:11" s="330" customFormat="1" x14ac:dyDescent="0.25">
      <c r="A36" s="250">
        <v>2022</v>
      </c>
      <c r="B36" s="249" t="s">
        <v>279</v>
      </c>
      <c r="C36" s="249">
        <v>886503</v>
      </c>
      <c r="D36" s="249" t="s">
        <v>279</v>
      </c>
      <c r="E36" s="249">
        <v>906701</v>
      </c>
      <c r="F36" s="249" t="s">
        <v>279</v>
      </c>
      <c r="G36" s="249">
        <v>802557</v>
      </c>
      <c r="H36" s="249" t="s">
        <v>279</v>
      </c>
      <c r="I36" s="249">
        <v>953466</v>
      </c>
      <c r="J36" s="249" t="s">
        <v>279</v>
      </c>
      <c r="K36" s="249">
        <v>3549227</v>
      </c>
    </row>
    <row r="37" spans="1:11" s="330" customFormat="1" ht="13.8" thickBot="1" x14ac:dyDescent="0.3">
      <c r="A37" s="252">
        <v>2023</v>
      </c>
      <c r="B37" s="253" t="s">
        <v>279</v>
      </c>
      <c r="C37" s="253">
        <v>825176</v>
      </c>
      <c r="D37" s="253" t="s">
        <v>279</v>
      </c>
      <c r="E37" s="253">
        <v>813272</v>
      </c>
      <c r="F37" s="253" t="s">
        <v>279</v>
      </c>
      <c r="G37" s="253">
        <v>785384</v>
      </c>
      <c r="H37" s="253" t="s">
        <v>279</v>
      </c>
      <c r="I37" s="253">
        <v>858494</v>
      </c>
      <c r="J37" s="253" t="s">
        <v>279</v>
      </c>
      <c r="K37" s="253">
        <v>3282326</v>
      </c>
    </row>
    <row r="38" spans="1:11" x14ac:dyDescent="0.25">
      <c r="A38" s="238"/>
      <c r="B38" s="238"/>
      <c r="C38" s="238"/>
      <c r="D38" s="238"/>
      <c r="E38" s="238"/>
      <c r="F38" s="238"/>
      <c r="G38" s="238"/>
      <c r="H38" s="238"/>
      <c r="I38" s="238"/>
      <c r="J38" s="238"/>
      <c r="K38" s="238"/>
    </row>
    <row r="39" spans="1:11" ht="13.8" thickBot="1" x14ac:dyDescent="0.3">
      <c r="A39" s="252"/>
      <c r="B39" s="253"/>
      <c r="C39" s="253"/>
      <c r="D39" s="253"/>
      <c r="E39" s="253"/>
      <c r="F39" s="253"/>
      <c r="G39" s="253"/>
      <c r="H39" s="253"/>
      <c r="I39" s="253"/>
      <c r="J39" s="253"/>
      <c r="K39" s="253"/>
    </row>
    <row r="40" spans="1:11" x14ac:dyDescent="0.25">
      <c r="A40" s="479" t="s">
        <v>366</v>
      </c>
      <c r="B40" s="479"/>
      <c r="C40" s="479"/>
      <c r="D40" s="479"/>
      <c r="E40" s="479"/>
      <c r="F40" s="479"/>
      <c r="G40" s="479"/>
      <c r="H40" s="479"/>
      <c r="I40" s="479"/>
      <c r="J40" s="479"/>
      <c r="K40" s="479"/>
    </row>
    <row r="41" spans="1:11" x14ac:dyDescent="0.25">
      <c r="A41" s="255"/>
      <c r="B41" s="480" t="s">
        <v>352</v>
      </c>
      <c r="C41" s="480"/>
      <c r="D41" s="480" t="s">
        <v>353</v>
      </c>
      <c r="E41" s="480"/>
      <c r="F41" s="480" t="s">
        <v>354</v>
      </c>
      <c r="G41" s="480"/>
      <c r="H41" s="480" t="s">
        <v>355</v>
      </c>
      <c r="I41" s="480"/>
      <c r="J41" s="480" t="s">
        <v>356</v>
      </c>
      <c r="K41" s="480"/>
    </row>
    <row r="42" spans="1:11" ht="13.8" thickBot="1" x14ac:dyDescent="0.3">
      <c r="A42" s="256"/>
      <c r="B42" s="254" t="s">
        <v>357</v>
      </c>
      <c r="C42" s="254" t="s">
        <v>358</v>
      </c>
      <c r="D42" s="254" t="s">
        <v>357</v>
      </c>
      <c r="E42" s="254" t="s">
        <v>358</v>
      </c>
      <c r="F42" s="254" t="s">
        <v>357</v>
      </c>
      <c r="G42" s="254" t="s">
        <v>358</v>
      </c>
      <c r="H42" s="254" t="s">
        <v>357</v>
      </c>
      <c r="I42" s="254" t="s">
        <v>358</v>
      </c>
      <c r="J42" s="254" t="s">
        <v>357</v>
      </c>
      <c r="K42" s="254" t="s">
        <v>358</v>
      </c>
    </row>
    <row r="43" spans="1:11" s="330" customFormat="1" x14ac:dyDescent="0.25">
      <c r="A43" s="250">
        <v>2012</v>
      </c>
      <c r="B43" s="249">
        <v>71498</v>
      </c>
      <c r="C43" s="257">
        <v>91772</v>
      </c>
      <c r="D43" s="249">
        <v>80158</v>
      </c>
      <c r="E43" s="257">
        <v>96862</v>
      </c>
      <c r="F43" s="249">
        <v>69764</v>
      </c>
      <c r="G43" s="257">
        <v>96132</v>
      </c>
      <c r="H43" s="249">
        <v>73505</v>
      </c>
      <c r="I43" s="257">
        <v>96529</v>
      </c>
      <c r="J43" s="249">
        <v>294925</v>
      </c>
      <c r="K43" s="257">
        <v>381295</v>
      </c>
    </row>
    <row r="44" spans="1:11" x14ac:dyDescent="0.25">
      <c r="A44" s="250">
        <v>2013</v>
      </c>
      <c r="B44" s="249">
        <v>68959</v>
      </c>
      <c r="C44" s="257">
        <v>86343</v>
      </c>
      <c r="D44" s="249">
        <v>70857</v>
      </c>
      <c r="E44" s="257">
        <v>90406</v>
      </c>
      <c r="F44" s="249">
        <v>68599</v>
      </c>
      <c r="G44" s="257">
        <v>102076</v>
      </c>
      <c r="H44" s="249">
        <v>72715</v>
      </c>
      <c r="I44" s="257">
        <v>90896</v>
      </c>
      <c r="J44" s="249">
        <v>281129</v>
      </c>
      <c r="K44" s="257">
        <v>369721</v>
      </c>
    </row>
    <row r="45" spans="1:11" x14ac:dyDescent="0.25">
      <c r="A45" s="250">
        <v>2014</v>
      </c>
      <c r="B45" s="249">
        <v>62306</v>
      </c>
      <c r="C45" s="257">
        <v>83026</v>
      </c>
      <c r="D45" s="249">
        <v>76310</v>
      </c>
      <c r="E45" s="257">
        <v>103111</v>
      </c>
      <c r="F45" s="249">
        <v>65499</v>
      </c>
      <c r="G45" s="257">
        <v>104314</v>
      </c>
      <c r="H45" s="249">
        <v>68197</v>
      </c>
      <c r="I45" s="257">
        <v>90749</v>
      </c>
      <c r="J45" s="249">
        <v>272311</v>
      </c>
      <c r="K45" s="257">
        <v>381200</v>
      </c>
    </row>
    <row r="46" spans="1:11" s="330" customFormat="1" x14ac:dyDescent="0.25">
      <c r="A46" s="250">
        <v>2015</v>
      </c>
      <c r="B46" s="249" t="s">
        <v>279</v>
      </c>
      <c r="C46" s="249">
        <v>94049</v>
      </c>
      <c r="D46" s="249" t="s">
        <v>279</v>
      </c>
      <c r="E46" s="249">
        <v>108602</v>
      </c>
      <c r="F46" s="249" t="s">
        <v>279</v>
      </c>
      <c r="G46" s="249">
        <v>100979</v>
      </c>
      <c r="H46" s="249" t="s">
        <v>279</v>
      </c>
      <c r="I46" s="249">
        <v>119235</v>
      </c>
      <c r="J46" s="249" t="s">
        <v>279</v>
      </c>
      <c r="K46" s="249">
        <v>422865</v>
      </c>
    </row>
    <row r="47" spans="1:11" s="330" customFormat="1" x14ac:dyDescent="0.25">
      <c r="A47" s="250">
        <v>2016</v>
      </c>
      <c r="B47" s="251" t="s">
        <v>279</v>
      </c>
      <c r="C47" s="249">
        <v>106749</v>
      </c>
      <c r="D47" s="251" t="s">
        <v>279</v>
      </c>
      <c r="E47" s="249">
        <v>123852</v>
      </c>
      <c r="F47" s="251" t="s">
        <v>279</v>
      </c>
      <c r="G47" s="249">
        <v>93135</v>
      </c>
      <c r="H47" s="251" t="s">
        <v>279</v>
      </c>
      <c r="I47" s="249">
        <v>109732</v>
      </c>
      <c r="J47" s="249" t="s">
        <v>279</v>
      </c>
      <c r="K47" s="249">
        <v>433468</v>
      </c>
    </row>
    <row r="48" spans="1:11" s="330" customFormat="1" x14ac:dyDescent="0.25">
      <c r="A48" s="250">
        <v>2017</v>
      </c>
      <c r="B48" s="251" t="s">
        <v>279</v>
      </c>
      <c r="C48" s="249">
        <v>107458</v>
      </c>
      <c r="D48" s="251" t="s">
        <v>279</v>
      </c>
      <c r="E48" s="249">
        <v>126133</v>
      </c>
      <c r="F48" s="251" t="s">
        <v>279</v>
      </c>
      <c r="G48" s="249">
        <v>103390</v>
      </c>
      <c r="H48" s="251" t="s">
        <v>279</v>
      </c>
      <c r="I48" s="249">
        <v>118471</v>
      </c>
      <c r="J48" s="249" t="s">
        <v>279</v>
      </c>
      <c r="K48" s="249">
        <v>455452</v>
      </c>
    </row>
    <row r="49" spans="1:11" s="330" customFormat="1" x14ac:dyDescent="0.25">
      <c r="A49" s="250">
        <v>2018</v>
      </c>
      <c r="B49" s="251" t="s">
        <v>279</v>
      </c>
      <c r="C49" s="249">
        <v>121383</v>
      </c>
      <c r="D49" s="251" t="s">
        <v>279</v>
      </c>
      <c r="E49" s="249">
        <v>123344</v>
      </c>
      <c r="F49" s="251" t="s">
        <v>279</v>
      </c>
      <c r="G49" s="249">
        <v>113818</v>
      </c>
      <c r="H49" s="251" t="s">
        <v>279</v>
      </c>
      <c r="I49" s="249">
        <v>122737</v>
      </c>
      <c r="J49" s="249" t="s">
        <v>279</v>
      </c>
      <c r="K49" s="249">
        <v>481282</v>
      </c>
    </row>
    <row r="50" spans="1:11" s="330" customFormat="1" x14ac:dyDescent="0.25">
      <c r="A50" s="250">
        <v>2019</v>
      </c>
      <c r="B50" s="251" t="s">
        <v>279</v>
      </c>
      <c r="C50" s="249">
        <v>110555</v>
      </c>
      <c r="D50" s="251" t="s">
        <v>279</v>
      </c>
      <c r="E50" s="249">
        <v>121028</v>
      </c>
      <c r="F50" s="251" t="s">
        <v>279</v>
      </c>
      <c r="G50" s="249">
        <v>112636</v>
      </c>
      <c r="H50" s="251" t="s">
        <v>279</v>
      </c>
      <c r="I50" s="249">
        <v>105111</v>
      </c>
      <c r="J50" s="249" t="s">
        <v>279</v>
      </c>
      <c r="K50" s="249">
        <v>449329</v>
      </c>
    </row>
    <row r="51" spans="1:11" s="330" customFormat="1" x14ac:dyDescent="0.25">
      <c r="A51" s="250">
        <v>2020</v>
      </c>
      <c r="B51" s="251" t="s">
        <v>279</v>
      </c>
      <c r="C51" s="249">
        <v>114452</v>
      </c>
      <c r="D51" s="251" t="s">
        <v>279</v>
      </c>
      <c r="E51" s="249">
        <v>127664</v>
      </c>
      <c r="F51" s="251" t="s">
        <v>279</v>
      </c>
      <c r="G51" s="249">
        <v>106608</v>
      </c>
      <c r="H51" s="251" t="s">
        <v>279</v>
      </c>
      <c r="I51" s="249">
        <v>126477</v>
      </c>
      <c r="J51" s="249" t="s">
        <v>279</v>
      </c>
      <c r="K51" s="249">
        <v>475200</v>
      </c>
    </row>
    <row r="52" spans="1:11" s="330" customFormat="1" x14ac:dyDescent="0.25">
      <c r="A52" s="250">
        <v>2021</v>
      </c>
      <c r="B52" s="249" t="s">
        <v>279</v>
      </c>
      <c r="C52" s="249">
        <v>109055</v>
      </c>
      <c r="D52" s="249" t="s">
        <v>279</v>
      </c>
      <c r="E52" s="249">
        <v>125753</v>
      </c>
      <c r="F52" s="249" t="s">
        <v>279</v>
      </c>
      <c r="G52" s="249">
        <v>132611</v>
      </c>
      <c r="H52" s="249" t="s">
        <v>279</v>
      </c>
      <c r="I52" s="249">
        <v>125045</v>
      </c>
      <c r="J52" s="249" t="s">
        <v>279</v>
      </c>
      <c r="K52" s="249">
        <v>492464</v>
      </c>
    </row>
    <row r="53" spans="1:11" s="330" customFormat="1" x14ac:dyDescent="0.25">
      <c r="A53" s="250">
        <v>2022</v>
      </c>
      <c r="B53" s="249" t="s">
        <v>279</v>
      </c>
      <c r="C53" s="249">
        <v>114695</v>
      </c>
      <c r="D53" s="249" t="s">
        <v>279</v>
      </c>
      <c r="E53" s="249">
        <v>118751</v>
      </c>
      <c r="F53" s="249" t="s">
        <v>279</v>
      </c>
      <c r="G53" s="249">
        <v>112241</v>
      </c>
      <c r="H53" s="249" t="s">
        <v>279</v>
      </c>
      <c r="I53" s="249">
        <v>131282</v>
      </c>
      <c r="J53" s="249" t="s">
        <v>279</v>
      </c>
      <c r="K53" s="249">
        <v>476969</v>
      </c>
    </row>
    <row r="54" spans="1:11" s="330" customFormat="1" ht="13.8" thickBot="1" x14ac:dyDescent="0.3">
      <c r="A54" s="252">
        <v>2023</v>
      </c>
      <c r="B54" s="253" t="s">
        <v>279</v>
      </c>
      <c r="C54" s="253">
        <v>108664</v>
      </c>
      <c r="D54" s="253" t="s">
        <v>279</v>
      </c>
      <c r="E54" s="253">
        <v>114042</v>
      </c>
      <c r="F54" s="253" t="s">
        <v>279</v>
      </c>
      <c r="G54" s="253">
        <v>100140</v>
      </c>
      <c r="H54" s="253" t="s">
        <v>279</v>
      </c>
      <c r="I54" s="253">
        <v>123656</v>
      </c>
      <c r="J54" s="253" t="s">
        <v>279</v>
      </c>
      <c r="K54" s="253">
        <v>446501</v>
      </c>
    </row>
    <row r="56" spans="1:11" ht="13.8" thickBot="1" x14ac:dyDescent="0.3">
      <c r="A56" s="252"/>
      <c r="B56" s="253"/>
      <c r="C56" s="253"/>
      <c r="D56" s="253"/>
      <c r="E56" s="253"/>
      <c r="F56" s="253"/>
      <c r="G56" s="253"/>
      <c r="H56" s="253"/>
      <c r="I56" s="253"/>
      <c r="J56" s="253"/>
      <c r="K56" s="253"/>
    </row>
    <row r="57" spans="1:11" x14ac:dyDescent="0.25">
      <c r="A57" s="479" t="s">
        <v>365</v>
      </c>
      <c r="B57" s="479"/>
      <c r="C57" s="479"/>
      <c r="D57" s="479"/>
      <c r="E57" s="479"/>
      <c r="F57" s="479"/>
      <c r="G57" s="479"/>
      <c r="H57" s="479"/>
      <c r="I57" s="479"/>
      <c r="J57" s="479"/>
      <c r="K57" s="479"/>
    </row>
    <row r="58" spans="1:11" x14ac:dyDescent="0.25">
      <c r="A58" s="255"/>
      <c r="B58" s="480" t="s">
        <v>352</v>
      </c>
      <c r="C58" s="480"/>
      <c r="D58" s="480" t="s">
        <v>353</v>
      </c>
      <c r="E58" s="480"/>
      <c r="F58" s="480" t="s">
        <v>354</v>
      </c>
      <c r="G58" s="480"/>
      <c r="H58" s="480" t="s">
        <v>355</v>
      </c>
      <c r="I58" s="480"/>
      <c r="J58" s="480" t="s">
        <v>356</v>
      </c>
      <c r="K58" s="480"/>
    </row>
    <row r="59" spans="1:11" ht="13.8" thickBot="1" x14ac:dyDescent="0.3">
      <c r="A59" s="256"/>
      <c r="B59" s="254" t="s">
        <v>357</v>
      </c>
      <c r="C59" s="254" t="s">
        <v>358</v>
      </c>
      <c r="D59" s="254" t="s">
        <v>357</v>
      </c>
      <c r="E59" s="254" t="s">
        <v>358</v>
      </c>
      <c r="F59" s="254" t="s">
        <v>357</v>
      </c>
      <c r="G59" s="254" t="s">
        <v>358</v>
      </c>
      <c r="H59" s="254" t="s">
        <v>357</v>
      </c>
      <c r="I59" s="254" t="s">
        <v>358</v>
      </c>
      <c r="J59" s="254" t="s">
        <v>357</v>
      </c>
      <c r="K59" s="254" t="s">
        <v>358</v>
      </c>
    </row>
    <row r="60" spans="1:11" s="330" customFormat="1" x14ac:dyDescent="0.25">
      <c r="A60" s="250">
        <v>2012</v>
      </c>
      <c r="B60" s="249">
        <v>8155</v>
      </c>
      <c r="C60" s="257">
        <v>9815</v>
      </c>
      <c r="D60" s="249">
        <v>8805</v>
      </c>
      <c r="E60" s="257">
        <v>10442</v>
      </c>
      <c r="F60" s="249">
        <v>7939</v>
      </c>
      <c r="G60" s="257">
        <v>10408</v>
      </c>
      <c r="H60" s="249">
        <v>8578</v>
      </c>
      <c r="I60" s="257">
        <v>10346</v>
      </c>
      <c r="J60" s="249">
        <v>33478</v>
      </c>
      <c r="K60" s="257">
        <v>41011</v>
      </c>
    </row>
    <row r="61" spans="1:11" x14ac:dyDescent="0.25">
      <c r="A61" s="250">
        <v>2013</v>
      </c>
      <c r="B61" s="249">
        <v>8404</v>
      </c>
      <c r="C61" s="257">
        <v>10231</v>
      </c>
      <c r="D61" s="249">
        <v>8649</v>
      </c>
      <c r="E61" s="257">
        <v>10661</v>
      </c>
      <c r="F61" s="249">
        <v>7893</v>
      </c>
      <c r="G61" s="257">
        <v>11102</v>
      </c>
      <c r="H61" s="249">
        <v>8576</v>
      </c>
      <c r="I61" s="257">
        <v>10097</v>
      </c>
      <c r="J61" s="249">
        <v>33521</v>
      </c>
      <c r="K61" s="257">
        <v>42090</v>
      </c>
    </row>
    <row r="62" spans="1:11" x14ac:dyDescent="0.25">
      <c r="A62" s="250">
        <v>2014</v>
      </c>
      <c r="B62" s="249">
        <v>7208</v>
      </c>
      <c r="C62" s="257">
        <v>9232</v>
      </c>
      <c r="D62" s="249">
        <v>8535</v>
      </c>
      <c r="E62" s="257">
        <v>10751</v>
      </c>
      <c r="F62" s="249">
        <v>8265</v>
      </c>
      <c r="G62" s="257">
        <v>12024</v>
      </c>
      <c r="H62" s="249">
        <v>7980</v>
      </c>
      <c r="I62" s="257">
        <v>9949</v>
      </c>
      <c r="J62" s="249">
        <v>31987</v>
      </c>
      <c r="K62" s="257">
        <v>41956</v>
      </c>
    </row>
    <row r="63" spans="1:11" s="330" customFormat="1" x14ac:dyDescent="0.25">
      <c r="A63" s="250">
        <v>2015</v>
      </c>
      <c r="B63" s="249" t="s">
        <v>279</v>
      </c>
      <c r="C63" s="249">
        <v>9402</v>
      </c>
      <c r="D63" s="249" t="s">
        <v>279</v>
      </c>
      <c r="E63" s="249">
        <v>11291</v>
      </c>
      <c r="F63" s="249" t="s">
        <v>279</v>
      </c>
      <c r="G63" s="249">
        <v>10064</v>
      </c>
      <c r="H63" s="249" t="s">
        <v>279</v>
      </c>
      <c r="I63" s="249">
        <v>10741</v>
      </c>
      <c r="J63" s="249" t="s">
        <v>279</v>
      </c>
      <c r="K63" s="249">
        <v>41498</v>
      </c>
    </row>
    <row r="64" spans="1:11" s="330" customFormat="1" x14ac:dyDescent="0.25">
      <c r="A64" s="250">
        <v>2016</v>
      </c>
      <c r="B64" s="251" t="s">
        <v>279</v>
      </c>
      <c r="C64" s="249">
        <v>10172</v>
      </c>
      <c r="D64" s="251" t="s">
        <v>279</v>
      </c>
      <c r="E64" s="249">
        <v>11676</v>
      </c>
      <c r="F64" s="251" t="s">
        <v>279</v>
      </c>
      <c r="G64" s="249">
        <v>10095</v>
      </c>
      <c r="H64" s="251" t="s">
        <v>279</v>
      </c>
      <c r="I64" s="249">
        <v>10743</v>
      </c>
      <c r="J64" s="249" t="s">
        <v>279</v>
      </c>
      <c r="K64" s="249">
        <v>42685</v>
      </c>
    </row>
    <row r="65" spans="1:11" s="330" customFormat="1" x14ac:dyDescent="0.25">
      <c r="A65" s="250">
        <v>2017</v>
      </c>
      <c r="B65" s="251" t="s">
        <v>279</v>
      </c>
      <c r="C65" s="249">
        <v>9989</v>
      </c>
      <c r="D65" s="251" t="s">
        <v>279</v>
      </c>
      <c r="E65" s="249">
        <v>12185</v>
      </c>
      <c r="F65" s="251" t="s">
        <v>279</v>
      </c>
      <c r="G65" s="249">
        <v>9249</v>
      </c>
      <c r="H65" s="251" t="s">
        <v>279</v>
      </c>
      <c r="I65" s="249">
        <v>10425</v>
      </c>
      <c r="J65" s="249" t="s">
        <v>279</v>
      </c>
      <c r="K65" s="249">
        <v>41848</v>
      </c>
    </row>
    <row r="66" spans="1:11" s="330" customFormat="1" x14ac:dyDescent="0.25">
      <c r="A66" s="250">
        <v>2018</v>
      </c>
      <c r="B66" s="251" t="s">
        <v>279</v>
      </c>
      <c r="C66" s="249">
        <v>10154</v>
      </c>
      <c r="D66" s="251" t="s">
        <v>279</v>
      </c>
      <c r="E66" s="249">
        <v>11613</v>
      </c>
      <c r="F66" s="251" t="s">
        <v>279</v>
      </c>
      <c r="G66" s="249">
        <v>10405</v>
      </c>
      <c r="H66" s="251" t="s">
        <v>279</v>
      </c>
      <c r="I66" s="249">
        <v>11302</v>
      </c>
      <c r="J66" s="249" t="s">
        <v>279</v>
      </c>
      <c r="K66" s="249">
        <v>43474</v>
      </c>
    </row>
    <row r="67" spans="1:11" s="330" customFormat="1" x14ac:dyDescent="0.25">
      <c r="A67" s="250">
        <v>2019</v>
      </c>
      <c r="B67" s="251" t="s">
        <v>279</v>
      </c>
      <c r="C67" s="249">
        <v>11057</v>
      </c>
      <c r="D67" s="251" t="s">
        <v>279</v>
      </c>
      <c r="E67" s="249">
        <v>10972</v>
      </c>
      <c r="F67" s="251" t="s">
        <v>279</v>
      </c>
      <c r="G67" s="249">
        <v>10763</v>
      </c>
      <c r="H67" s="251" t="s">
        <v>279</v>
      </c>
      <c r="I67" s="249">
        <v>9809</v>
      </c>
      <c r="J67" s="249" t="s">
        <v>279</v>
      </c>
      <c r="K67" s="249">
        <v>42601</v>
      </c>
    </row>
    <row r="68" spans="1:11" s="330" customFormat="1" x14ac:dyDescent="0.25">
      <c r="A68" s="250">
        <v>2020</v>
      </c>
      <c r="B68" s="251" t="s">
        <v>279</v>
      </c>
      <c r="C68" s="249">
        <v>10671</v>
      </c>
      <c r="D68" s="251" t="s">
        <v>279</v>
      </c>
      <c r="E68" s="249">
        <v>11320</v>
      </c>
      <c r="F68" s="251" t="s">
        <v>279</v>
      </c>
      <c r="G68" s="249">
        <v>10012</v>
      </c>
      <c r="H68" s="251" t="s">
        <v>279</v>
      </c>
      <c r="I68" s="249">
        <v>11180</v>
      </c>
      <c r="J68" s="249" t="s">
        <v>279</v>
      </c>
      <c r="K68" s="249">
        <v>43183</v>
      </c>
    </row>
    <row r="69" spans="1:11" s="330" customFormat="1" x14ac:dyDescent="0.25">
      <c r="A69" s="250">
        <v>2021</v>
      </c>
      <c r="B69" s="249" t="s">
        <v>279</v>
      </c>
      <c r="C69" s="249">
        <v>10978</v>
      </c>
      <c r="D69" s="249" t="s">
        <v>279</v>
      </c>
      <c r="E69" s="249">
        <v>11808</v>
      </c>
      <c r="F69" s="249" t="s">
        <v>279</v>
      </c>
      <c r="G69" s="249">
        <v>12663</v>
      </c>
      <c r="H69" s="249" t="s">
        <v>279</v>
      </c>
      <c r="I69" s="249">
        <v>12032</v>
      </c>
      <c r="J69" s="249" t="s">
        <v>279</v>
      </c>
      <c r="K69" s="249">
        <v>47481</v>
      </c>
    </row>
    <row r="70" spans="1:11" s="330" customFormat="1" x14ac:dyDescent="0.25">
      <c r="A70" s="250">
        <v>2022</v>
      </c>
      <c r="B70" s="249" t="s">
        <v>279</v>
      </c>
      <c r="C70" s="249">
        <v>11849</v>
      </c>
      <c r="D70" s="249" t="s">
        <v>279</v>
      </c>
      <c r="E70" s="249">
        <v>12245</v>
      </c>
      <c r="F70" s="249" t="s">
        <v>279</v>
      </c>
      <c r="G70" s="249">
        <v>10872</v>
      </c>
      <c r="H70" s="249" t="s">
        <v>279</v>
      </c>
      <c r="I70" s="249">
        <v>12904</v>
      </c>
      <c r="J70" s="249" t="s">
        <v>279</v>
      </c>
      <c r="K70" s="249">
        <v>47870</v>
      </c>
    </row>
    <row r="71" spans="1:11" s="330" customFormat="1" ht="13.8" thickBot="1" x14ac:dyDescent="0.3">
      <c r="A71" s="252">
        <v>2023</v>
      </c>
      <c r="B71" s="253" t="s">
        <v>279</v>
      </c>
      <c r="C71" s="253">
        <v>10841</v>
      </c>
      <c r="D71" s="253" t="s">
        <v>279</v>
      </c>
      <c r="E71" s="253">
        <v>10283</v>
      </c>
      <c r="F71" s="253" t="s">
        <v>279</v>
      </c>
      <c r="G71" s="253">
        <v>9342</v>
      </c>
      <c r="H71" s="253" t="s">
        <v>279</v>
      </c>
      <c r="I71" s="253">
        <v>11907</v>
      </c>
      <c r="J71" s="253" t="s">
        <v>279</v>
      </c>
      <c r="K71" s="253">
        <v>42373</v>
      </c>
    </row>
    <row r="72" spans="1:11" x14ac:dyDescent="0.25">
      <c r="A72" s="238"/>
      <c r="B72" s="238"/>
      <c r="C72" s="238"/>
      <c r="D72" s="238"/>
      <c r="E72" s="238"/>
      <c r="F72" s="238"/>
      <c r="G72" s="238"/>
      <c r="H72" s="238"/>
      <c r="I72" s="238"/>
      <c r="J72" s="238"/>
      <c r="K72" s="238"/>
    </row>
    <row r="73" spans="1:11" ht="11.25" customHeight="1" x14ac:dyDescent="0.25">
      <c r="A73" s="481" t="s">
        <v>431</v>
      </c>
      <c r="B73" s="481"/>
      <c r="C73" s="481"/>
      <c r="D73" s="481"/>
      <c r="E73" s="481"/>
      <c r="F73" s="481"/>
      <c r="G73" s="481"/>
      <c r="H73" s="481"/>
      <c r="I73" s="481"/>
      <c r="J73" s="481"/>
      <c r="K73" s="481"/>
    </row>
    <row r="74" spans="1:11" ht="11.25" customHeight="1" x14ac:dyDescent="0.25">
      <c r="A74" s="481"/>
      <c r="B74" s="481"/>
      <c r="C74" s="481"/>
      <c r="D74" s="481"/>
      <c r="E74" s="481"/>
      <c r="F74" s="481"/>
      <c r="G74" s="481"/>
      <c r="H74" s="481"/>
      <c r="I74" s="481"/>
      <c r="J74" s="481"/>
      <c r="K74" s="481"/>
    </row>
    <row r="75" spans="1:11" ht="11.25" customHeight="1" x14ac:dyDescent="0.25">
      <c r="A75" s="481"/>
      <c r="B75" s="481"/>
      <c r="C75" s="481"/>
      <c r="D75" s="481"/>
      <c r="E75" s="481"/>
      <c r="F75" s="481"/>
      <c r="G75" s="481"/>
      <c r="H75" s="481"/>
      <c r="I75" s="481"/>
      <c r="J75" s="481"/>
      <c r="K75" s="481"/>
    </row>
  </sheetData>
  <mergeCells count="27">
    <mergeCell ref="A73:K75"/>
    <mergeCell ref="J7:K7"/>
    <mergeCell ref="A23:K23"/>
    <mergeCell ref="A57:K57"/>
    <mergeCell ref="A2:K2"/>
    <mergeCell ref="A4:K4"/>
    <mergeCell ref="B58:C58"/>
    <mergeCell ref="D58:E58"/>
    <mergeCell ref="F58:G58"/>
    <mergeCell ref="H58:I58"/>
    <mergeCell ref="J58:K58"/>
    <mergeCell ref="J24:K24"/>
    <mergeCell ref="B41:C41"/>
    <mergeCell ref="D41:E41"/>
    <mergeCell ref="J41:K41"/>
    <mergeCell ref="F7:G7"/>
    <mergeCell ref="A6:K6"/>
    <mergeCell ref="A40:K40"/>
    <mergeCell ref="B7:C7"/>
    <mergeCell ref="D7:E7"/>
    <mergeCell ref="F41:G41"/>
    <mergeCell ref="H41:I41"/>
    <mergeCell ref="H24:I24"/>
    <mergeCell ref="H7:I7"/>
    <mergeCell ref="B24:C24"/>
    <mergeCell ref="D24:E24"/>
    <mergeCell ref="F24:G24"/>
  </mergeCells>
  <pageMargins left="0.70866141732283472" right="0.70866141732283472" top="0.59055118110236227" bottom="0.59055118110236227" header="0.31496062992125984" footer="0.31496062992125984"/>
  <pageSetup paperSize="9" scale="83" orientation="portrait" r:id="rId1"/>
  <headerFooter>
    <oddFooter>&amp;L&amp;G</oddFooter>
  </headerFooter>
  <colBreaks count="2" manualBreakCount="2">
    <brk id="11" max="60" man="1"/>
    <brk id="21" max="37" man="1"/>
  </colBreaks>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0">
    <pageSetUpPr fitToPage="1"/>
  </sheetPr>
  <dimension ref="A1:IT75"/>
  <sheetViews>
    <sheetView zoomScaleNormal="100" workbookViewId="0"/>
  </sheetViews>
  <sheetFormatPr defaultColWidth="9.21875" defaultRowHeight="13.2" x14ac:dyDescent="0.25"/>
  <cols>
    <col min="1" max="1" width="4.21875" style="246" customWidth="1"/>
    <col min="2" max="9" width="7.5546875" style="246" customWidth="1"/>
    <col min="10" max="10" width="7.77734375" style="246" customWidth="1"/>
    <col min="11" max="11" width="8.77734375" style="246" customWidth="1"/>
    <col min="12" max="22" width="7.77734375" style="246" customWidth="1"/>
    <col min="23" max="26" width="9.21875" style="246"/>
    <col min="27" max="27" width="6.5546875" style="246" bestFit="1" customWidth="1"/>
    <col min="28" max="28" width="5.5546875" style="246" bestFit="1" customWidth="1"/>
    <col min="29" max="29" width="9" style="246" bestFit="1" customWidth="1"/>
    <col min="30" max="32" width="9.44140625" style="246" bestFit="1" customWidth="1"/>
    <col min="33" max="33" width="9.44140625" style="246" customWidth="1"/>
    <col min="34" max="34" width="9" style="246" customWidth="1"/>
    <col min="35" max="254" width="9.21875" style="246"/>
    <col min="255" max="16384" width="9.21875" style="238"/>
  </cols>
  <sheetData>
    <row r="1" spans="1:24" ht="6.75" customHeight="1" x14ac:dyDescent="0.25"/>
    <row r="2" spans="1:24" ht="41.55" customHeight="1" x14ac:dyDescent="0.25">
      <c r="A2" s="482" t="s">
        <v>597</v>
      </c>
      <c r="B2" s="482"/>
      <c r="C2" s="482"/>
      <c r="D2" s="482"/>
      <c r="E2" s="482"/>
      <c r="F2" s="482"/>
      <c r="G2" s="482"/>
      <c r="H2" s="482"/>
      <c r="I2" s="482"/>
      <c r="J2" s="482"/>
      <c r="K2" s="482"/>
      <c r="N2" s="484"/>
      <c r="O2" s="484"/>
      <c r="P2" s="484"/>
      <c r="Q2" s="484"/>
      <c r="R2" s="484"/>
      <c r="S2" s="484"/>
      <c r="T2" s="484"/>
      <c r="U2" s="484"/>
      <c r="V2" s="484"/>
      <c r="W2" s="484"/>
      <c r="X2" s="484"/>
    </row>
    <row r="3" spans="1:24" ht="26.25" customHeight="1" x14ac:dyDescent="0.25">
      <c r="A3" s="483" t="s">
        <v>414</v>
      </c>
      <c r="B3" s="483"/>
      <c r="C3" s="483"/>
      <c r="D3" s="483"/>
      <c r="E3" s="483"/>
      <c r="F3" s="483"/>
      <c r="G3" s="483"/>
      <c r="H3" s="483"/>
      <c r="I3" s="483"/>
      <c r="J3" s="483"/>
      <c r="K3" s="483"/>
      <c r="O3" s="261"/>
      <c r="P3" s="261"/>
      <c r="Q3" s="261"/>
      <c r="R3" s="261"/>
      <c r="S3" s="261"/>
      <c r="T3" s="261"/>
      <c r="U3" s="261"/>
      <c r="V3" s="261"/>
      <c r="W3" s="261"/>
      <c r="X3" s="261"/>
    </row>
    <row r="4" spans="1:24" ht="15" customHeight="1" thickBot="1" x14ac:dyDescent="0.3">
      <c r="A4" s="263" t="s">
        <v>588</v>
      </c>
      <c r="B4" s="262"/>
      <c r="C4" s="262"/>
      <c r="D4" s="262"/>
      <c r="E4" s="262"/>
      <c r="F4" s="262"/>
      <c r="G4" s="262"/>
      <c r="H4" s="262"/>
      <c r="I4" s="262"/>
      <c r="J4" s="262"/>
      <c r="K4" s="262"/>
      <c r="O4" s="261"/>
      <c r="P4" s="261"/>
      <c r="Q4" s="261"/>
      <c r="R4" s="261"/>
      <c r="S4" s="261"/>
      <c r="T4" s="261"/>
      <c r="U4" s="261"/>
      <c r="V4" s="261"/>
      <c r="W4" s="261"/>
      <c r="X4" s="261"/>
    </row>
    <row r="5" spans="1:24" x14ac:dyDescent="0.25">
      <c r="A5" s="479" t="s">
        <v>361</v>
      </c>
      <c r="B5" s="479"/>
      <c r="C5" s="479"/>
      <c r="D5" s="479"/>
      <c r="E5" s="479"/>
      <c r="F5" s="479"/>
      <c r="G5" s="479"/>
      <c r="H5" s="479"/>
      <c r="I5" s="479"/>
      <c r="J5" s="479"/>
      <c r="K5" s="479"/>
      <c r="W5" s="247"/>
      <c r="X5" s="247"/>
    </row>
    <row r="6" spans="1:24" x14ac:dyDescent="0.25">
      <c r="A6" s="255"/>
      <c r="B6" s="480" t="s">
        <v>352</v>
      </c>
      <c r="C6" s="480"/>
      <c r="D6" s="480" t="s">
        <v>353</v>
      </c>
      <c r="E6" s="480"/>
      <c r="F6" s="480" t="s">
        <v>354</v>
      </c>
      <c r="G6" s="480"/>
      <c r="H6" s="480" t="s">
        <v>355</v>
      </c>
      <c r="I6" s="480"/>
      <c r="J6" s="480" t="s">
        <v>356</v>
      </c>
      <c r="K6" s="480"/>
      <c r="W6" s="248"/>
      <c r="X6" s="248"/>
    </row>
    <row r="7" spans="1:24" ht="13.8" thickBot="1" x14ac:dyDescent="0.3">
      <c r="A7" s="256"/>
      <c r="B7" s="254" t="s">
        <v>357</v>
      </c>
      <c r="C7" s="254" t="s">
        <v>358</v>
      </c>
      <c r="D7" s="254" t="s">
        <v>357</v>
      </c>
      <c r="E7" s="254" t="s">
        <v>358</v>
      </c>
      <c r="F7" s="254" t="s">
        <v>357</v>
      </c>
      <c r="G7" s="254" t="s">
        <v>358</v>
      </c>
      <c r="H7" s="254" t="s">
        <v>357</v>
      </c>
      <c r="I7" s="254" t="s">
        <v>358</v>
      </c>
      <c r="J7" s="254" t="s">
        <v>357</v>
      </c>
      <c r="K7" s="254" t="s">
        <v>358</v>
      </c>
      <c r="W7" s="248"/>
      <c r="X7" s="248"/>
    </row>
    <row r="8" spans="1:24" s="330" customFormat="1" x14ac:dyDescent="0.25">
      <c r="A8" s="250">
        <v>2012</v>
      </c>
      <c r="B8" s="249">
        <v>7362</v>
      </c>
      <c r="C8" s="257">
        <v>9470</v>
      </c>
      <c r="D8" s="249">
        <v>8124</v>
      </c>
      <c r="E8" s="257">
        <v>9931</v>
      </c>
      <c r="F8" s="249">
        <v>6904</v>
      </c>
      <c r="G8" s="257">
        <v>9588</v>
      </c>
      <c r="H8" s="249">
        <v>7076</v>
      </c>
      <c r="I8" s="257">
        <v>9394</v>
      </c>
      <c r="J8" s="249">
        <v>29466</v>
      </c>
      <c r="K8" s="257">
        <v>38384</v>
      </c>
      <c r="L8" s="246"/>
      <c r="M8" s="246"/>
      <c r="N8" s="246"/>
      <c r="O8" s="246"/>
      <c r="P8" s="246"/>
      <c r="Q8" s="246"/>
      <c r="R8" s="246"/>
      <c r="S8" s="246"/>
      <c r="T8" s="246"/>
      <c r="U8" s="246"/>
      <c r="V8" s="246"/>
      <c r="W8" s="249"/>
      <c r="X8" s="247"/>
    </row>
    <row r="9" spans="1:24" x14ac:dyDescent="0.25">
      <c r="A9" s="250">
        <v>2013</v>
      </c>
      <c r="B9" s="249">
        <v>6444</v>
      </c>
      <c r="C9" s="257">
        <v>8093</v>
      </c>
      <c r="D9" s="249">
        <v>7407</v>
      </c>
      <c r="E9" s="257">
        <v>9535</v>
      </c>
      <c r="F9" s="249">
        <v>6605</v>
      </c>
      <c r="G9" s="257">
        <v>9816</v>
      </c>
      <c r="H9" s="249">
        <v>7007</v>
      </c>
      <c r="I9" s="257">
        <v>8874</v>
      </c>
      <c r="J9" s="249">
        <v>27464</v>
      </c>
      <c r="K9" s="257">
        <v>36318</v>
      </c>
      <c r="W9" s="249"/>
      <c r="X9" s="247"/>
    </row>
    <row r="10" spans="1:24" x14ac:dyDescent="0.25">
      <c r="A10" s="250">
        <v>2014</v>
      </c>
      <c r="B10" s="249">
        <v>6101</v>
      </c>
      <c r="C10" s="257">
        <v>8152</v>
      </c>
      <c r="D10" s="249">
        <v>7260</v>
      </c>
      <c r="E10" s="257">
        <v>9966</v>
      </c>
      <c r="F10" s="249">
        <v>6110</v>
      </c>
      <c r="G10" s="257">
        <v>9815</v>
      </c>
      <c r="H10" s="249">
        <v>6966</v>
      </c>
      <c r="I10" s="257">
        <v>9536</v>
      </c>
      <c r="J10" s="249">
        <v>26437</v>
      </c>
      <c r="K10" s="257">
        <v>37470</v>
      </c>
      <c r="W10" s="249"/>
      <c r="X10" s="247"/>
    </row>
    <row r="11" spans="1:24" s="330" customFormat="1" x14ac:dyDescent="0.25">
      <c r="A11" s="250">
        <v>2015</v>
      </c>
      <c r="B11" s="249" t="s">
        <v>279</v>
      </c>
      <c r="C11" s="249">
        <v>8384</v>
      </c>
      <c r="D11" s="249" t="s">
        <v>279</v>
      </c>
      <c r="E11" s="249">
        <v>9996</v>
      </c>
      <c r="F11" s="249" t="s">
        <v>279</v>
      </c>
      <c r="G11" s="249">
        <v>9381</v>
      </c>
      <c r="H11" s="249" t="s">
        <v>279</v>
      </c>
      <c r="I11" s="249">
        <v>10739</v>
      </c>
      <c r="J11" s="249" t="s">
        <v>279</v>
      </c>
      <c r="K11" s="249">
        <v>38501</v>
      </c>
      <c r="L11" s="246"/>
      <c r="M11" s="246"/>
      <c r="N11" s="246"/>
      <c r="O11" s="246"/>
      <c r="P11" s="246"/>
      <c r="Q11" s="246"/>
      <c r="R11" s="246"/>
      <c r="S11" s="246"/>
      <c r="T11" s="246"/>
      <c r="U11" s="246"/>
      <c r="V11" s="246"/>
      <c r="W11" s="249"/>
      <c r="X11" s="247"/>
    </row>
    <row r="12" spans="1:24" s="330" customFormat="1" x14ac:dyDescent="0.25">
      <c r="A12" s="250">
        <v>2016</v>
      </c>
      <c r="B12" s="251" t="s">
        <v>279</v>
      </c>
      <c r="C12" s="249">
        <v>9477</v>
      </c>
      <c r="D12" s="251" t="s">
        <v>279</v>
      </c>
      <c r="E12" s="249">
        <v>11249</v>
      </c>
      <c r="F12" s="251" t="s">
        <v>279</v>
      </c>
      <c r="G12" s="249">
        <v>8319</v>
      </c>
      <c r="H12" s="251" t="s">
        <v>279</v>
      </c>
      <c r="I12" s="249">
        <v>10095</v>
      </c>
      <c r="J12" s="249" t="s">
        <v>279</v>
      </c>
      <c r="K12" s="249">
        <v>39141</v>
      </c>
      <c r="L12" s="246"/>
      <c r="M12" s="246"/>
      <c r="N12" s="246"/>
      <c r="O12" s="246"/>
      <c r="P12" s="246"/>
      <c r="Q12" s="246"/>
      <c r="R12" s="246"/>
      <c r="S12" s="246"/>
      <c r="T12" s="246"/>
      <c r="U12" s="246"/>
      <c r="V12" s="246"/>
      <c r="W12" s="249"/>
      <c r="X12" s="247"/>
    </row>
    <row r="13" spans="1:24" s="330" customFormat="1" x14ac:dyDescent="0.25">
      <c r="A13" s="250">
        <v>2017</v>
      </c>
      <c r="B13" s="251" t="s">
        <v>279</v>
      </c>
      <c r="C13" s="249">
        <v>9705</v>
      </c>
      <c r="D13" s="251" t="s">
        <v>279</v>
      </c>
      <c r="E13" s="249">
        <v>10968</v>
      </c>
      <c r="F13" s="251" t="s">
        <v>279</v>
      </c>
      <c r="G13" s="249">
        <v>9680</v>
      </c>
      <c r="H13" s="251" t="s">
        <v>279</v>
      </c>
      <c r="I13" s="249">
        <v>10777</v>
      </c>
      <c r="J13" s="249" t="s">
        <v>279</v>
      </c>
      <c r="K13" s="249">
        <v>41129</v>
      </c>
      <c r="L13" s="246"/>
      <c r="M13" s="246"/>
      <c r="N13" s="246"/>
      <c r="O13" s="246"/>
      <c r="P13" s="246"/>
      <c r="Q13" s="246"/>
      <c r="R13" s="246"/>
      <c r="S13" s="246"/>
      <c r="T13" s="246"/>
      <c r="U13" s="246"/>
      <c r="V13" s="246"/>
      <c r="W13" s="249"/>
      <c r="X13" s="247"/>
    </row>
    <row r="14" spans="1:24" s="330" customFormat="1" x14ac:dyDescent="0.25">
      <c r="A14" s="250">
        <v>2018</v>
      </c>
      <c r="B14" s="251" t="s">
        <v>279</v>
      </c>
      <c r="C14" s="249">
        <v>11215</v>
      </c>
      <c r="D14" s="251" t="s">
        <v>279</v>
      </c>
      <c r="E14" s="249">
        <v>11178</v>
      </c>
      <c r="F14" s="251" t="s">
        <v>279</v>
      </c>
      <c r="G14" s="249">
        <v>11174</v>
      </c>
      <c r="H14" s="251" t="s">
        <v>279</v>
      </c>
      <c r="I14" s="249">
        <v>11437</v>
      </c>
      <c r="J14" s="249" t="s">
        <v>279</v>
      </c>
      <c r="K14" s="249">
        <v>45004</v>
      </c>
      <c r="L14" s="246"/>
      <c r="M14" s="246"/>
      <c r="N14" s="246"/>
      <c r="O14" s="246"/>
      <c r="P14" s="246"/>
      <c r="Q14" s="246"/>
      <c r="R14" s="246"/>
      <c r="S14" s="246"/>
      <c r="T14" s="246"/>
      <c r="U14" s="246"/>
      <c r="V14" s="246"/>
      <c r="W14" s="249"/>
      <c r="X14" s="247"/>
    </row>
    <row r="15" spans="1:24" s="330" customFormat="1" x14ac:dyDescent="0.25">
      <c r="A15" s="250">
        <v>2019</v>
      </c>
      <c r="B15" s="251" t="s">
        <v>279</v>
      </c>
      <c r="C15" s="249">
        <v>9942</v>
      </c>
      <c r="D15" s="251" t="s">
        <v>279</v>
      </c>
      <c r="E15" s="249">
        <v>11635</v>
      </c>
      <c r="F15" s="251" t="s">
        <v>279</v>
      </c>
      <c r="G15" s="249">
        <v>10410</v>
      </c>
      <c r="H15" s="251" t="s">
        <v>279</v>
      </c>
      <c r="I15" s="249">
        <v>10165</v>
      </c>
      <c r="J15" s="249" t="s">
        <v>279</v>
      </c>
      <c r="K15" s="249">
        <v>42152</v>
      </c>
      <c r="L15" s="246"/>
      <c r="M15" s="246"/>
      <c r="N15" s="246"/>
      <c r="O15" s="246"/>
      <c r="P15" s="246"/>
      <c r="Q15" s="246"/>
      <c r="R15" s="246"/>
      <c r="S15" s="246"/>
      <c r="T15" s="246"/>
      <c r="U15" s="246"/>
      <c r="V15" s="246"/>
      <c r="W15" s="249"/>
      <c r="X15" s="247"/>
    </row>
    <row r="16" spans="1:24" s="330" customFormat="1" x14ac:dyDescent="0.25">
      <c r="A16" s="250">
        <v>2020</v>
      </c>
      <c r="B16" s="251" t="s">
        <v>279</v>
      </c>
      <c r="C16" s="249">
        <v>9863</v>
      </c>
      <c r="D16" s="251" t="s">
        <v>279</v>
      </c>
      <c r="E16" s="249">
        <v>11300</v>
      </c>
      <c r="F16" s="251" t="s">
        <v>279</v>
      </c>
      <c r="G16" s="249">
        <v>10172</v>
      </c>
      <c r="H16" s="251" t="s">
        <v>279</v>
      </c>
      <c r="I16" s="249">
        <v>10876</v>
      </c>
      <c r="J16" s="249" t="s">
        <v>279</v>
      </c>
      <c r="K16" s="249">
        <v>42211</v>
      </c>
    </row>
    <row r="17" spans="1:11" s="330" customFormat="1" x14ac:dyDescent="0.25">
      <c r="A17" s="250">
        <v>2021</v>
      </c>
      <c r="B17" s="249" t="s">
        <v>279</v>
      </c>
      <c r="C17" s="249">
        <v>10068</v>
      </c>
      <c r="D17" s="249" t="s">
        <v>279</v>
      </c>
      <c r="E17" s="249">
        <v>11852</v>
      </c>
      <c r="F17" s="249" t="s">
        <v>279</v>
      </c>
      <c r="G17" s="249">
        <v>10663</v>
      </c>
      <c r="H17" s="249" t="s">
        <v>279</v>
      </c>
      <c r="I17" s="249">
        <v>10986</v>
      </c>
      <c r="J17" s="249" t="s">
        <v>279</v>
      </c>
      <c r="K17" s="249">
        <v>43570</v>
      </c>
    </row>
    <row r="18" spans="1:11" s="330" customFormat="1" x14ac:dyDescent="0.25">
      <c r="A18" s="250">
        <v>2022</v>
      </c>
      <c r="B18" s="249" t="s">
        <v>279</v>
      </c>
      <c r="C18" s="249">
        <v>10241</v>
      </c>
      <c r="D18" s="249" t="s">
        <v>279</v>
      </c>
      <c r="E18" s="249">
        <v>11099</v>
      </c>
      <c r="F18" s="249" t="s">
        <v>279</v>
      </c>
      <c r="G18" s="249">
        <v>9795</v>
      </c>
      <c r="H18" s="249" t="s">
        <v>279</v>
      </c>
      <c r="I18" s="249">
        <v>11415</v>
      </c>
      <c r="J18" s="249" t="s">
        <v>279</v>
      </c>
      <c r="K18" s="249">
        <v>42550</v>
      </c>
    </row>
    <row r="19" spans="1:11" s="330" customFormat="1" ht="13.8" thickBot="1" x14ac:dyDescent="0.3">
      <c r="A19" s="252">
        <v>2023</v>
      </c>
      <c r="B19" s="253" t="s">
        <v>279</v>
      </c>
      <c r="C19" s="253">
        <v>10076</v>
      </c>
      <c r="D19" s="253" t="s">
        <v>279</v>
      </c>
      <c r="E19" s="253">
        <v>10522</v>
      </c>
      <c r="F19" s="253" t="s">
        <v>279</v>
      </c>
      <c r="G19" s="253">
        <v>9024</v>
      </c>
      <c r="H19" s="253" t="s">
        <v>279</v>
      </c>
      <c r="I19" s="253">
        <v>10572</v>
      </c>
      <c r="J19" s="253" t="s">
        <v>279</v>
      </c>
      <c r="K19" s="253">
        <v>40194</v>
      </c>
    </row>
    <row r="21" spans="1:11" ht="13.8" thickBot="1" x14ac:dyDescent="0.3">
      <c r="A21" s="252"/>
      <c r="B21" s="253"/>
      <c r="C21" s="253"/>
      <c r="D21" s="253"/>
      <c r="E21" s="253"/>
      <c r="F21" s="253"/>
      <c r="G21" s="253"/>
      <c r="H21" s="253"/>
      <c r="I21" s="253"/>
      <c r="J21" s="253"/>
      <c r="K21" s="253"/>
    </row>
    <row r="22" spans="1:11" x14ac:dyDescent="0.25">
      <c r="A22" s="479" t="s">
        <v>362</v>
      </c>
      <c r="B22" s="479"/>
      <c r="C22" s="479"/>
      <c r="D22" s="479"/>
      <c r="E22" s="479"/>
      <c r="F22" s="479"/>
      <c r="G22" s="479"/>
      <c r="H22" s="479"/>
      <c r="I22" s="479"/>
      <c r="J22" s="479"/>
      <c r="K22" s="479"/>
    </row>
    <row r="23" spans="1:11" x14ac:dyDescent="0.25">
      <c r="A23" s="255"/>
      <c r="B23" s="480" t="s">
        <v>352</v>
      </c>
      <c r="C23" s="480"/>
      <c r="D23" s="480" t="s">
        <v>353</v>
      </c>
      <c r="E23" s="480"/>
      <c r="F23" s="480" t="s">
        <v>354</v>
      </c>
      <c r="G23" s="480"/>
      <c r="H23" s="480" t="s">
        <v>355</v>
      </c>
      <c r="I23" s="480"/>
      <c r="J23" s="480" t="s">
        <v>356</v>
      </c>
      <c r="K23" s="480"/>
    </row>
    <row r="24" spans="1:11" ht="13.8" thickBot="1" x14ac:dyDescent="0.3">
      <c r="A24" s="256"/>
      <c r="B24" s="254" t="s">
        <v>357</v>
      </c>
      <c r="C24" s="254" t="s">
        <v>358</v>
      </c>
      <c r="D24" s="254" t="s">
        <v>357</v>
      </c>
      <c r="E24" s="254" t="s">
        <v>358</v>
      </c>
      <c r="F24" s="254" t="s">
        <v>357</v>
      </c>
      <c r="G24" s="254" t="s">
        <v>358</v>
      </c>
      <c r="H24" s="254" t="s">
        <v>357</v>
      </c>
      <c r="I24" s="254" t="s">
        <v>358</v>
      </c>
      <c r="J24" s="254" t="s">
        <v>357</v>
      </c>
      <c r="K24" s="254" t="s">
        <v>358</v>
      </c>
    </row>
    <row r="25" spans="1:11" s="330" customFormat="1" x14ac:dyDescent="0.25">
      <c r="A25" s="250">
        <v>2012</v>
      </c>
      <c r="B25" s="249">
        <v>530520</v>
      </c>
      <c r="C25" s="257">
        <v>651559</v>
      </c>
      <c r="D25" s="249">
        <v>601217</v>
      </c>
      <c r="E25" s="257">
        <v>722683</v>
      </c>
      <c r="F25" s="249">
        <v>538283</v>
      </c>
      <c r="G25" s="257">
        <v>713242</v>
      </c>
      <c r="H25" s="249">
        <v>571347</v>
      </c>
      <c r="I25" s="257">
        <v>706709</v>
      </c>
      <c r="J25" s="249">
        <v>2241367</v>
      </c>
      <c r="K25" s="257">
        <v>2794193</v>
      </c>
    </row>
    <row r="26" spans="1:11" x14ac:dyDescent="0.25">
      <c r="A26" s="250">
        <v>2013</v>
      </c>
      <c r="B26" s="249">
        <v>550962</v>
      </c>
      <c r="C26" s="257">
        <v>676072</v>
      </c>
      <c r="D26" s="249">
        <v>597673</v>
      </c>
      <c r="E26" s="257">
        <v>746678</v>
      </c>
      <c r="F26" s="249">
        <v>519021</v>
      </c>
      <c r="G26" s="257">
        <v>732404</v>
      </c>
      <c r="H26" s="249">
        <v>564176</v>
      </c>
      <c r="I26" s="257">
        <v>675175</v>
      </c>
      <c r="J26" s="249">
        <v>2231833</v>
      </c>
      <c r="K26" s="257">
        <v>2830329</v>
      </c>
    </row>
    <row r="27" spans="1:11" x14ac:dyDescent="0.25">
      <c r="A27" s="250">
        <v>2014</v>
      </c>
      <c r="B27" s="249">
        <v>492577</v>
      </c>
      <c r="C27" s="257">
        <v>634262</v>
      </c>
      <c r="D27" s="249">
        <v>561562</v>
      </c>
      <c r="E27" s="257">
        <v>724041</v>
      </c>
      <c r="F27" s="249">
        <v>508836</v>
      </c>
      <c r="G27" s="257">
        <v>753186</v>
      </c>
      <c r="H27" s="249">
        <v>547257</v>
      </c>
      <c r="I27" s="257">
        <v>707009</v>
      </c>
      <c r="J27" s="249">
        <v>2110233</v>
      </c>
      <c r="K27" s="257">
        <v>2818499</v>
      </c>
    </row>
    <row r="28" spans="1:11" s="330" customFormat="1" x14ac:dyDescent="0.25">
      <c r="A28" s="250">
        <v>2015</v>
      </c>
      <c r="B28" s="249" t="s">
        <v>279</v>
      </c>
      <c r="C28" s="249">
        <v>606106</v>
      </c>
      <c r="D28" s="249" t="s">
        <v>279</v>
      </c>
      <c r="E28" s="249">
        <v>768652</v>
      </c>
      <c r="F28" s="249" t="s">
        <v>279</v>
      </c>
      <c r="G28" s="249">
        <v>685238</v>
      </c>
      <c r="H28" s="249" t="s">
        <v>279</v>
      </c>
      <c r="I28" s="249">
        <v>739740</v>
      </c>
      <c r="J28" s="249" t="s">
        <v>279</v>
      </c>
      <c r="K28" s="249">
        <v>2799737</v>
      </c>
    </row>
    <row r="29" spans="1:11" s="330" customFormat="1" x14ac:dyDescent="0.25">
      <c r="A29" s="250">
        <v>2016</v>
      </c>
      <c r="B29" s="251" t="s">
        <v>279</v>
      </c>
      <c r="C29" s="249">
        <v>658740</v>
      </c>
      <c r="D29" s="251" t="s">
        <v>279</v>
      </c>
      <c r="E29" s="249">
        <v>767538</v>
      </c>
      <c r="F29" s="251" t="s">
        <v>279</v>
      </c>
      <c r="G29" s="249">
        <v>684471</v>
      </c>
      <c r="H29" s="251" t="s">
        <v>279</v>
      </c>
      <c r="I29" s="249">
        <v>698932</v>
      </c>
      <c r="J29" s="249" t="s">
        <v>279</v>
      </c>
      <c r="K29" s="249">
        <v>2809680</v>
      </c>
    </row>
    <row r="30" spans="1:11" s="330" customFormat="1" x14ac:dyDescent="0.25">
      <c r="A30" s="250">
        <v>2017</v>
      </c>
      <c r="B30" s="251" t="s">
        <v>279</v>
      </c>
      <c r="C30" s="249">
        <v>663242</v>
      </c>
      <c r="D30" s="251" t="s">
        <v>279</v>
      </c>
      <c r="E30" s="249">
        <v>806405</v>
      </c>
      <c r="F30" s="251" t="s">
        <v>279</v>
      </c>
      <c r="G30" s="249">
        <v>665191</v>
      </c>
      <c r="H30" s="251" t="s">
        <v>279</v>
      </c>
      <c r="I30" s="249">
        <v>707142</v>
      </c>
      <c r="J30" s="249" t="s">
        <v>279</v>
      </c>
      <c r="K30" s="249">
        <v>2841980</v>
      </c>
    </row>
    <row r="31" spans="1:11" s="330" customFormat="1" x14ac:dyDescent="0.25">
      <c r="A31" s="250">
        <v>2018</v>
      </c>
      <c r="B31" s="251" t="s">
        <v>279</v>
      </c>
      <c r="C31" s="249">
        <v>733736</v>
      </c>
      <c r="D31" s="251" t="s">
        <v>279</v>
      </c>
      <c r="E31" s="249">
        <v>789370</v>
      </c>
      <c r="F31" s="251" t="s">
        <v>279</v>
      </c>
      <c r="G31" s="249">
        <v>691689</v>
      </c>
      <c r="H31" s="251" t="s">
        <v>279</v>
      </c>
      <c r="I31" s="249">
        <v>743114</v>
      </c>
      <c r="J31" s="249" t="s">
        <v>279</v>
      </c>
      <c r="K31" s="249">
        <v>2957908</v>
      </c>
    </row>
    <row r="32" spans="1:11" s="330" customFormat="1" x14ac:dyDescent="0.25">
      <c r="A32" s="250">
        <v>2019</v>
      </c>
      <c r="B32" s="251" t="s">
        <v>279</v>
      </c>
      <c r="C32" s="249">
        <v>736140</v>
      </c>
      <c r="D32" s="251" t="s">
        <v>279</v>
      </c>
      <c r="E32" s="249">
        <v>745629</v>
      </c>
      <c r="F32" s="251" t="s">
        <v>279</v>
      </c>
      <c r="G32" s="249">
        <v>740242</v>
      </c>
      <c r="H32" s="251" t="s">
        <v>279</v>
      </c>
      <c r="I32" s="249">
        <v>722778</v>
      </c>
      <c r="J32" s="249" t="s">
        <v>279</v>
      </c>
      <c r="K32" s="249">
        <v>2944789</v>
      </c>
    </row>
    <row r="33" spans="1:11" s="330" customFormat="1" x14ac:dyDescent="0.25">
      <c r="A33" s="250">
        <v>2020</v>
      </c>
      <c r="B33" s="251" t="s">
        <v>279</v>
      </c>
      <c r="C33" s="249">
        <v>724105</v>
      </c>
      <c r="D33" s="251" t="s">
        <v>279</v>
      </c>
      <c r="E33" s="249">
        <v>784678</v>
      </c>
      <c r="F33" s="251" t="s">
        <v>279</v>
      </c>
      <c r="G33" s="249">
        <v>706372</v>
      </c>
      <c r="H33" s="251" t="s">
        <v>279</v>
      </c>
      <c r="I33" s="249">
        <v>733330</v>
      </c>
      <c r="J33" s="249" t="s">
        <v>279</v>
      </c>
      <c r="K33" s="249">
        <v>2948485</v>
      </c>
    </row>
    <row r="34" spans="1:11" s="330" customFormat="1" x14ac:dyDescent="0.25">
      <c r="A34" s="250">
        <v>2021</v>
      </c>
      <c r="B34" s="249" t="s">
        <v>279</v>
      </c>
      <c r="C34" s="249">
        <v>734149</v>
      </c>
      <c r="D34" s="249" t="s">
        <v>279</v>
      </c>
      <c r="E34" s="249">
        <v>807907</v>
      </c>
      <c r="F34" s="249" t="s">
        <v>279</v>
      </c>
      <c r="G34" s="249">
        <v>798679</v>
      </c>
      <c r="H34" s="249" t="s">
        <v>279</v>
      </c>
      <c r="I34" s="249">
        <v>814759</v>
      </c>
      <c r="J34" s="249" t="s">
        <v>279</v>
      </c>
      <c r="K34" s="249">
        <v>3155493</v>
      </c>
    </row>
    <row r="35" spans="1:11" s="330" customFormat="1" x14ac:dyDescent="0.25">
      <c r="A35" s="250">
        <v>2022</v>
      </c>
      <c r="B35" s="249" t="s">
        <v>279</v>
      </c>
      <c r="C35" s="249">
        <v>835489</v>
      </c>
      <c r="D35" s="249" t="s">
        <v>279</v>
      </c>
      <c r="E35" s="249">
        <v>871879</v>
      </c>
      <c r="F35" s="249" t="s">
        <v>279</v>
      </c>
      <c r="G35" s="249">
        <v>761202</v>
      </c>
      <c r="H35" s="249" t="s">
        <v>279</v>
      </c>
      <c r="I35" s="249">
        <v>926300</v>
      </c>
      <c r="J35" s="249" t="s">
        <v>279</v>
      </c>
      <c r="K35" s="249">
        <v>3394870</v>
      </c>
    </row>
    <row r="36" spans="1:11" s="330" customFormat="1" ht="13.8" thickBot="1" x14ac:dyDescent="0.3">
      <c r="A36" s="252">
        <v>2023</v>
      </c>
      <c r="B36" s="253" t="s">
        <v>279</v>
      </c>
      <c r="C36" s="253">
        <v>771461</v>
      </c>
      <c r="D36" s="253" t="s">
        <v>279</v>
      </c>
      <c r="E36" s="253">
        <v>773613</v>
      </c>
      <c r="F36" s="253" t="s">
        <v>279</v>
      </c>
      <c r="G36" s="253">
        <v>741577</v>
      </c>
      <c r="H36" s="253" t="s">
        <v>279</v>
      </c>
      <c r="I36" s="253">
        <v>823831</v>
      </c>
      <c r="J36" s="253" t="s">
        <v>279</v>
      </c>
      <c r="K36" s="253">
        <v>3110483</v>
      </c>
    </row>
    <row r="37" spans="1:11" x14ac:dyDescent="0.25">
      <c r="A37" s="238"/>
      <c r="B37" s="238"/>
      <c r="C37" s="238"/>
      <c r="D37" s="238"/>
      <c r="E37" s="238"/>
      <c r="F37" s="238"/>
      <c r="G37" s="238"/>
      <c r="H37" s="238"/>
      <c r="I37" s="238"/>
      <c r="J37" s="238"/>
      <c r="K37" s="238"/>
    </row>
    <row r="38" spans="1:11" ht="13.8" thickBot="1" x14ac:dyDescent="0.3">
      <c r="A38" s="252"/>
      <c r="B38" s="253"/>
      <c r="C38" s="253"/>
      <c r="D38" s="253"/>
      <c r="E38" s="253"/>
      <c r="F38" s="253"/>
      <c r="G38" s="253"/>
      <c r="H38" s="253"/>
      <c r="I38" s="253"/>
      <c r="J38" s="253"/>
      <c r="K38" s="253"/>
    </row>
    <row r="39" spans="1:11" x14ac:dyDescent="0.25">
      <c r="A39" s="479" t="s">
        <v>367</v>
      </c>
      <c r="B39" s="479"/>
      <c r="C39" s="479"/>
      <c r="D39" s="479"/>
      <c r="E39" s="479"/>
      <c r="F39" s="479"/>
      <c r="G39" s="479"/>
      <c r="H39" s="479"/>
      <c r="I39" s="479"/>
      <c r="J39" s="479"/>
      <c r="K39" s="479"/>
    </row>
    <row r="40" spans="1:11" x14ac:dyDescent="0.25">
      <c r="A40" s="255"/>
      <c r="B40" s="480" t="s">
        <v>352</v>
      </c>
      <c r="C40" s="480"/>
      <c r="D40" s="480" t="s">
        <v>353</v>
      </c>
      <c r="E40" s="480"/>
      <c r="F40" s="480" t="s">
        <v>354</v>
      </c>
      <c r="G40" s="480"/>
      <c r="H40" s="480" t="s">
        <v>355</v>
      </c>
      <c r="I40" s="480"/>
      <c r="J40" s="480" t="s">
        <v>356</v>
      </c>
      <c r="K40" s="480"/>
    </row>
    <row r="41" spans="1:11" ht="13.8" thickBot="1" x14ac:dyDescent="0.3">
      <c r="A41" s="256"/>
      <c r="B41" s="254" t="s">
        <v>357</v>
      </c>
      <c r="C41" s="254" t="s">
        <v>358</v>
      </c>
      <c r="D41" s="254" t="s">
        <v>357</v>
      </c>
      <c r="E41" s="254" t="s">
        <v>358</v>
      </c>
      <c r="F41" s="254" t="s">
        <v>357</v>
      </c>
      <c r="G41" s="254" t="s">
        <v>358</v>
      </c>
      <c r="H41" s="254" t="s">
        <v>357</v>
      </c>
      <c r="I41" s="254" t="s">
        <v>358</v>
      </c>
      <c r="J41" s="254" t="s">
        <v>357</v>
      </c>
      <c r="K41" s="254" t="s">
        <v>358</v>
      </c>
    </row>
    <row r="42" spans="1:11" s="330" customFormat="1" x14ac:dyDescent="0.25">
      <c r="A42" s="250">
        <v>2012</v>
      </c>
      <c r="B42" s="249">
        <v>69749</v>
      </c>
      <c r="C42" s="257">
        <v>89794</v>
      </c>
      <c r="D42" s="249">
        <v>78888</v>
      </c>
      <c r="E42" s="257">
        <v>95309</v>
      </c>
      <c r="F42" s="249">
        <v>68617</v>
      </c>
      <c r="G42" s="257">
        <v>94617</v>
      </c>
      <c r="H42" s="249">
        <v>72487</v>
      </c>
      <c r="I42" s="257">
        <v>95272</v>
      </c>
      <c r="J42" s="249">
        <v>289741</v>
      </c>
      <c r="K42" s="257">
        <v>374992</v>
      </c>
    </row>
    <row r="43" spans="1:11" x14ac:dyDescent="0.25">
      <c r="A43" s="250">
        <v>2013</v>
      </c>
      <c r="B43" s="249">
        <v>67595</v>
      </c>
      <c r="C43" s="257">
        <v>84677</v>
      </c>
      <c r="D43" s="249">
        <v>69396</v>
      </c>
      <c r="E43" s="257">
        <v>88632</v>
      </c>
      <c r="F43" s="249">
        <v>67596</v>
      </c>
      <c r="G43" s="257">
        <v>100724</v>
      </c>
      <c r="H43" s="249">
        <v>71662</v>
      </c>
      <c r="I43" s="257">
        <v>89604</v>
      </c>
      <c r="J43" s="249">
        <v>276249</v>
      </c>
      <c r="K43" s="257">
        <v>363637</v>
      </c>
    </row>
    <row r="44" spans="1:11" x14ac:dyDescent="0.25">
      <c r="A44" s="250">
        <v>2014</v>
      </c>
      <c r="B44" s="249">
        <v>61154</v>
      </c>
      <c r="C44" s="257">
        <v>81592</v>
      </c>
      <c r="D44" s="249">
        <v>75094</v>
      </c>
      <c r="E44" s="257">
        <v>101602</v>
      </c>
      <c r="F44" s="249">
        <v>64366</v>
      </c>
      <c r="G44" s="257">
        <v>102602</v>
      </c>
      <c r="H44" s="249">
        <v>67166</v>
      </c>
      <c r="I44" s="257">
        <v>89397</v>
      </c>
      <c r="J44" s="249">
        <v>267780</v>
      </c>
      <c r="K44" s="257">
        <v>375192</v>
      </c>
    </row>
    <row r="45" spans="1:11" s="330" customFormat="1" x14ac:dyDescent="0.25">
      <c r="A45" s="250">
        <v>2015</v>
      </c>
      <c r="B45" s="249" t="s">
        <v>279</v>
      </c>
      <c r="C45" s="249">
        <v>92002</v>
      </c>
      <c r="D45" s="249" t="s">
        <v>279</v>
      </c>
      <c r="E45" s="249">
        <v>106860</v>
      </c>
      <c r="F45" s="249" t="s">
        <v>279</v>
      </c>
      <c r="G45" s="249">
        <v>99724</v>
      </c>
      <c r="H45" s="249" t="s">
        <v>279</v>
      </c>
      <c r="I45" s="249">
        <v>118047</v>
      </c>
      <c r="J45" s="249" t="s">
        <v>279</v>
      </c>
      <c r="K45" s="249">
        <v>416633</v>
      </c>
    </row>
    <row r="46" spans="1:11" s="330" customFormat="1" x14ac:dyDescent="0.25">
      <c r="A46" s="250">
        <v>2016</v>
      </c>
      <c r="B46" s="251" t="s">
        <v>279</v>
      </c>
      <c r="C46" s="249">
        <v>105135</v>
      </c>
      <c r="D46" s="251" t="s">
        <v>279</v>
      </c>
      <c r="E46" s="249">
        <v>121988</v>
      </c>
      <c r="F46" s="251" t="s">
        <v>279</v>
      </c>
      <c r="G46" s="249">
        <v>91151</v>
      </c>
      <c r="H46" s="251" t="s">
        <v>279</v>
      </c>
      <c r="I46" s="249">
        <v>108621</v>
      </c>
      <c r="J46" s="249" t="s">
        <v>279</v>
      </c>
      <c r="K46" s="249">
        <v>426895</v>
      </c>
    </row>
    <row r="47" spans="1:11" s="330" customFormat="1" x14ac:dyDescent="0.25">
      <c r="A47" s="250">
        <v>2017</v>
      </c>
      <c r="B47" s="251" t="s">
        <v>279</v>
      </c>
      <c r="C47" s="249">
        <v>105989</v>
      </c>
      <c r="D47" s="251" t="s">
        <v>279</v>
      </c>
      <c r="E47" s="249">
        <v>124571</v>
      </c>
      <c r="F47" s="251" t="s">
        <v>279</v>
      </c>
      <c r="G47" s="249">
        <v>102018</v>
      </c>
      <c r="H47" s="251" t="s">
        <v>279</v>
      </c>
      <c r="I47" s="249">
        <v>116812</v>
      </c>
      <c r="J47" s="249" t="s">
        <v>279</v>
      </c>
      <c r="K47" s="249">
        <v>449390</v>
      </c>
    </row>
    <row r="48" spans="1:11" s="330" customFormat="1" x14ac:dyDescent="0.25">
      <c r="A48" s="250">
        <v>2018</v>
      </c>
      <c r="B48" s="251" t="s">
        <v>279</v>
      </c>
      <c r="C48" s="249">
        <v>120157</v>
      </c>
      <c r="D48" s="251" t="s">
        <v>279</v>
      </c>
      <c r="E48" s="249">
        <v>122241</v>
      </c>
      <c r="F48" s="251" t="s">
        <v>279</v>
      </c>
      <c r="G48" s="249">
        <v>112090</v>
      </c>
      <c r="H48" s="251" t="s">
        <v>279</v>
      </c>
      <c r="I48" s="249">
        <v>120719</v>
      </c>
      <c r="J48" s="249" t="s">
        <v>279</v>
      </c>
      <c r="K48" s="249">
        <v>475207</v>
      </c>
    </row>
    <row r="49" spans="1:11" s="330" customFormat="1" x14ac:dyDescent="0.25">
      <c r="A49" s="250">
        <v>2019</v>
      </c>
      <c r="B49" s="251" t="s">
        <v>279</v>
      </c>
      <c r="C49" s="249">
        <v>109487</v>
      </c>
      <c r="D49" s="251" t="s">
        <v>279</v>
      </c>
      <c r="E49" s="249">
        <v>119746</v>
      </c>
      <c r="F49" s="251" t="s">
        <v>279</v>
      </c>
      <c r="G49" s="249">
        <v>111529</v>
      </c>
      <c r="H49" s="251" t="s">
        <v>279</v>
      </c>
      <c r="I49" s="249">
        <v>103431</v>
      </c>
      <c r="J49" s="249" t="s">
        <v>279</v>
      </c>
      <c r="K49" s="249">
        <v>444192</v>
      </c>
    </row>
    <row r="50" spans="1:11" s="330" customFormat="1" x14ac:dyDescent="0.25">
      <c r="A50" s="250">
        <v>2020</v>
      </c>
      <c r="B50" s="251" t="s">
        <v>279</v>
      </c>
      <c r="C50" s="249">
        <v>112821</v>
      </c>
      <c r="D50" s="251" t="s">
        <v>279</v>
      </c>
      <c r="E50" s="249">
        <v>126404</v>
      </c>
      <c r="F50" s="251" t="s">
        <v>279</v>
      </c>
      <c r="G50" s="249">
        <v>105333</v>
      </c>
      <c r="H50" s="251" t="s">
        <v>279</v>
      </c>
      <c r="I50" s="249">
        <v>125534</v>
      </c>
      <c r="J50" s="249" t="s">
        <v>279</v>
      </c>
      <c r="K50" s="249">
        <v>470092</v>
      </c>
    </row>
    <row r="51" spans="1:11" s="330" customFormat="1" x14ac:dyDescent="0.25">
      <c r="A51" s="250">
        <v>2021</v>
      </c>
      <c r="B51" s="249" t="s">
        <v>279</v>
      </c>
      <c r="C51" s="249">
        <v>107897</v>
      </c>
      <c r="D51" s="249" t="s">
        <v>279</v>
      </c>
      <c r="E51" s="249">
        <v>124496</v>
      </c>
      <c r="F51" s="249" t="s">
        <v>279</v>
      </c>
      <c r="G51" s="249">
        <v>131147</v>
      </c>
      <c r="H51" s="249" t="s">
        <v>279</v>
      </c>
      <c r="I51" s="249">
        <v>123423</v>
      </c>
      <c r="J51" s="249" t="s">
        <v>279</v>
      </c>
      <c r="K51" s="249">
        <v>486963</v>
      </c>
    </row>
    <row r="52" spans="1:11" s="330" customFormat="1" x14ac:dyDescent="0.25">
      <c r="A52" s="250">
        <v>2022</v>
      </c>
      <c r="B52" s="249" t="s">
        <v>279</v>
      </c>
      <c r="C52" s="249">
        <v>113017</v>
      </c>
      <c r="D52" s="249" t="s">
        <v>279</v>
      </c>
      <c r="E52" s="249">
        <v>117615</v>
      </c>
      <c r="F52" s="249" t="s">
        <v>279</v>
      </c>
      <c r="G52" s="249">
        <v>110494</v>
      </c>
      <c r="H52" s="249" t="s">
        <v>279</v>
      </c>
      <c r="I52" s="249">
        <v>130439</v>
      </c>
      <c r="J52" s="249" t="s">
        <v>279</v>
      </c>
      <c r="K52" s="249">
        <v>471565</v>
      </c>
    </row>
    <row r="53" spans="1:11" s="330" customFormat="1" ht="13.8" thickBot="1" x14ac:dyDescent="0.3">
      <c r="A53" s="252">
        <v>2023</v>
      </c>
      <c r="B53" s="253" t="s">
        <v>279</v>
      </c>
      <c r="C53" s="253">
        <v>107366</v>
      </c>
      <c r="D53" s="253" t="s">
        <v>279</v>
      </c>
      <c r="E53" s="253">
        <v>113121</v>
      </c>
      <c r="F53" s="253" t="s">
        <v>279</v>
      </c>
      <c r="G53" s="253">
        <v>99096</v>
      </c>
      <c r="H53" s="253" t="s">
        <v>279</v>
      </c>
      <c r="I53" s="253">
        <v>122596</v>
      </c>
      <c r="J53" s="253" t="s">
        <v>279</v>
      </c>
      <c r="K53" s="253">
        <v>442178</v>
      </c>
    </row>
    <row r="55" spans="1:11" ht="13.8" thickBot="1" x14ac:dyDescent="0.3">
      <c r="A55" s="252"/>
      <c r="B55" s="253"/>
      <c r="C55" s="253"/>
      <c r="D55" s="253"/>
      <c r="E55" s="253"/>
      <c r="F55" s="253"/>
      <c r="G55" s="253"/>
      <c r="H55" s="253"/>
      <c r="I55" s="253"/>
      <c r="J55" s="253"/>
      <c r="K55" s="253"/>
    </row>
    <row r="56" spans="1:11" x14ac:dyDescent="0.25">
      <c r="A56" s="479" t="s">
        <v>368</v>
      </c>
      <c r="B56" s="479"/>
      <c r="C56" s="479"/>
      <c r="D56" s="479"/>
      <c r="E56" s="479"/>
      <c r="F56" s="479"/>
      <c r="G56" s="479"/>
      <c r="H56" s="479"/>
      <c r="I56" s="479"/>
      <c r="J56" s="479"/>
      <c r="K56" s="479"/>
    </row>
    <row r="57" spans="1:11" x14ac:dyDescent="0.25">
      <c r="A57" s="255"/>
      <c r="B57" s="480" t="s">
        <v>352</v>
      </c>
      <c r="C57" s="480"/>
      <c r="D57" s="480" t="s">
        <v>353</v>
      </c>
      <c r="E57" s="480"/>
      <c r="F57" s="480" t="s">
        <v>354</v>
      </c>
      <c r="G57" s="480"/>
      <c r="H57" s="480" t="s">
        <v>355</v>
      </c>
      <c r="I57" s="480"/>
      <c r="J57" s="480" t="s">
        <v>356</v>
      </c>
      <c r="K57" s="480"/>
    </row>
    <row r="58" spans="1:11" ht="13.8" thickBot="1" x14ac:dyDescent="0.3">
      <c r="A58" s="256"/>
      <c r="B58" s="254" t="s">
        <v>357</v>
      </c>
      <c r="C58" s="254" t="s">
        <v>358</v>
      </c>
      <c r="D58" s="254" t="s">
        <v>357</v>
      </c>
      <c r="E58" s="254" t="s">
        <v>358</v>
      </c>
      <c r="F58" s="254" t="s">
        <v>357</v>
      </c>
      <c r="G58" s="254" t="s">
        <v>358</v>
      </c>
      <c r="H58" s="254" t="s">
        <v>357</v>
      </c>
      <c r="I58" s="254" t="s">
        <v>358</v>
      </c>
      <c r="J58" s="254" t="s">
        <v>357</v>
      </c>
      <c r="K58" s="254" t="s">
        <v>358</v>
      </c>
    </row>
    <row r="59" spans="1:11" s="330" customFormat="1" x14ac:dyDescent="0.25">
      <c r="A59" s="250">
        <v>2012</v>
      </c>
      <c r="B59" s="249">
        <v>7148</v>
      </c>
      <c r="C59" s="257">
        <v>8689</v>
      </c>
      <c r="D59" s="249">
        <v>7985</v>
      </c>
      <c r="E59" s="257">
        <v>9462</v>
      </c>
      <c r="F59" s="249">
        <v>7318</v>
      </c>
      <c r="G59" s="257">
        <v>9591</v>
      </c>
      <c r="H59" s="249">
        <v>7915</v>
      </c>
      <c r="I59" s="257">
        <v>9563</v>
      </c>
      <c r="J59" s="249">
        <v>30367</v>
      </c>
      <c r="K59" s="257">
        <v>37305</v>
      </c>
    </row>
    <row r="60" spans="1:11" x14ac:dyDescent="0.25">
      <c r="A60" s="250">
        <v>2013</v>
      </c>
      <c r="B60" s="249">
        <v>7650</v>
      </c>
      <c r="C60" s="257">
        <v>9321</v>
      </c>
      <c r="D60" s="249">
        <v>7855</v>
      </c>
      <c r="E60" s="257">
        <v>9712</v>
      </c>
      <c r="F60" s="249">
        <v>7255</v>
      </c>
      <c r="G60" s="257">
        <v>10258</v>
      </c>
      <c r="H60" s="249">
        <v>7948</v>
      </c>
      <c r="I60" s="257">
        <v>9338</v>
      </c>
      <c r="J60" s="249">
        <v>30708</v>
      </c>
      <c r="K60" s="257">
        <v>38629</v>
      </c>
    </row>
    <row r="61" spans="1:11" x14ac:dyDescent="0.25">
      <c r="A61" s="250">
        <v>2014</v>
      </c>
      <c r="B61" s="249">
        <v>6644</v>
      </c>
      <c r="C61" s="257">
        <v>8539</v>
      </c>
      <c r="D61" s="249">
        <v>7848</v>
      </c>
      <c r="E61" s="257">
        <v>9910</v>
      </c>
      <c r="F61" s="249">
        <v>7626</v>
      </c>
      <c r="G61" s="257">
        <v>11097</v>
      </c>
      <c r="H61" s="249">
        <v>7430</v>
      </c>
      <c r="I61" s="257">
        <v>9261</v>
      </c>
      <c r="J61" s="249">
        <v>29548</v>
      </c>
      <c r="K61" s="257">
        <v>38808</v>
      </c>
    </row>
    <row r="62" spans="1:11" s="330" customFormat="1" x14ac:dyDescent="0.25">
      <c r="A62" s="250">
        <v>2015</v>
      </c>
      <c r="B62" s="249" t="s">
        <v>279</v>
      </c>
      <c r="C62" s="249">
        <v>8563</v>
      </c>
      <c r="D62" s="249" t="s">
        <v>279</v>
      </c>
      <c r="E62" s="249">
        <v>10288</v>
      </c>
      <c r="F62" s="249" t="s">
        <v>279</v>
      </c>
      <c r="G62" s="249">
        <v>9179</v>
      </c>
      <c r="H62" s="249" t="s">
        <v>279</v>
      </c>
      <c r="I62" s="249">
        <v>10073</v>
      </c>
      <c r="J62" s="249" t="s">
        <v>279</v>
      </c>
      <c r="K62" s="249">
        <v>38102</v>
      </c>
    </row>
    <row r="63" spans="1:11" s="330" customFormat="1" x14ac:dyDescent="0.25">
      <c r="A63" s="250">
        <v>2016</v>
      </c>
      <c r="B63" s="251" t="s">
        <v>279</v>
      </c>
      <c r="C63" s="249">
        <v>9196</v>
      </c>
      <c r="D63" s="251" t="s">
        <v>279</v>
      </c>
      <c r="E63" s="249">
        <v>10830</v>
      </c>
      <c r="F63" s="251" t="s">
        <v>279</v>
      </c>
      <c r="G63" s="249">
        <v>9104</v>
      </c>
      <c r="H63" s="251" t="s">
        <v>279</v>
      </c>
      <c r="I63" s="249">
        <v>10143</v>
      </c>
      <c r="J63" s="249" t="s">
        <v>279</v>
      </c>
      <c r="K63" s="249">
        <v>39273</v>
      </c>
    </row>
    <row r="64" spans="1:11" s="330" customFormat="1" x14ac:dyDescent="0.25">
      <c r="A64" s="250">
        <v>2017</v>
      </c>
      <c r="B64" s="251" t="s">
        <v>279</v>
      </c>
      <c r="C64" s="249">
        <v>9198</v>
      </c>
      <c r="D64" s="251" t="s">
        <v>279</v>
      </c>
      <c r="E64" s="249">
        <v>11357</v>
      </c>
      <c r="F64" s="251" t="s">
        <v>279</v>
      </c>
      <c r="G64" s="249">
        <v>8539</v>
      </c>
      <c r="H64" s="251" t="s">
        <v>279</v>
      </c>
      <c r="I64" s="249">
        <v>9460</v>
      </c>
      <c r="J64" s="249" t="s">
        <v>279</v>
      </c>
      <c r="K64" s="249">
        <v>38553</v>
      </c>
    </row>
    <row r="65" spans="1:11" s="330" customFormat="1" x14ac:dyDescent="0.25">
      <c r="A65" s="250">
        <v>2018</v>
      </c>
      <c r="B65" s="251" t="s">
        <v>279</v>
      </c>
      <c r="C65" s="249">
        <v>9419</v>
      </c>
      <c r="D65" s="251" t="s">
        <v>279</v>
      </c>
      <c r="E65" s="249">
        <v>11048</v>
      </c>
      <c r="F65" s="251" t="s">
        <v>279</v>
      </c>
      <c r="G65" s="249">
        <v>9543</v>
      </c>
      <c r="H65" s="251" t="s">
        <v>279</v>
      </c>
      <c r="I65" s="249">
        <v>10649</v>
      </c>
      <c r="J65" s="249" t="s">
        <v>279</v>
      </c>
      <c r="K65" s="249">
        <v>40658</v>
      </c>
    </row>
    <row r="66" spans="1:11" s="330" customFormat="1" x14ac:dyDescent="0.25">
      <c r="A66" s="250">
        <v>2019</v>
      </c>
      <c r="B66" s="251" t="s">
        <v>279</v>
      </c>
      <c r="C66" s="249">
        <v>10479</v>
      </c>
      <c r="D66" s="251" t="s">
        <v>279</v>
      </c>
      <c r="E66" s="249">
        <v>10449</v>
      </c>
      <c r="F66" s="251" t="s">
        <v>279</v>
      </c>
      <c r="G66" s="249">
        <v>10251</v>
      </c>
      <c r="H66" s="251" t="s">
        <v>279</v>
      </c>
      <c r="I66" s="249">
        <v>8929</v>
      </c>
      <c r="J66" s="249" t="s">
        <v>279</v>
      </c>
      <c r="K66" s="249">
        <v>40108</v>
      </c>
    </row>
    <row r="67" spans="1:11" s="330" customFormat="1" x14ac:dyDescent="0.25">
      <c r="A67" s="250">
        <v>2020</v>
      </c>
      <c r="B67" s="251" t="s">
        <v>279</v>
      </c>
      <c r="C67" s="249">
        <v>10005</v>
      </c>
      <c r="D67" s="251" t="s">
        <v>279</v>
      </c>
      <c r="E67" s="249">
        <v>10726</v>
      </c>
      <c r="F67" s="251" t="s">
        <v>279</v>
      </c>
      <c r="G67" s="249">
        <v>9314</v>
      </c>
      <c r="H67" s="251" t="s">
        <v>279</v>
      </c>
      <c r="I67" s="249">
        <v>10666</v>
      </c>
      <c r="J67" s="249" t="s">
        <v>279</v>
      </c>
      <c r="K67" s="249">
        <v>40710</v>
      </c>
    </row>
    <row r="68" spans="1:11" s="330" customFormat="1" x14ac:dyDescent="0.25">
      <c r="A68" s="250">
        <v>2021</v>
      </c>
      <c r="B68" s="249" t="s">
        <v>279</v>
      </c>
      <c r="C68" s="249">
        <v>10377</v>
      </c>
      <c r="D68" s="249" t="s">
        <v>279</v>
      </c>
      <c r="E68" s="249">
        <v>11192</v>
      </c>
      <c r="F68" s="249" t="s">
        <v>279</v>
      </c>
      <c r="G68" s="249">
        <v>11919</v>
      </c>
      <c r="H68" s="249" t="s">
        <v>279</v>
      </c>
      <c r="I68" s="249">
        <v>11286</v>
      </c>
      <c r="J68" s="249" t="s">
        <v>279</v>
      </c>
      <c r="K68" s="249">
        <v>44773</v>
      </c>
    </row>
    <row r="69" spans="1:11" s="330" customFormat="1" x14ac:dyDescent="0.25">
      <c r="A69" s="250">
        <v>2022</v>
      </c>
      <c r="B69" s="249" t="s">
        <v>279</v>
      </c>
      <c r="C69" s="249">
        <v>11205</v>
      </c>
      <c r="D69" s="249" t="s">
        <v>279</v>
      </c>
      <c r="E69" s="249">
        <v>11710</v>
      </c>
      <c r="F69" s="249" t="s">
        <v>279</v>
      </c>
      <c r="G69" s="249">
        <v>10291</v>
      </c>
      <c r="H69" s="249" t="s">
        <v>279</v>
      </c>
      <c r="I69" s="249">
        <v>12557</v>
      </c>
      <c r="J69" s="249" t="s">
        <v>279</v>
      </c>
      <c r="K69" s="249">
        <v>45764</v>
      </c>
    </row>
    <row r="70" spans="1:11" s="330" customFormat="1" ht="13.8" thickBot="1" x14ac:dyDescent="0.3">
      <c r="A70" s="250">
        <v>2023</v>
      </c>
      <c r="B70" s="330" t="s">
        <v>279</v>
      </c>
      <c r="C70" s="249">
        <v>10251</v>
      </c>
      <c r="D70" s="249" t="s">
        <v>279</v>
      </c>
      <c r="E70" s="249">
        <v>9791</v>
      </c>
      <c r="F70" s="249" t="s">
        <v>279</v>
      </c>
      <c r="G70" s="249">
        <v>8796</v>
      </c>
      <c r="H70" s="249" t="s">
        <v>279</v>
      </c>
      <c r="I70" s="249">
        <v>11432</v>
      </c>
      <c r="J70" s="249" t="s">
        <v>279</v>
      </c>
      <c r="K70" s="249">
        <v>40270</v>
      </c>
    </row>
    <row r="71" spans="1:11" ht="12" customHeight="1" x14ac:dyDescent="0.25">
      <c r="A71" s="485" t="s">
        <v>431</v>
      </c>
      <c r="B71" s="485"/>
      <c r="C71" s="485"/>
      <c r="D71" s="485"/>
      <c r="E71" s="485"/>
      <c r="F71" s="485"/>
      <c r="G71" s="485"/>
      <c r="H71" s="485"/>
      <c r="I71" s="485"/>
      <c r="J71" s="485"/>
      <c r="K71" s="485"/>
    </row>
    <row r="72" spans="1:11" ht="12" customHeight="1" x14ac:dyDescent="0.25">
      <c r="A72" s="481"/>
      <c r="B72" s="481"/>
      <c r="C72" s="481"/>
      <c r="D72" s="481"/>
      <c r="E72" s="481"/>
      <c r="F72" s="481"/>
      <c r="G72" s="481"/>
      <c r="H72" s="481"/>
      <c r="I72" s="481"/>
      <c r="J72" s="481"/>
      <c r="K72" s="481"/>
    </row>
    <row r="73" spans="1:11" ht="12" customHeight="1" x14ac:dyDescent="0.25">
      <c r="A73" s="481"/>
      <c r="B73" s="481"/>
      <c r="C73" s="481"/>
      <c r="D73" s="481"/>
      <c r="E73" s="481"/>
      <c r="F73" s="481"/>
      <c r="G73" s="481"/>
      <c r="H73" s="481"/>
      <c r="I73" s="481"/>
      <c r="J73" s="481"/>
      <c r="K73" s="481"/>
    </row>
    <row r="74" spans="1:11" ht="12" customHeight="1" x14ac:dyDescent="0.25">
      <c r="A74" s="481"/>
      <c r="B74" s="481"/>
      <c r="C74" s="481"/>
      <c r="D74" s="481"/>
      <c r="E74" s="481"/>
      <c r="F74" s="481"/>
      <c r="G74" s="481"/>
      <c r="H74" s="481"/>
      <c r="I74" s="481"/>
      <c r="J74" s="481"/>
      <c r="K74" s="481"/>
    </row>
    <row r="75" spans="1:11" x14ac:dyDescent="0.25">
      <c r="A75" s="247"/>
      <c r="B75" s="247"/>
      <c r="C75" s="247"/>
      <c r="D75" s="247"/>
      <c r="E75" s="247"/>
      <c r="F75" s="247"/>
      <c r="G75" s="247"/>
      <c r="H75" s="247"/>
      <c r="I75" s="247"/>
      <c r="J75" s="247"/>
      <c r="K75" s="247"/>
    </row>
  </sheetData>
  <mergeCells count="28">
    <mergeCell ref="N2:X2"/>
    <mergeCell ref="A2:K2"/>
    <mergeCell ref="A3:K3"/>
    <mergeCell ref="A71:K74"/>
    <mergeCell ref="A5:K5"/>
    <mergeCell ref="A39:K39"/>
    <mergeCell ref="B6:C6"/>
    <mergeCell ref="D6:E6"/>
    <mergeCell ref="F6:G6"/>
    <mergeCell ref="H6:I6"/>
    <mergeCell ref="H57:I57"/>
    <mergeCell ref="J57:K57"/>
    <mergeCell ref="H40:I40"/>
    <mergeCell ref="J40:K40"/>
    <mergeCell ref="A56:K56"/>
    <mergeCell ref="B57:C57"/>
    <mergeCell ref="D57:E57"/>
    <mergeCell ref="F57:G57"/>
    <mergeCell ref="B23:C23"/>
    <mergeCell ref="D23:E23"/>
    <mergeCell ref="F23:G23"/>
    <mergeCell ref="H23:I23"/>
    <mergeCell ref="J6:K6"/>
    <mergeCell ref="B40:C40"/>
    <mergeCell ref="A22:K22"/>
    <mergeCell ref="J23:K23"/>
    <mergeCell ref="F40:G40"/>
    <mergeCell ref="D40:E40"/>
  </mergeCells>
  <pageMargins left="0.70866141732283472" right="0.70866141732283472" top="0.59055118110236227" bottom="0.59055118110236227" header="0.31496062992125984" footer="0.31496062992125984"/>
  <pageSetup paperSize="9" scale="82" orientation="portrait" r:id="rId1"/>
  <headerFooter>
    <oddFooter>&amp;L&amp;G</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1">
    <pageSetUpPr fitToPage="1"/>
  </sheetPr>
  <dimension ref="A1:IF75"/>
  <sheetViews>
    <sheetView zoomScaleNormal="100" workbookViewId="0"/>
  </sheetViews>
  <sheetFormatPr defaultColWidth="9.21875" defaultRowHeight="13.2" x14ac:dyDescent="0.25"/>
  <cols>
    <col min="1" max="1" width="4.21875" style="246" customWidth="1"/>
    <col min="2" max="9" width="7.5546875" style="246" customWidth="1"/>
    <col min="10" max="10" width="7.77734375" style="246" customWidth="1"/>
    <col min="11" max="11" width="9" style="246" customWidth="1"/>
    <col min="12" max="13" width="7.77734375" style="246" customWidth="1"/>
    <col min="14" max="14" width="5.5546875" style="246" bestFit="1" customWidth="1"/>
    <col min="15" max="15" width="9" style="246" bestFit="1" customWidth="1"/>
    <col min="16" max="18" width="9.44140625" style="246" bestFit="1" customWidth="1"/>
    <col min="19" max="19" width="9.44140625" style="246" customWidth="1"/>
    <col min="20" max="20" width="9" style="246" customWidth="1"/>
    <col min="21" max="240" width="9.21875" style="246"/>
    <col min="241" max="16384" width="9.21875" style="238"/>
  </cols>
  <sheetData>
    <row r="1" spans="1:11" ht="6.75" customHeight="1" x14ac:dyDescent="0.25"/>
    <row r="2" spans="1:11" ht="40.5" customHeight="1" x14ac:dyDescent="0.25">
      <c r="A2" s="482" t="s">
        <v>598</v>
      </c>
      <c r="B2" s="482"/>
      <c r="C2" s="482"/>
      <c r="D2" s="482"/>
      <c r="E2" s="482"/>
      <c r="F2" s="482"/>
      <c r="G2" s="482"/>
      <c r="H2" s="482"/>
      <c r="I2" s="482"/>
      <c r="J2" s="482"/>
      <c r="K2" s="482"/>
    </row>
    <row r="3" spans="1:11" ht="26.25" customHeight="1" x14ac:dyDescent="0.25">
      <c r="A3" s="483" t="s">
        <v>415</v>
      </c>
      <c r="B3" s="483"/>
      <c r="C3" s="483"/>
      <c r="D3" s="483"/>
      <c r="E3" s="483"/>
      <c r="F3" s="483"/>
      <c r="G3" s="483"/>
      <c r="H3" s="483"/>
      <c r="I3" s="483"/>
      <c r="J3" s="483"/>
      <c r="K3" s="483"/>
    </row>
    <row r="4" spans="1:11" ht="15" customHeight="1" thickBot="1" x14ac:dyDescent="0.3">
      <c r="A4" s="263" t="s">
        <v>588</v>
      </c>
      <c r="B4" s="262"/>
      <c r="C4" s="262"/>
      <c r="D4" s="262"/>
      <c r="E4" s="262"/>
      <c r="F4" s="262"/>
      <c r="G4" s="262"/>
      <c r="H4" s="262"/>
      <c r="I4" s="262"/>
      <c r="J4" s="262"/>
      <c r="K4" s="262"/>
    </row>
    <row r="5" spans="1:11" x14ac:dyDescent="0.25">
      <c r="A5" s="479" t="s">
        <v>369</v>
      </c>
      <c r="B5" s="479"/>
      <c r="C5" s="479"/>
      <c r="D5" s="479"/>
      <c r="E5" s="479"/>
      <c r="F5" s="479"/>
      <c r="G5" s="479"/>
      <c r="H5" s="479"/>
      <c r="I5" s="479"/>
      <c r="J5" s="479"/>
      <c r="K5" s="479"/>
    </row>
    <row r="6" spans="1:11" x14ac:dyDescent="0.25">
      <c r="A6" s="255"/>
      <c r="B6" s="480" t="s">
        <v>352</v>
      </c>
      <c r="C6" s="480"/>
      <c r="D6" s="480" t="s">
        <v>353</v>
      </c>
      <c r="E6" s="480"/>
      <c r="F6" s="480" t="s">
        <v>354</v>
      </c>
      <c r="G6" s="480"/>
      <c r="H6" s="480" t="s">
        <v>355</v>
      </c>
      <c r="I6" s="480"/>
      <c r="J6" s="480" t="s">
        <v>356</v>
      </c>
      <c r="K6" s="480"/>
    </row>
    <row r="7" spans="1:11" ht="13.8" thickBot="1" x14ac:dyDescent="0.3">
      <c r="A7" s="256"/>
      <c r="B7" s="254" t="s">
        <v>357</v>
      </c>
      <c r="C7" s="254" t="s">
        <v>358</v>
      </c>
      <c r="D7" s="254" t="s">
        <v>357</v>
      </c>
      <c r="E7" s="254" t="s">
        <v>358</v>
      </c>
      <c r="F7" s="254" t="s">
        <v>357</v>
      </c>
      <c r="G7" s="254" t="s">
        <v>358</v>
      </c>
      <c r="H7" s="254" t="s">
        <v>357</v>
      </c>
      <c r="I7" s="254" t="s">
        <v>358</v>
      </c>
      <c r="J7" s="254" t="s">
        <v>357</v>
      </c>
      <c r="K7" s="254" t="s">
        <v>358</v>
      </c>
    </row>
    <row r="8" spans="1:11" s="330" customFormat="1" x14ac:dyDescent="0.25">
      <c r="A8" s="250">
        <v>2012</v>
      </c>
      <c r="B8" s="249">
        <v>124</v>
      </c>
      <c r="C8" s="257">
        <v>142</v>
      </c>
      <c r="D8" s="249">
        <v>104</v>
      </c>
      <c r="E8" s="257">
        <v>126</v>
      </c>
      <c r="F8" s="249">
        <v>102</v>
      </c>
      <c r="G8" s="257">
        <v>133</v>
      </c>
      <c r="H8" s="249">
        <v>81</v>
      </c>
      <c r="I8" s="257">
        <v>101</v>
      </c>
      <c r="J8" s="249">
        <v>412</v>
      </c>
      <c r="K8" s="257">
        <v>502</v>
      </c>
    </row>
    <row r="9" spans="1:11" x14ac:dyDescent="0.25">
      <c r="A9" s="250">
        <v>2013</v>
      </c>
      <c r="B9" s="249">
        <v>107</v>
      </c>
      <c r="C9" s="257">
        <v>133</v>
      </c>
      <c r="D9" s="249">
        <v>117</v>
      </c>
      <c r="E9" s="257">
        <v>144</v>
      </c>
      <c r="F9" s="249">
        <v>76</v>
      </c>
      <c r="G9" s="257">
        <v>103</v>
      </c>
      <c r="H9" s="249">
        <v>86</v>
      </c>
      <c r="I9" s="257">
        <v>106</v>
      </c>
      <c r="J9" s="249">
        <v>386</v>
      </c>
      <c r="K9" s="257">
        <v>486</v>
      </c>
    </row>
    <row r="10" spans="1:11" x14ac:dyDescent="0.25">
      <c r="A10" s="250">
        <v>2014</v>
      </c>
      <c r="B10" s="249">
        <v>92</v>
      </c>
      <c r="C10" s="257">
        <v>115</v>
      </c>
      <c r="D10" s="249">
        <v>90</v>
      </c>
      <c r="E10" s="257">
        <v>111</v>
      </c>
      <c r="F10" s="249">
        <v>88</v>
      </c>
      <c r="G10" s="257">
        <v>131</v>
      </c>
      <c r="H10" s="249">
        <v>87</v>
      </c>
      <c r="I10" s="257">
        <v>114</v>
      </c>
      <c r="J10" s="249">
        <v>356</v>
      </c>
      <c r="K10" s="257">
        <v>471</v>
      </c>
    </row>
    <row r="11" spans="1:11" s="330" customFormat="1" x14ac:dyDescent="0.25">
      <c r="A11" s="250">
        <v>2015</v>
      </c>
      <c r="B11" s="249" t="s">
        <v>279</v>
      </c>
      <c r="C11" s="249">
        <v>169</v>
      </c>
      <c r="D11" s="249" t="s">
        <v>279</v>
      </c>
      <c r="E11" s="249">
        <v>124</v>
      </c>
      <c r="F11" s="249" t="s">
        <v>279</v>
      </c>
      <c r="G11" s="249">
        <v>108</v>
      </c>
      <c r="H11" s="249" t="s">
        <v>279</v>
      </c>
      <c r="I11" s="249">
        <v>99</v>
      </c>
      <c r="J11" s="249" t="s">
        <v>279</v>
      </c>
      <c r="K11" s="249">
        <v>500</v>
      </c>
    </row>
    <row r="12" spans="1:11" s="330" customFormat="1" x14ac:dyDescent="0.25">
      <c r="A12" s="250">
        <v>2016</v>
      </c>
      <c r="B12" s="251" t="s">
        <v>279</v>
      </c>
      <c r="C12" s="249">
        <v>115</v>
      </c>
      <c r="D12" s="251" t="s">
        <v>279</v>
      </c>
      <c r="E12" s="249">
        <v>136</v>
      </c>
      <c r="F12" s="251" t="s">
        <v>279</v>
      </c>
      <c r="G12" s="249">
        <v>146</v>
      </c>
      <c r="H12" s="251" t="s">
        <v>279</v>
      </c>
      <c r="I12" s="249">
        <v>82</v>
      </c>
      <c r="J12" s="249" t="s">
        <v>279</v>
      </c>
      <c r="K12" s="249">
        <v>479</v>
      </c>
    </row>
    <row r="13" spans="1:11" s="330" customFormat="1" x14ac:dyDescent="0.25">
      <c r="A13" s="250">
        <v>2017</v>
      </c>
      <c r="B13" s="251" t="s">
        <v>279</v>
      </c>
      <c r="C13" s="249">
        <v>125</v>
      </c>
      <c r="D13" s="251" t="s">
        <v>279</v>
      </c>
      <c r="E13" s="249">
        <v>108</v>
      </c>
      <c r="F13" s="251" t="s">
        <v>279</v>
      </c>
      <c r="G13" s="249">
        <v>125</v>
      </c>
      <c r="H13" s="251" t="s">
        <v>279</v>
      </c>
      <c r="I13" s="249">
        <v>133</v>
      </c>
      <c r="J13" s="249" t="s">
        <v>279</v>
      </c>
      <c r="K13" s="249">
        <v>491</v>
      </c>
    </row>
    <row r="14" spans="1:11" s="330" customFormat="1" x14ac:dyDescent="0.25">
      <c r="A14" s="250">
        <v>2018</v>
      </c>
      <c r="B14" s="251" t="s">
        <v>279</v>
      </c>
      <c r="C14" s="249">
        <v>101</v>
      </c>
      <c r="D14" s="251" t="s">
        <v>279</v>
      </c>
      <c r="E14" s="249">
        <v>97</v>
      </c>
      <c r="F14" s="251" t="s">
        <v>279</v>
      </c>
      <c r="G14" s="249">
        <v>98</v>
      </c>
      <c r="H14" s="251" t="s">
        <v>279</v>
      </c>
      <c r="I14" s="249">
        <v>147</v>
      </c>
      <c r="J14" s="249" t="s">
        <v>279</v>
      </c>
      <c r="K14" s="249">
        <v>444</v>
      </c>
    </row>
    <row r="15" spans="1:11" s="330" customFormat="1" x14ac:dyDescent="0.25">
      <c r="A15" s="250">
        <v>2019</v>
      </c>
      <c r="B15" s="251" t="s">
        <v>279</v>
      </c>
      <c r="C15" s="249">
        <v>85</v>
      </c>
      <c r="D15" s="251" t="s">
        <v>279</v>
      </c>
      <c r="E15" s="249">
        <v>90</v>
      </c>
      <c r="F15" s="251" t="s">
        <v>279</v>
      </c>
      <c r="G15" s="249">
        <v>95</v>
      </c>
      <c r="H15" s="251" t="s">
        <v>279</v>
      </c>
      <c r="I15" s="249">
        <v>133</v>
      </c>
      <c r="J15" s="249" t="s">
        <v>279</v>
      </c>
      <c r="K15" s="249">
        <v>403</v>
      </c>
    </row>
    <row r="16" spans="1:11" s="330" customFormat="1" x14ac:dyDescent="0.25">
      <c r="A16" s="250">
        <v>2020</v>
      </c>
      <c r="B16" s="251" t="s">
        <v>279</v>
      </c>
      <c r="C16" s="249">
        <v>130</v>
      </c>
      <c r="D16" s="251" t="s">
        <v>279</v>
      </c>
      <c r="E16" s="249">
        <v>96</v>
      </c>
      <c r="F16" s="251" t="s">
        <v>279</v>
      </c>
      <c r="G16" s="249">
        <v>84</v>
      </c>
      <c r="H16" s="251" t="s">
        <v>279</v>
      </c>
      <c r="I16" s="249">
        <v>70</v>
      </c>
      <c r="J16" s="249" t="s">
        <v>279</v>
      </c>
      <c r="K16" s="249">
        <v>381</v>
      </c>
    </row>
    <row r="17" spans="1:11" s="330" customFormat="1" x14ac:dyDescent="0.25">
      <c r="A17" s="250">
        <v>2021</v>
      </c>
      <c r="B17" s="249" t="s">
        <v>279</v>
      </c>
      <c r="C17" s="249">
        <v>106</v>
      </c>
      <c r="D17" s="249" t="s">
        <v>279</v>
      </c>
      <c r="E17" s="249">
        <v>105</v>
      </c>
      <c r="F17" s="249" t="s">
        <v>279</v>
      </c>
      <c r="G17" s="249">
        <v>128</v>
      </c>
      <c r="H17" s="249" t="s">
        <v>279</v>
      </c>
      <c r="I17" s="249">
        <v>114</v>
      </c>
      <c r="J17" s="249" t="s">
        <v>279</v>
      </c>
      <c r="K17" s="249">
        <v>453</v>
      </c>
    </row>
    <row r="18" spans="1:11" s="330" customFormat="1" x14ac:dyDescent="0.25">
      <c r="A18" s="250">
        <v>2022</v>
      </c>
      <c r="B18" s="249" t="s">
        <v>279</v>
      </c>
      <c r="C18" s="249">
        <v>143</v>
      </c>
      <c r="D18" s="249" t="s">
        <v>279</v>
      </c>
      <c r="E18" s="249">
        <v>90</v>
      </c>
      <c r="F18" s="249" t="s">
        <v>279</v>
      </c>
      <c r="G18" s="249">
        <v>114</v>
      </c>
      <c r="H18" s="249" t="s">
        <v>279</v>
      </c>
      <c r="I18" s="249">
        <v>69</v>
      </c>
      <c r="J18" s="249" t="s">
        <v>279</v>
      </c>
      <c r="K18" s="249">
        <v>416</v>
      </c>
    </row>
    <row r="19" spans="1:11" s="330" customFormat="1" ht="13.8" thickBot="1" x14ac:dyDescent="0.3">
      <c r="A19" s="252">
        <v>2023</v>
      </c>
      <c r="B19" s="253" t="s">
        <v>279</v>
      </c>
      <c r="C19" s="253">
        <v>127</v>
      </c>
      <c r="D19" s="253" t="s">
        <v>279</v>
      </c>
      <c r="E19" s="253">
        <v>74</v>
      </c>
      <c r="F19" s="253" t="s">
        <v>279</v>
      </c>
      <c r="G19" s="253">
        <v>77</v>
      </c>
      <c r="H19" s="253" t="s">
        <v>279</v>
      </c>
      <c r="I19" s="253">
        <v>98</v>
      </c>
      <c r="J19" s="253" t="s">
        <v>279</v>
      </c>
      <c r="K19" s="253">
        <v>375</v>
      </c>
    </row>
    <row r="21" spans="1:11" ht="13.8" thickBot="1" x14ac:dyDescent="0.3">
      <c r="A21" s="252"/>
      <c r="B21" s="253"/>
      <c r="C21" s="253"/>
      <c r="D21" s="253"/>
      <c r="E21" s="253"/>
      <c r="F21" s="253"/>
      <c r="G21" s="253"/>
      <c r="H21" s="253"/>
      <c r="I21" s="253"/>
      <c r="J21" s="253"/>
      <c r="K21" s="253"/>
    </row>
    <row r="22" spans="1:11" x14ac:dyDescent="0.25">
      <c r="A22" s="479" t="s">
        <v>370</v>
      </c>
      <c r="B22" s="479"/>
      <c r="C22" s="479"/>
      <c r="D22" s="479"/>
      <c r="E22" s="479"/>
      <c r="F22" s="479"/>
      <c r="G22" s="479"/>
      <c r="H22" s="479"/>
      <c r="I22" s="479"/>
      <c r="J22" s="479"/>
      <c r="K22" s="479"/>
    </row>
    <row r="23" spans="1:11" x14ac:dyDescent="0.25">
      <c r="A23" s="255"/>
      <c r="B23" s="480" t="s">
        <v>352</v>
      </c>
      <c r="C23" s="480"/>
      <c r="D23" s="480" t="s">
        <v>353</v>
      </c>
      <c r="E23" s="480"/>
      <c r="F23" s="480" t="s">
        <v>354</v>
      </c>
      <c r="G23" s="480"/>
      <c r="H23" s="480" t="s">
        <v>355</v>
      </c>
      <c r="I23" s="480"/>
      <c r="J23" s="480" t="s">
        <v>356</v>
      </c>
      <c r="K23" s="480"/>
    </row>
    <row r="24" spans="1:11" ht="13.8" thickBot="1" x14ac:dyDescent="0.3">
      <c r="A24" s="256"/>
      <c r="B24" s="254" t="s">
        <v>357</v>
      </c>
      <c r="C24" s="254" t="s">
        <v>358</v>
      </c>
      <c r="D24" s="254" t="s">
        <v>357</v>
      </c>
      <c r="E24" s="254" t="s">
        <v>358</v>
      </c>
      <c r="F24" s="254" t="s">
        <v>357</v>
      </c>
      <c r="G24" s="254" t="s">
        <v>358</v>
      </c>
      <c r="H24" s="254" t="s">
        <v>357</v>
      </c>
      <c r="I24" s="254" t="s">
        <v>358</v>
      </c>
      <c r="J24" s="254" t="s">
        <v>357</v>
      </c>
      <c r="K24" s="254" t="s">
        <v>358</v>
      </c>
    </row>
    <row r="25" spans="1:11" s="330" customFormat="1" x14ac:dyDescent="0.25">
      <c r="A25" s="250">
        <v>2012</v>
      </c>
      <c r="B25" s="249">
        <v>61449</v>
      </c>
      <c r="C25" s="257">
        <v>69136</v>
      </c>
      <c r="D25" s="249">
        <v>56331</v>
      </c>
      <c r="E25" s="257">
        <v>67195</v>
      </c>
      <c r="F25" s="249">
        <v>43348</v>
      </c>
      <c r="G25" s="257">
        <v>56779</v>
      </c>
      <c r="H25" s="249">
        <v>42657</v>
      </c>
      <c r="I25" s="257">
        <v>51742</v>
      </c>
      <c r="J25" s="249">
        <v>203785</v>
      </c>
      <c r="K25" s="257">
        <v>244853</v>
      </c>
    </row>
    <row r="26" spans="1:11" x14ac:dyDescent="0.25">
      <c r="A26" s="250">
        <v>2013</v>
      </c>
      <c r="B26" s="249">
        <v>50370</v>
      </c>
      <c r="C26" s="257">
        <v>60662</v>
      </c>
      <c r="D26" s="249">
        <v>51896</v>
      </c>
      <c r="E26" s="257">
        <v>62486</v>
      </c>
      <c r="F26" s="249">
        <v>39901</v>
      </c>
      <c r="G26" s="257">
        <v>53539</v>
      </c>
      <c r="H26" s="249">
        <v>43711</v>
      </c>
      <c r="I26" s="257">
        <v>53011</v>
      </c>
      <c r="J26" s="249">
        <v>185878</v>
      </c>
      <c r="K26" s="257">
        <v>229698</v>
      </c>
    </row>
    <row r="27" spans="1:11" x14ac:dyDescent="0.25">
      <c r="A27" s="250">
        <v>2014</v>
      </c>
      <c r="B27" s="249">
        <v>40504</v>
      </c>
      <c r="C27" s="257">
        <v>50124</v>
      </c>
      <c r="D27" s="249">
        <v>46710</v>
      </c>
      <c r="E27" s="257">
        <v>57022</v>
      </c>
      <c r="F27" s="249">
        <v>40766</v>
      </c>
      <c r="G27" s="257">
        <v>58649</v>
      </c>
      <c r="H27" s="249">
        <v>37838</v>
      </c>
      <c r="I27" s="257">
        <v>47140</v>
      </c>
      <c r="J27" s="249">
        <v>165818</v>
      </c>
      <c r="K27" s="257">
        <v>212934</v>
      </c>
    </row>
    <row r="28" spans="1:11" s="330" customFormat="1" x14ac:dyDescent="0.25">
      <c r="A28" s="250">
        <v>2015</v>
      </c>
      <c r="B28" s="249" t="s">
        <v>279</v>
      </c>
      <c r="C28" s="249">
        <v>68091</v>
      </c>
      <c r="D28" s="249" t="s">
        <v>279</v>
      </c>
      <c r="E28" s="249">
        <v>64628</v>
      </c>
      <c r="F28" s="249" t="s">
        <v>279</v>
      </c>
      <c r="G28" s="249">
        <v>61460</v>
      </c>
      <c r="H28" s="249" t="s">
        <v>279</v>
      </c>
      <c r="I28" s="249">
        <v>49236</v>
      </c>
      <c r="J28" s="249" t="s">
        <v>279</v>
      </c>
      <c r="K28" s="249">
        <v>243415</v>
      </c>
    </row>
    <row r="29" spans="1:11" s="330" customFormat="1" x14ac:dyDescent="0.25">
      <c r="A29" s="250">
        <v>2016</v>
      </c>
      <c r="B29" s="251" t="s">
        <v>279</v>
      </c>
      <c r="C29" s="249">
        <v>59431</v>
      </c>
      <c r="D29" s="251" t="s">
        <v>279</v>
      </c>
      <c r="E29" s="249">
        <v>61298</v>
      </c>
      <c r="F29" s="251" t="s">
        <v>279</v>
      </c>
      <c r="G29" s="249">
        <v>64595</v>
      </c>
      <c r="H29" s="251" t="s">
        <v>279</v>
      </c>
      <c r="I29" s="249">
        <v>37220</v>
      </c>
      <c r="J29" s="249" t="s">
        <v>279</v>
      </c>
      <c r="K29" s="249">
        <v>222545</v>
      </c>
    </row>
    <row r="30" spans="1:11" s="330" customFormat="1" x14ac:dyDescent="0.25">
      <c r="A30" s="250">
        <v>2017</v>
      </c>
      <c r="B30" s="251" t="s">
        <v>279</v>
      </c>
      <c r="C30" s="249">
        <v>59731</v>
      </c>
      <c r="D30" s="251" t="s">
        <v>279</v>
      </c>
      <c r="E30" s="249">
        <v>50544</v>
      </c>
      <c r="F30" s="251" t="s">
        <v>279</v>
      </c>
      <c r="G30" s="249">
        <v>51997</v>
      </c>
      <c r="H30" s="251" t="s">
        <v>279</v>
      </c>
      <c r="I30" s="249">
        <v>66842</v>
      </c>
      <c r="J30" s="249" t="s">
        <v>279</v>
      </c>
      <c r="K30" s="249">
        <v>229114</v>
      </c>
    </row>
    <row r="31" spans="1:11" s="330" customFormat="1" x14ac:dyDescent="0.25">
      <c r="A31" s="250">
        <v>2018</v>
      </c>
      <c r="B31" s="251" t="s">
        <v>279</v>
      </c>
      <c r="C31" s="249">
        <v>45687</v>
      </c>
      <c r="D31" s="251" t="s">
        <v>279</v>
      </c>
      <c r="E31" s="249">
        <v>46210</v>
      </c>
      <c r="F31" s="251" t="s">
        <v>279</v>
      </c>
      <c r="G31" s="249">
        <v>45645</v>
      </c>
      <c r="H31" s="251" t="s">
        <v>279</v>
      </c>
      <c r="I31" s="249">
        <v>44419</v>
      </c>
      <c r="J31" s="249" t="s">
        <v>279</v>
      </c>
      <c r="K31" s="249">
        <v>181961</v>
      </c>
    </row>
    <row r="32" spans="1:11" s="330" customFormat="1" x14ac:dyDescent="0.25">
      <c r="A32" s="250">
        <v>2019</v>
      </c>
      <c r="B32" s="251" t="s">
        <v>279</v>
      </c>
      <c r="C32" s="249">
        <v>41714</v>
      </c>
      <c r="D32" s="251" t="s">
        <v>279</v>
      </c>
      <c r="E32" s="249">
        <v>34717</v>
      </c>
      <c r="F32" s="251" t="s">
        <v>279</v>
      </c>
      <c r="G32" s="249">
        <v>39465</v>
      </c>
      <c r="H32" s="251" t="s">
        <v>279</v>
      </c>
      <c r="I32" s="249">
        <v>59888</v>
      </c>
      <c r="J32" s="249" t="s">
        <v>279</v>
      </c>
      <c r="K32" s="249">
        <v>175785</v>
      </c>
    </row>
    <row r="33" spans="1:11" s="330" customFormat="1" x14ac:dyDescent="0.25">
      <c r="A33" s="250">
        <v>2020</v>
      </c>
      <c r="B33" s="251" t="s">
        <v>279</v>
      </c>
      <c r="C33" s="249">
        <v>46286</v>
      </c>
      <c r="D33" s="251" t="s">
        <v>279</v>
      </c>
      <c r="E33" s="249">
        <v>40451</v>
      </c>
      <c r="F33" s="251" t="s">
        <v>279</v>
      </c>
      <c r="G33" s="249">
        <v>44633</v>
      </c>
      <c r="H33" s="251" t="s">
        <v>279</v>
      </c>
      <c r="I33" s="249">
        <v>36061</v>
      </c>
      <c r="J33" s="249" t="s">
        <v>279</v>
      </c>
      <c r="K33" s="249">
        <v>167431</v>
      </c>
    </row>
    <row r="34" spans="1:11" s="330" customFormat="1" x14ac:dyDescent="0.25">
      <c r="A34" s="250">
        <v>2021</v>
      </c>
      <c r="B34" s="249" t="s">
        <v>279</v>
      </c>
      <c r="C34" s="249">
        <v>45590</v>
      </c>
      <c r="D34" s="249" t="s">
        <v>279</v>
      </c>
      <c r="E34" s="249">
        <v>47156</v>
      </c>
      <c r="F34" s="249" t="s">
        <v>279</v>
      </c>
      <c r="G34" s="249">
        <v>55134</v>
      </c>
      <c r="H34" s="249" t="s">
        <v>279</v>
      </c>
      <c r="I34" s="249">
        <v>49729</v>
      </c>
      <c r="J34" s="249" t="s">
        <v>279</v>
      </c>
      <c r="K34" s="249">
        <v>197608</v>
      </c>
    </row>
    <row r="35" spans="1:11" s="330" customFormat="1" x14ac:dyDescent="0.25">
      <c r="A35" s="250">
        <v>2022</v>
      </c>
      <c r="B35" s="249" t="s">
        <v>279</v>
      </c>
      <c r="C35" s="249">
        <v>51014</v>
      </c>
      <c r="D35" s="249" t="s">
        <v>279</v>
      </c>
      <c r="E35" s="249">
        <v>34822</v>
      </c>
      <c r="F35" s="249" t="s">
        <v>279</v>
      </c>
      <c r="G35" s="249">
        <v>41355</v>
      </c>
      <c r="H35" s="249" t="s">
        <v>279</v>
      </c>
      <c r="I35" s="249">
        <v>27167</v>
      </c>
      <c r="J35" s="249" t="s">
        <v>279</v>
      </c>
      <c r="K35" s="249">
        <v>154358</v>
      </c>
    </row>
    <row r="36" spans="1:11" s="330" customFormat="1" ht="13.8" thickBot="1" x14ac:dyDescent="0.3">
      <c r="A36" s="252">
        <v>2023</v>
      </c>
      <c r="B36" s="253" t="s">
        <v>279</v>
      </c>
      <c r="C36" s="253">
        <v>53715</v>
      </c>
      <c r="D36" s="253" t="s">
        <v>279</v>
      </c>
      <c r="E36" s="253">
        <v>39659</v>
      </c>
      <c r="F36" s="253" t="s">
        <v>279</v>
      </c>
      <c r="G36" s="253">
        <v>43807</v>
      </c>
      <c r="H36" s="253" t="s">
        <v>279</v>
      </c>
      <c r="I36" s="253">
        <v>34662</v>
      </c>
      <c r="J36" s="253" t="s">
        <v>279</v>
      </c>
      <c r="K36" s="253">
        <v>171843</v>
      </c>
    </row>
    <row r="37" spans="1:11" x14ac:dyDescent="0.25">
      <c r="A37" s="238"/>
      <c r="B37" s="238"/>
      <c r="C37" s="238"/>
      <c r="D37" s="238"/>
      <c r="E37" s="238"/>
      <c r="F37" s="238"/>
      <c r="G37" s="238"/>
      <c r="H37" s="238"/>
      <c r="I37" s="238"/>
      <c r="J37" s="238"/>
      <c r="K37" s="238"/>
    </row>
    <row r="38" spans="1:11" ht="13.8" thickBot="1" x14ac:dyDescent="0.3">
      <c r="A38" s="252"/>
      <c r="B38" s="253"/>
      <c r="C38" s="253"/>
      <c r="D38" s="253"/>
      <c r="E38" s="253"/>
      <c r="F38" s="253"/>
      <c r="G38" s="253"/>
      <c r="H38" s="253"/>
      <c r="I38" s="253"/>
      <c r="J38" s="253"/>
      <c r="K38" s="253"/>
    </row>
    <row r="39" spans="1:11" x14ac:dyDescent="0.25">
      <c r="A39" s="479" t="s">
        <v>371</v>
      </c>
      <c r="B39" s="479"/>
      <c r="C39" s="479"/>
      <c r="D39" s="479"/>
      <c r="E39" s="479"/>
      <c r="F39" s="479"/>
      <c r="G39" s="479"/>
      <c r="H39" s="479"/>
      <c r="I39" s="479"/>
      <c r="J39" s="479"/>
      <c r="K39" s="479"/>
    </row>
    <row r="40" spans="1:11" x14ac:dyDescent="0.25">
      <c r="A40" s="255"/>
      <c r="B40" s="480" t="s">
        <v>352</v>
      </c>
      <c r="C40" s="480"/>
      <c r="D40" s="480" t="s">
        <v>353</v>
      </c>
      <c r="E40" s="480"/>
      <c r="F40" s="480" t="s">
        <v>354</v>
      </c>
      <c r="G40" s="480"/>
      <c r="H40" s="480" t="s">
        <v>355</v>
      </c>
      <c r="I40" s="480"/>
      <c r="J40" s="480" t="s">
        <v>356</v>
      </c>
      <c r="K40" s="480"/>
    </row>
    <row r="41" spans="1:11" ht="13.8" thickBot="1" x14ac:dyDescent="0.3">
      <c r="A41" s="256"/>
      <c r="B41" s="254" t="s">
        <v>357</v>
      </c>
      <c r="C41" s="254" t="s">
        <v>358</v>
      </c>
      <c r="D41" s="254" t="s">
        <v>357</v>
      </c>
      <c r="E41" s="254" t="s">
        <v>358</v>
      </c>
      <c r="F41" s="254" t="s">
        <v>357</v>
      </c>
      <c r="G41" s="254" t="s">
        <v>358</v>
      </c>
      <c r="H41" s="254" t="s">
        <v>357</v>
      </c>
      <c r="I41" s="254" t="s">
        <v>358</v>
      </c>
      <c r="J41" s="254" t="s">
        <v>357</v>
      </c>
      <c r="K41" s="254" t="s">
        <v>358</v>
      </c>
    </row>
    <row r="42" spans="1:11" s="330" customFormat="1" x14ac:dyDescent="0.25">
      <c r="A42" s="250">
        <v>2012</v>
      </c>
      <c r="B42" s="249">
        <v>1749</v>
      </c>
      <c r="C42" s="257">
        <v>1978</v>
      </c>
      <c r="D42" s="249">
        <v>1270</v>
      </c>
      <c r="E42" s="257">
        <v>1552</v>
      </c>
      <c r="F42" s="249">
        <v>1147</v>
      </c>
      <c r="G42" s="257">
        <v>1515</v>
      </c>
      <c r="H42" s="249">
        <v>1018</v>
      </c>
      <c r="I42" s="257">
        <v>1257</v>
      </c>
      <c r="J42" s="249">
        <v>5184</v>
      </c>
      <c r="K42" s="257">
        <v>6303</v>
      </c>
    </row>
    <row r="43" spans="1:11" x14ac:dyDescent="0.25">
      <c r="A43" s="250">
        <v>2013</v>
      </c>
      <c r="B43" s="249">
        <v>1364</v>
      </c>
      <c r="C43" s="257">
        <v>1666</v>
      </c>
      <c r="D43" s="249">
        <v>1461</v>
      </c>
      <c r="E43" s="257">
        <v>1774</v>
      </c>
      <c r="F43" s="249">
        <v>1003</v>
      </c>
      <c r="G43" s="257">
        <v>1351</v>
      </c>
      <c r="H43" s="249">
        <v>1053</v>
      </c>
      <c r="I43" s="257">
        <v>1292</v>
      </c>
      <c r="J43" s="249">
        <v>4881</v>
      </c>
      <c r="K43" s="257">
        <v>6084</v>
      </c>
    </row>
    <row r="44" spans="1:11" x14ac:dyDescent="0.25">
      <c r="A44" s="250">
        <v>2014</v>
      </c>
      <c r="B44" s="249">
        <v>1152</v>
      </c>
      <c r="C44" s="257">
        <v>1435</v>
      </c>
      <c r="D44" s="249">
        <v>1216</v>
      </c>
      <c r="E44" s="257">
        <v>1509</v>
      </c>
      <c r="F44" s="249">
        <v>1132</v>
      </c>
      <c r="G44" s="257">
        <v>1712</v>
      </c>
      <c r="H44" s="249">
        <v>1031</v>
      </c>
      <c r="I44" s="257">
        <v>1352</v>
      </c>
      <c r="J44" s="249">
        <v>4531</v>
      </c>
      <c r="K44" s="257">
        <v>6007</v>
      </c>
    </row>
    <row r="45" spans="1:11" s="330" customFormat="1" x14ac:dyDescent="0.25">
      <c r="A45" s="250">
        <v>2015</v>
      </c>
      <c r="B45" s="249" t="s">
        <v>279</v>
      </c>
      <c r="C45" s="249">
        <v>2047</v>
      </c>
      <c r="D45" s="249" t="s">
        <v>279</v>
      </c>
      <c r="E45" s="249">
        <v>1742</v>
      </c>
      <c r="F45" s="249" t="s">
        <v>279</v>
      </c>
      <c r="G45" s="249">
        <v>1255</v>
      </c>
      <c r="H45" s="249" t="s">
        <v>279</v>
      </c>
      <c r="I45" s="249">
        <v>1187</v>
      </c>
      <c r="J45" s="249" t="s">
        <v>279</v>
      </c>
      <c r="K45" s="249">
        <v>6231</v>
      </c>
    </row>
    <row r="46" spans="1:11" s="330" customFormat="1" x14ac:dyDescent="0.25">
      <c r="A46" s="250">
        <v>2016</v>
      </c>
      <c r="B46" s="251" t="s">
        <v>279</v>
      </c>
      <c r="C46" s="249">
        <v>1614</v>
      </c>
      <c r="D46" s="251" t="s">
        <v>279</v>
      </c>
      <c r="E46" s="249">
        <v>1864</v>
      </c>
      <c r="F46" s="251" t="s">
        <v>279</v>
      </c>
      <c r="G46" s="249">
        <v>1984</v>
      </c>
      <c r="H46" s="251" t="s">
        <v>279</v>
      </c>
      <c r="I46" s="249">
        <v>1110</v>
      </c>
      <c r="J46" s="249" t="s">
        <v>279</v>
      </c>
      <c r="K46" s="249">
        <v>6573</v>
      </c>
    </row>
    <row r="47" spans="1:11" s="330" customFormat="1" x14ac:dyDescent="0.25">
      <c r="A47" s="250">
        <v>2017</v>
      </c>
      <c r="B47" s="251" t="s">
        <v>279</v>
      </c>
      <c r="C47" s="249">
        <v>1469</v>
      </c>
      <c r="D47" s="251" t="s">
        <v>279</v>
      </c>
      <c r="E47" s="249">
        <v>1563</v>
      </c>
      <c r="F47" s="251" t="s">
        <v>279</v>
      </c>
      <c r="G47" s="249">
        <v>1372</v>
      </c>
      <c r="H47" s="251" t="s">
        <v>279</v>
      </c>
      <c r="I47" s="249">
        <v>1659</v>
      </c>
      <c r="J47" s="249" t="s">
        <v>279</v>
      </c>
      <c r="K47" s="249">
        <v>6062</v>
      </c>
    </row>
    <row r="48" spans="1:11" s="330" customFormat="1" x14ac:dyDescent="0.25">
      <c r="A48" s="250">
        <v>2018</v>
      </c>
      <c r="B48" s="251" t="s">
        <v>279</v>
      </c>
      <c r="C48" s="249">
        <v>1226</v>
      </c>
      <c r="D48" s="251" t="s">
        <v>279</v>
      </c>
      <c r="E48" s="249">
        <v>1103</v>
      </c>
      <c r="F48" s="251" t="s">
        <v>279</v>
      </c>
      <c r="G48" s="249">
        <v>1728</v>
      </c>
      <c r="H48" s="251" t="s">
        <v>279</v>
      </c>
      <c r="I48" s="249">
        <v>2019</v>
      </c>
      <c r="J48" s="249" t="s">
        <v>279</v>
      </c>
      <c r="K48" s="249">
        <v>6076</v>
      </c>
    </row>
    <row r="49" spans="1:11" s="330" customFormat="1" x14ac:dyDescent="0.25">
      <c r="A49" s="250">
        <v>2019</v>
      </c>
      <c r="B49" s="251" t="s">
        <v>279</v>
      </c>
      <c r="C49" s="249">
        <v>1068</v>
      </c>
      <c r="D49" s="251" t="s">
        <v>279</v>
      </c>
      <c r="E49" s="249">
        <v>1281</v>
      </c>
      <c r="F49" s="251" t="s">
        <v>279</v>
      </c>
      <c r="G49" s="249">
        <v>1107</v>
      </c>
      <c r="H49" s="251" t="s">
        <v>279</v>
      </c>
      <c r="I49" s="249">
        <v>1681</v>
      </c>
      <c r="J49" s="249" t="s">
        <v>279</v>
      </c>
      <c r="K49" s="249">
        <v>5137</v>
      </c>
    </row>
    <row r="50" spans="1:11" s="330" customFormat="1" x14ac:dyDescent="0.25">
      <c r="A50" s="250">
        <v>2020</v>
      </c>
      <c r="B50" s="251" t="s">
        <v>279</v>
      </c>
      <c r="C50" s="249">
        <v>1630</v>
      </c>
      <c r="D50" s="251" t="s">
        <v>279</v>
      </c>
      <c r="E50" s="249">
        <v>1260</v>
      </c>
      <c r="F50" s="251" t="s">
        <v>279</v>
      </c>
      <c r="G50" s="249">
        <v>1276</v>
      </c>
      <c r="H50" s="251" t="s">
        <v>279</v>
      </c>
      <c r="I50" s="249">
        <v>943</v>
      </c>
      <c r="J50" s="249" t="s">
        <v>279</v>
      </c>
      <c r="K50" s="249">
        <v>5108</v>
      </c>
    </row>
    <row r="51" spans="1:11" s="330" customFormat="1" x14ac:dyDescent="0.25">
      <c r="A51" s="250">
        <v>2021</v>
      </c>
      <c r="B51" s="249" t="s">
        <v>279</v>
      </c>
      <c r="C51" s="249">
        <v>1158</v>
      </c>
      <c r="D51" s="249" t="s">
        <v>279</v>
      </c>
      <c r="E51" s="249">
        <v>1257</v>
      </c>
      <c r="F51" s="249" t="s">
        <v>279</v>
      </c>
      <c r="G51" s="249">
        <v>1463</v>
      </c>
      <c r="H51" s="249" t="s">
        <v>279</v>
      </c>
      <c r="I51" s="249">
        <v>1623</v>
      </c>
      <c r="J51" s="249" t="s">
        <v>279</v>
      </c>
      <c r="K51" s="249">
        <v>5501</v>
      </c>
    </row>
    <row r="52" spans="1:11" s="330" customFormat="1" x14ac:dyDescent="0.25">
      <c r="A52" s="250">
        <v>2022</v>
      </c>
      <c r="B52" s="249" t="s">
        <v>279</v>
      </c>
      <c r="C52" s="249">
        <v>1678</v>
      </c>
      <c r="D52" s="249" t="s">
        <v>279</v>
      </c>
      <c r="E52" s="249">
        <v>1136</v>
      </c>
      <c r="F52" s="249" t="s">
        <v>279</v>
      </c>
      <c r="G52" s="249">
        <v>1747</v>
      </c>
      <c r="H52" s="249" t="s">
        <v>279</v>
      </c>
      <c r="I52" s="249">
        <v>843</v>
      </c>
      <c r="J52" s="249" t="s">
        <v>279</v>
      </c>
      <c r="K52" s="249">
        <v>5404</v>
      </c>
    </row>
    <row r="53" spans="1:11" s="330" customFormat="1" ht="13.8" thickBot="1" x14ac:dyDescent="0.3">
      <c r="A53" s="252">
        <v>2023</v>
      </c>
      <c r="B53" s="253" t="s">
        <v>279</v>
      </c>
      <c r="C53" s="253">
        <v>1298</v>
      </c>
      <c r="D53" s="253" t="s">
        <v>279</v>
      </c>
      <c r="E53" s="253">
        <v>921</v>
      </c>
      <c r="F53" s="253" t="s">
        <v>279</v>
      </c>
      <c r="G53" s="253">
        <v>1044</v>
      </c>
      <c r="H53" s="253" t="s">
        <v>279</v>
      </c>
      <c r="I53" s="253">
        <v>1060</v>
      </c>
      <c r="J53" s="253" t="s">
        <v>279</v>
      </c>
      <c r="K53" s="253">
        <v>4323</v>
      </c>
    </row>
    <row r="55" spans="1:11" ht="13.8" thickBot="1" x14ac:dyDescent="0.3">
      <c r="A55" s="252"/>
      <c r="B55" s="253"/>
      <c r="C55" s="253"/>
      <c r="D55" s="253"/>
      <c r="E55" s="253"/>
      <c r="F55" s="253"/>
      <c r="G55" s="253"/>
      <c r="H55" s="253"/>
      <c r="I55" s="253"/>
      <c r="J55" s="253"/>
      <c r="K55" s="253"/>
    </row>
    <row r="56" spans="1:11" x14ac:dyDescent="0.25">
      <c r="A56" s="479" t="s">
        <v>372</v>
      </c>
      <c r="B56" s="479"/>
      <c r="C56" s="479"/>
      <c r="D56" s="479"/>
      <c r="E56" s="479"/>
      <c r="F56" s="479"/>
      <c r="G56" s="479"/>
      <c r="H56" s="479"/>
      <c r="I56" s="479"/>
      <c r="J56" s="479"/>
      <c r="K56" s="479"/>
    </row>
    <row r="57" spans="1:11" x14ac:dyDescent="0.25">
      <c r="A57" s="255"/>
      <c r="B57" s="480" t="s">
        <v>352</v>
      </c>
      <c r="C57" s="480"/>
      <c r="D57" s="480" t="s">
        <v>353</v>
      </c>
      <c r="E57" s="480"/>
      <c r="F57" s="480" t="s">
        <v>354</v>
      </c>
      <c r="G57" s="480"/>
      <c r="H57" s="480" t="s">
        <v>355</v>
      </c>
      <c r="I57" s="480"/>
      <c r="J57" s="480" t="s">
        <v>356</v>
      </c>
      <c r="K57" s="480"/>
    </row>
    <row r="58" spans="1:11" ht="13.8" thickBot="1" x14ac:dyDescent="0.3">
      <c r="A58" s="256"/>
      <c r="B58" s="254" t="s">
        <v>357</v>
      </c>
      <c r="C58" s="254" t="s">
        <v>358</v>
      </c>
      <c r="D58" s="254" t="s">
        <v>357</v>
      </c>
      <c r="E58" s="254" t="s">
        <v>358</v>
      </c>
      <c r="F58" s="254" t="s">
        <v>357</v>
      </c>
      <c r="G58" s="254" t="s">
        <v>358</v>
      </c>
      <c r="H58" s="254" t="s">
        <v>357</v>
      </c>
      <c r="I58" s="254" t="s">
        <v>358</v>
      </c>
      <c r="J58" s="254" t="s">
        <v>357</v>
      </c>
      <c r="K58" s="254" t="s">
        <v>358</v>
      </c>
    </row>
    <row r="59" spans="1:11" s="330" customFormat="1" x14ac:dyDescent="0.25">
      <c r="A59" s="250">
        <v>2012</v>
      </c>
      <c r="B59" s="249">
        <v>1007</v>
      </c>
      <c r="C59" s="257">
        <v>1126</v>
      </c>
      <c r="D59" s="249">
        <v>820</v>
      </c>
      <c r="E59" s="257">
        <v>980</v>
      </c>
      <c r="F59" s="249">
        <v>621</v>
      </c>
      <c r="G59" s="257">
        <v>817</v>
      </c>
      <c r="H59" s="249">
        <v>662</v>
      </c>
      <c r="I59" s="257">
        <v>783</v>
      </c>
      <c r="J59" s="249">
        <v>3111</v>
      </c>
      <c r="K59" s="257">
        <v>3706</v>
      </c>
    </row>
    <row r="60" spans="1:11" x14ac:dyDescent="0.25">
      <c r="A60" s="250">
        <v>2013</v>
      </c>
      <c r="B60" s="249">
        <v>754</v>
      </c>
      <c r="C60" s="257">
        <v>910</v>
      </c>
      <c r="D60" s="249">
        <v>794</v>
      </c>
      <c r="E60" s="257">
        <v>949</v>
      </c>
      <c r="F60" s="249">
        <v>638</v>
      </c>
      <c r="G60" s="257">
        <v>844</v>
      </c>
      <c r="H60" s="249">
        <v>628</v>
      </c>
      <c r="I60" s="257">
        <v>759</v>
      </c>
      <c r="J60" s="249">
        <v>2814</v>
      </c>
      <c r="K60" s="257">
        <v>3461</v>
      </c>
    </row>
    <row r="61" spans="1:11" x14ac:dyDescent="0.25">
      <c r="A61" s="250">
        <v>2014</v>
      </c>
      <c r="B61" s="249">
        <v>564</v>
      </c>
      <c r="C61" s="257">
        <v>694</v>
      </c>
      <c r="D61" s="249">
        <v>686</v>
      </c>
      <c r="E61" s="257">
        <v>840</v>
      </c>
      <c r="F61" s="249">
        <v>639</v>
      </c>
      <c r="G61" s="257">
        <v>926</v>
      </c>
      <c r="H61" s="249">
        <v>550</v>
      </c>
      <c r="I61" s="257">
        <v>688</v>
      </c>
      <c r="J61" s="249">
        <v>2439</v>
      </c>
      <c r="K61" s="257">
        <v>3148</v>
      </c>
    </row>
    <row r="62" spans="1:11" s="330" customFormat="1" x14ac:dyDescent="0.25">
      <c r="A62" s="250">
        <v>2015</v>
      </c>
      <c r="B62" s="249" t="s">
        <v>279</v>
      </c>
      <c r="C62" s="249">
        <v>839</v>
      </c>
      <c r="D62" s="249" t="s">
        <v>279</v>
      </c>
      <c r="E62" s="249">
        <v>1004</v>
      </c>
      <c r="F62" s="249" t="s">
        <v>279</v>
      </c>
      <c r="G62" s="249">
        <v>886</v>
      </c>
      <c r="H62" s="249" t="s">
        <v>279</v>
      </c>
      <c r="I62" s="249">
        <v>668</v>
      </c>
      <c r="J62" s="249" t="s">
        <v>279</v>
      </c>
      <c r="K62" s="249">
        <v>3396</v>
      </c>
    </row>
    <row r="63" spans="1:11" s="330" customFormat="1" x14ac:dyDescent="0.25">
      <c r="A63" s="250">
        <v>2016</v>
      </c>
      <c r="B63" s="251" t="s">
        <v>279</v>
      </c>
      <c r="C63" s="249">
        <v>975</v>
      </c>
      <c r="D63" s="251" t="s">
        <v>279</v>
      </c>
      <c r="E63" s="249">
        <v>846</v>
      </c>
      <c r="F63" s="251" t="s">
        <v>279</v>
      </c>
      <c r="G63" s="249">
        <v>991</v>
      </c>
      <c r="H63" s="251" t="s">
        <v>279</v>
      </c>
      <c r="I63" s="249">
        <v>600</v>
      </c>
      <c r="J63" s="249" t="s">
        <v>279</v>
      </c>
      <c r="K63" s="249">
        <v>3413</v>
      </c>
    </row>
    <row r="64" spans="1:11" s="330" customFormat="1" x14ac:dyDescent="0.25">
      <c r="A64" s="250">
        <v>2017</v>
      </c>
      <c r="B64" s="251" t="s">
        <v>279</v>
      </c>
      <c r="C64" s="249">
        <v>791</v>
      </c>
      <c r="D64" s="251" t="s">
        <v>279</v>
      </c>
      <c r="E64" s="249">
        <v>828</v>
      </c>
      <c r="F64" s="251" t="s">
        <v>279</v>
      </c>
      <c r="G64" s="249">
        <v>710</v>
      </c>
      <c r="H64" s="251" t="s">
        <v>279</v>
      </c>
      <c r="I64" s="249">
        <v>965</v>
      </c>
      <c r="J64" s="249" t="s">
        <v>279</v>
      </c>
      <c r="K64" s="249">
        <v>3295</v>
      </c>
    </row>
    <row r="65" spans="1:11" s="330" customFormat="1" x14ac:dyDescent="0.25">
      <c r="A65" s="250">
        <v>2018</v>
      </c>
      <c r="B65" s="251" t="s">
        <v>279</v>
      </c>
      <c r="C65" s="249">
        <v>735</v>
      </c>
      <c r="D65" s="251" t="s">
        <v>279</v>
      </c>
      <c r="E65" s="249">
        <v>565</v>
      </c>
      <c r="F65" s="251" t="s">
        <v>279</v>
      </c>
      <c r="G65" s="249">
        <v>862</v>
      </c>
      <c r="H65" s="251" t="s">
        <v>279</v>
      </c>
      <c r="I65" s="249">
        <v>653</v>
      </c>
      <c r="J65" s="249" t="s">
        <v>279</v>
      </c>
      <c r="K65" s="249">
        <v>2816</v>
      </c>
    </row>
    <row r="66" spans="1:11" s="330" customFormat="1" x14ac:dyDescent="0.25">
      <c r="A66" s="250">
        <v>2019</v>
      </c>
      <c r="B66" s="251" t="s">
        <v>279</v>
      </c>
      <c r="C66" s="249">
        <v>578</v>
      </c>
      <c r="D66" s="251" t="s">
        <v>279</v>
      </c>
      <c r="E66" s="249">
        <v>523</v>
      </c>
      <c r="F66" s="251" t="s">
        <v>279</v>
      </c>
      <c r="G66" s="249">
        <v>512</v>
      </c>
      <c r="H66" s="251" t="s">
        <v>279</v>
      </c>
      <c r="I66" s="249">
        <v>880</v>
      </c>
      <c r="J66" s="249" t="s">
        <v>279</v>
      </c>
      <c r="K66" s="249">
        <v>2492</v>
      </c>
    </row>
    <row r="67" spans="1:11" s="330" customFormat="1" x14ac:dyDescent="0.25">
      <c r="A67" s="250">
        <v>2020</v>
      </c>
      <c r="B67" s="251" t="s">
        <v>279</v>
      </c>
      <c r="C67" s="249">
        <v>666</v>
      </c>
      <c r="D67" s="251" t="s">
        <v>279</v>
      </c>
      <c r="E67" s="249">
        <v>594</v>
      </c>
      <c r="F67" s="251" t="s">
        <v>279</v>
      </c>
      <c r="G67" s="249">
        <v>698</v>
      </c>
      <c r="H67" s="251" t="s">
        <v>279</v>
      </c>
      <c r="I67" s="249">
        <v>514</v>
      </c>
      <c r="J67" s="249" t="s">
        <v>279</v>
      </c>
      <c r="K67" s="249">
        <v>2473</v>
      </c>
    </row>
    <row r="68" spans="1:11" s="330" customFormat="1" x14ac:dyDescent="0.25">
      <c r="A68" s="250">
        <v>2021</v>
      </c>
      <c r="B68" s="249" t="s">
        <v>279</v>
      </c>
      <c r="C68" s="249">
        <v>601</v>
      </c>
      <c r="D68" s="249" t="s">
        <v>279</v>
      </c>
      <c r="E68" s="249">
        <v>617</v>
      </c>
      <c r="F68" s="249" t="s">
        <v>279</v>
      </c>
      <c r="G68" s="249">
        <v>745</v>
      </c>
      <c r="H68" s="249" t="s">
        <v>279</v>
      </c>
      <c r="I68" s="249">
        <v>746</v>
      </c>
      <c r="J68" s="249" t="s">
        <v>279</v>
      </c>
      <c r="K68" s="249">
        <v>2708</v>
      </c>
    </row>
    <row r="69" spans="1:11" s="330" customFormat="1" x14ac:dyDescent="0.25">
      <c r="A69" s="250">
        <v>2022</v>
      </c>
      <c r="B69" s="249" t="s">
        <v>279</v>
      </c>
      <c r="C69" s="249">
        <v>644</v>
      </c>
      <c r="D69" s="249" t="s">
        <v>279</v>
      </c>
      <c r="E69" s="249">
        <v>535</v>
      </c>
      <c r="F69" s="249" t="s">
        <v>279</v>
      </c>
      <c r="G69" s="249">
        <v>581</v>
      </c>
      <c r="H69" s="249" t="s">
        <v>279</v>
      </c>
      <c r="I69" s="249">
        <v>347</v>
      </c>
      <c r="J69" s="249" t="s">
        <v>279</v>
      </c>
      <c r="K69" s="249">
        <v>2106</v>
      </c>
    </row>
    <row r="70" spans="1:11" s="330" customFormat="1" ht="13.8" thickBot="1" x14ac:dyDescent="0.3">
      <c r="A70" s="252">
        <v>2023</v>
      </c>
      <c r="B70" s="330" t="s">
        <v>279</v>
      </c>
      <c r="C70" s="249">
        <v>590</v>
      </c>
      <c r="D70" s="249" t="s">
        <v>279</v>
      </c>
      <c r="E70" s="249">
        <v>492</v>
      </c>
      <c r="F70" s="249" t="s">
        <v>279</v>
      </c>
      <c r="G70" s="249">
        <v>546</v>
      </c>
      <c r="H70" s="249" t="s">
        <v>279</v>
      </c>
      <c r="I70" s="249">
        <v>475</v>
      </c>
      <c r="J70" s="249" t="s">
        <v>279</v>
      </c>
      <c r="K70" s="249">
        <v>2103</v>
      </c>
    </row>
    <row r="71" spans="1:11" ht="11.25" customHeight="1" x14ac:dyDescent="0.25">
      <c r="A71" s="485" t="s">
        <v>431</v>
      </c>
      <c r="B71" s="485"/>
      <c r="C71" s="485"/>
      <c r="D71" s="485"/>
      <c r="E71" s="485"/>
      <c r="F71" s="485"/>
      <c r="G71" s="485"/>
      <c r="H71" s="485"/>
      <c r="I71" s="485"/>
      <c r="J71" s="485"/>
      <c r="K71" s="485"/>
    </row>
    <row r="72" spans="1:11" ht="11.25" customHeight="1" x14ac:dyDescent="0.25">
      <c r="A72" s="481"/>
      <c r="B72" s="481"/>
      <c r="C72" s="481"/>
      <c r="D72" s="481"/>
      <c r="E72" s="481"/>
      <c r="F72" s="481"/>
      <c r="G72" s="481"/>
      <c r="H72" s="481"/>
      <c r="I72" s="481"/>
      <c r="J72" s="481"/>
      <c r="K72" s="481"/>
    </row>
    <row r="73" spans="1:11" ht="11.25" customHeight="1" x14ac:dyDescent="0.25">
      <c r="A73" s="481"/>
      <c r="B73" s="481"/>
      <c r="C73" s="481"/>
      <c r="D73" s="481"/>
      <c r="E73" s="481"/>
      <c r="F73" s="481"/>
      <c r="G73" s="481"/>
      <c r="H73" s="481"/>
      <c r="I73" s="481"/>
      <c r="J73" s="481"/>
      <c r="K73" s="481"/>
    </row>
    <row r="74" spans="1:11" ht="11.25" customHeight="1" x14ac:dyDescent="0.25">
      <c r="A74" s="481"/>
      <c r="B74" s="481"/>
      <c r="C74" s="481"/>
      <c r="D74" s="481"/>
      <c r="E74" s="481"/>
      <c r="F74" s="481"/>
      <c r="G74" s="481"/>
      <c r="H74" s="481"/>
      <c r="I74" s="481"/>
      <c r="J74" s="481"/>
      <c r="K74" s="481"/>
    </row>
    <row r="75" spans="1:11" x14ac:dyDescent="0.25">
      <c r="A75" s="247"/>
      <c r="B75" s="247"/>
      <c r="C75" s="247"/>
      <c r="D75" s="247"/>
      <c r="E75" s="247"/>
      <c r="F75" s="247"/>
      <c r="G75" s="247"/>
      <c r="H75" s="247"/>
      <c r="I75" s="247"/>
      <c r="J75" s="247"/>
      <c r="K75" s="247"/>
    </row>
  </sheetData>
  <mergeCells count="27">
    <mergeCell ref="A2:K2"/>
    <mergeCell ref="A3:K3"/>
    <mergeCell ref="A71:K74"/>
    <mergeCell ref="A5:K5"/>
    <mergeCell ref="A39:K39"/>
    <mergeCell ref="B6:C6"/>
    <mergeCell ref="D6:E6"/>
    <mergeCell ref="F6:G6"/>
    <mergeCell ref="H6:I6"/>
    <mergeCell ref="D40:E40"/>
    <mergeCell ref="H57:I57"/>
    <mergeCell ref="J57:K57"/>
    <mergeCell ref="H40:I40"/>
    <mergeCell ref="J40:K40"/>
    <mergeCell ref="A56:K56"/>
    <mergeCell ref="B57:C57"/>
    <mergeCell ref="D57:E57"/>
    <mergeCell ref="F57:G57"/>
    <mergeCell ref="B23:C23"/>
    <mergeCell ref="D23:E23"/>
    <mergeCell ref="F23:G23"/>
    <mergeCell ref="H23:I23"/>
    <mergeCell ref="J6:K6"/>
    <mergeCell ref="B40:C40"/>
    <mergeCell ref="A22:K22"/>
    <mergeCell ref="J23:K23"/>
    <mergeCell ref="F40:G40"/>
  </mergeCells>
  <pageMargins left="0.70866141732283472" right="0.70866141732283472" top="0.59055118110236227" bottom="0.59055118110236227" header="0.31496062992125984" footer="0.31496062992125984"/>
  <pageSetup paperSize="9" scale="82" orientation="portrait" r:id="rId1"/>
  <headerFooter>
    <oddFooter>&amp;L&amp;G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37</vt:i4>
      </vt:variant>
      <vt:variant>
        <vt:lpstr>Namngivna områden</vt:lpstr>
      </vt:variant>
      <vt:variant>
        <vt:i4>82</vt:i4>
      </vt:variant>
    </vt:vector>
  </HeadingPairs>
  <TitlesOfParts>
    <vt:vector size="119" baseType="lpstr">
      <vt:lpstr>Titel _ Title</vt:lpstr>
      <vt:lpstr>Tabellförteckning_List of table</vt:lpstr>
      <vt:lpstr>Kort om statistiken - In brief</vt:lpstr>
      <vt:lpstr>Definitioner _ Definitions</vt:lpstr>
      <vt:lpstr>Varugrupper _ Commodity groups</vt:lpstr>
      <vt:lpstr>Teckenförklaring _ Legends</vt:lpstr>
      <vt:lpstr>Tabell 1</vt:lpstr>
      <vt:lpstr>Tabell 2</vt:lpstr>
      <vt:lpstr>Tabell 3</vt:lpstr>
      <vt:lpstr>Tabell 4A</vt:lpstr>
      <vt:lpstr>Tabell 4B</vt:lpstr>
      <vt:lpstr>Tabell 4C</vt:lpstr>
      <vt:lpstr>Tabell 4D</vt:lpstr>
      <vt:lpstr>Tabell 5</vt:lpstr>
      <vt:lpstr>Tabell 6A</vt:lpstr>
      <vt:lpstr>Tabell 6B</vt:lpstr>
      <vt:lpstr>Tabell 6C</vt:lpstr>
      <vt:lpstr>Tabell 7A</vt:lpstr>
      <vt:lpstr>Tabell 7B</vt:lpstr>
      <vt:lpstr>Tabell 7C</vt:lpstr>
      <vt:lpstr>Tabell 7D</vt:lpstr>
      <vt:lpstr>Tabell 8</vt:lpstr>
      <vt:lpstr>Tabell 9</vt:lpstr>
      <vt:lpstr>Tabell 10</vt:lpstr>
      <vt:lpstr>Tabell 11</vt:lpstr>
      <vt:lpstr>Tabell 12</vt:lpstr>
      <vt:lpstr>Tabell 13</vt:lpstr>
      <vt:lpstr>Tabell 14A</vt:lpstr>
      <vt:lpstr>Tabell 14B</vt:lpstr>
      <vt:lpstr>Tabell 15A</vt:lpstr>
      <vt:lpstr>Tabell 15B</vt:lpstr>
      <vt:lpstr>Tabell 16</vt:lpstr>
      <vt:lpstr>Tabell 17</vt:lpstr>
      <vt:lpstr>Tabell 18</vt:lpstr>
      <vt:lpstr>Tabell 19</vt:lpstr>
      <vt:lpstr>Tabell 20</vt:lpstr>
      <vt:lpstr>Tabell 21</vt:lpstr>
      <vt:lpstr>'Definitioner _ Definitions'!_Toc292704927</vt:lpstr>
      <vt:lpstr>'Definitioner _ Definitions'!_Toc292704929</vt:lpstr>
      <vt:lpstr>'Tabell 10'!_Toc524335857</vt:lpstr>
      <vt:lpstr>'Tabell 2'!_Toc524335857</vt:lpstr>
      <vt:lpstr>'Tabell 3'!_Toc524335857</vt:lpstr>
      <vt:lpstr>'Tabell 8'!_Toc524335857</vt:lpstr>
      <vt:lpstr>'Tabell 4A'!_Toc524335861</vt:lpstr>
      <vt:lpstr>'Tabell 4B'!_Toc524335861</vt:lpstr>
      <vt:lpstr>'Tabell 4C'!_Toc524335861</vt:lpstr>
      <vt:lpstr>'Tabell 4D'!_Toc524335861</vt:lpstr>
      <vt:lpstr>'Tabell 5'!_Toc524335861</vt:lpstr>
      <vt:lpstr>'Tabell 6B'!_Toc524335865</vt:lpstr>
      <vt:lpstr>'Tabell 6C'!_Toc524335865</vt:lpstr>
      <vt:lpstr>'Tabell 13'!_Toc524335869</vt:lpstr>
      <vt:lpstr>'Tabell 7A'!_Toc524335869</vt:lpstr>
      <vt:lpstr>'Tabell 7B'!_Toc524335869</vt:lpstr>
      <vt:lpstr>'Tabell 7C'!_Toc524335869</vt:lpstr>
      <vt:lpstr>'Tabell 7D'!_Toc524335869</vt:lpstr>
      <vt:lpstr>'Tabell 13'!_xl14</vt:lpstr>
      <vt:lpstr>'Tabell 7A'!_xl14</vt:lpstr>
      <vt:lpstr>'Tabell 7B'!_xl14</vt:lpstr>
      <vt:lpstr>'Tabell 7C'!_xl14</vt:lpstr>
      <vt:lpstr>'Tabell 7D'!_xl14</vt:lpstr>
      <vt:lpstr>'Tabell 10'!_xl2</vt:lpstr>
      <vt:lpstr>'Tabell 2'!_xl2</vt:lpstr>
      <vt:lpstr>'Tabell 3'!_xl2</vt:lpstr>
      <vt:lpstr>'Tabell 8'!_xl2</vt:lpstr>
      <vt:lpstr>'Tabell 10'!_xl32</vt:lpstr>
      <vt:lpstr>'Tabell 2'!_xl32</vt:lpstr>
      <vt:lpstr>'Tabell 6B'!_xl37</vt:lpstr>
      <vt:lpstr>'Tabell 6C'!_xl37</vt:lpstr>
      <vt:lpstr>'Tabell 6B'!_xl38</vt:lpstr>
      <vt:lpstr>'Tabell 6C'!_xl38</vt:lpstr>
      <vt:lpstr>'Tabell 13'!_xl41</vt:lpstr>
      <vt:lpstr>'Tabell 7A'!_xl41</vt:lpstr>
      <vt:lpstr>'Tabell 7B'!_xl41</vt:lpstr>
      <vt:lpstr>'Tabell 7C'!_xl41</vt:lpstr>
      <vt:lpstr>'Tabell 7D'!_xl41</vt:lpstr>
      <vt:lpstr>'Tabell 4A'!_xl6</vt:lpstr>
      <vt:lpstr>'Tabell 4B'!_xl6</vt:lpstr>
      <vt:lpstr>'Tabell 4C'!_xl6</vt:lpstr>
      <vt:lpstr>'Tabell 4D'!_xl6</vt:lpstr>
      <vt:lpstr>'Tabell 5'!_xl6</vt:lpstr>
      <vt:lpstr>'Tabell 5'!_xl79</vt:lpstr>
      <vt:lpstr>'Tabell 4A'!_xl80</vt:lpstr>
      <vt:lpstr>'Tabell 4B'!_xl80</vt:lpstr>
      <vt:lpstr>'Tabell 4C'!_xl80</vt:lpstr>
      <vt:lpstr>'Tabell 4D'!_xl80</vt:lpstr>
      <vt:lpstr>'Tabell 5'!_xl80</vt:lpstr>
      <vt:lpstr>'Kort om statistiken - In brief'!Kort_om_statistiken</vt:lpstr>
      <vt:lpstr>'Definitioner _ Definitions'!Print_Area</vt:lpstr>
      <vt:lpstr>'Teckenförklaring _ Legends'!Print_Area</vt:lpstr>
      <vt:lpstr>'Kort om statistiken - In brief'!Utskriftsområde</vt:lpstr>
      <vt:lpstr>'Tabell 1'!Utskriftsområde</vt:lpstr>
      <vt:lpstr>'Tabell 10'!Utskriftsområde</vt:lpstr>
      <vt:lpstr>'Tabell 11'!Utskriftsområde</vt:lpstr>
      <vt:lpstr>'Tabell 12'!Utskriftsområde</vt:lpstr>
      <vt:lpstr>'Tabell 14A'!Utskriftsområde</vt:lpstr>
      <vt:lpstr>'Tabell 14B'!Utskriftsområde</vt:lpstr>
      <vt:lpstr>'Tabell 15A'!Utskriftsområde</vt:lpstr>
      <vt:lpstr>'Tabell 15B'!Utskriftsområde</vt:lpstr>
      <vt:lpstr>'Tabell 16'!Utskriftsområde</vt:lpstr>
      <vt:lpstr>'Tabell 17'!Utskriftsområde</vt:lpstr>
      <vt:lpstr>'Tabell 18'!Utskriftsområde</vt:lpstr>
      <vt:lpstr>'Tabell 19'!Utskriftsområde</vt:lpstr>
      <vt:lpstr>'Tabell 2'!Utskriftsområde</vt:lpstr>
      <vt:lpstr>'Tabell 20'!Utskriftsområde</vt:lpstr>
      <vt:lpstr>'Tabell 21'!Utskriftsområde</vt:lpstr>
      <vt:lpstr>'Tabell 3'!Utskriftsområde</vt:lpstr>
      <vt:lpstr>'Tabell 4A'!Utskriftsområde</vt:lpstr>
      <vt:lpstr>'Tabell 4B'!Utskriftsområde</vt:lpstr>
      <vt:lpstr>'Tabell 4C'!Utskriftsområde</vt:lpstr>
      <vt:lpstr>'Tabell 4D'!Utskriftsområde</vt:lpstr>
      <vt:lpstr>'Tabell 5'!Utskriftsområde</vt:lpstr>
      <vt:lpstr>'Tabell 6A'!Utskriftsområde</vt:lpstr>
      <vt:lpstr>'Tabell 6B'!Utskriftsområde</vt:lpstr>
      <vt:lpstr>'Tabell 6C'!Utskriftsområde</vt:lpstr>
      <vt:lpstr>'Tabell 7A'!Utskriftsområde</vt:lpstr>
      <vt:lpstr>'Tabell 7D'!Utskriftsområde</vt:lpstr>
      <vt:lpstr>'Tabell 8'!Utskriftsområde</vt:lpstr>
      <vt:lpstr>'Tabell 9'!Utskriftsområde</vt:lpstr>
      <vt:lpstr>'Tabellförteckning_List of table'!Utskriftsområde</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Ingalill Kwist</dc:creator>
  <cp:lastModifiedBy>Johan Landin</cp:lastModifiedBy>
  <cp:lastPrinted>2018-05-08T08:56:23Z</cp:lastPrinted>
  <dcterms:created xsi:type="dcterms:W3CDTF">2006-09-18T06:53:00Z</dcterms:created>
  <dcterms:modified xsi:type="dcterms:W3CDTF">2024-05-07T14:13:03Z</dcterms:modified>
</cp:coreProperties>
</file>