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codeName="ThisWorkbook" defaultThemeVersion="124226"/>
  <mc:AlternateContent xmlns:mc="http://schemas.openxmlformats.org/markup-compatibility/2006">
    <mc:Choice Requires="x15">
      <x15ac:absPath xmlns:x15ac="http://schemas.microsoft.com/office/spreadsheetml/2010/11/ac" url="S:\Information\Publikationer\Statistik\Lastbilar\2021\2021_14\"/>
    </mc:Choice>
  </mc:AlternateContent>
  <xr:revisionPtr revIDLastSave="0" documentId="13_ncr:1_{EEA4A2EA-13E8-4CE2-B155-2AA66838DA9A}" xr6:coauthVersionLast="45" xr6:coauthVersionMax="45" xr10:uidLastSave="{00000000-0000-0000-0000-000000000000}"/>
  <bookViews>
    <workbookView xWindow="-120" yWindow="-120" windowWidth="29040" windowHeight="17640" tabRatio="951" xr2:uid="{00000000-000D-0000-FFFF-FFFF00000000}"/>
  </bookViews>
  <sheets>
    <sheet name="Titel _ Title" sheetId="95" r:id="rId1"/>
    <sheet name="Innehåll _ Content" sheetId="81" r:id="rId2"/>
    <sheet name="Definitioner _ Definitions" sheetId="94" r:id="rId3"/>
    <sheet name="Varugrupper _ Commodity groups" sheetId="103" r:id="rId4"/>
    <sheet name="Teckenförklaring _ Legends" sheetId="104" r:id="rId5"/>
    <sheet name="Tabell 1" sheetId="49" r:id="rId6"/>
    <sheet name="Tabell 2" sheetId="2" r:id="rId7"/>
    <sheet name="Tabell 3" sheetId="50" r:id="rId8"/>
    <sheet name="Tabell 4A" sheetId="89" r:id="rId9"/>
    <sheet name="Tabell 4B" sheetId="91" r:id="rId10"/>
    <sheet name="Tabell 4C" sheetId="92" r:id="rId11"/>
    <sheet name="Tabell 4D" sheetId="93" r:id="rId12"/>
    <sheet name="Tabell 5" sheetId="12" r:id="rId13"/>
    <sheet name="Tabell 6A" sheetId="51" r:id="rId14"/>
    <sheet name="Tabell 6B" sheetId="10" r:id="rId15"/>
    <sheet name="Tabell 6C" sheetId="78" r:id="rId16"/>
    <sheet name="Tabell 7A" sheetId="8" r:id="rId17"/>
    <sheet name="Tabell 7B" sheetId="53" r:id="rId18"/>
    <sheet name="Tabell 7C" sheetId="70" r:id="rId19"/>
    <sheet name="Tabell 7D" sheetId="71" r:id="rId20"/>
    <sheet name="Tabell 8" sheetId="54" r:id="rId21"/>
    <sheet name="Tabell 9" sheetId="72" r:id="rId22"/>
    <sheet name="Tabell 10" sheetId="76" r:id="rId23"/>
    <sheet name="Tabell 11" sheetId="18" r:id="rId24"/>
    <sheet name="Tabell 12" sheetId="59" r:id="rId25"/>
    <sheet name="Tabell 13" sheetId="60" r:id="rId26"/>
    <sheet name="Tabell 14A" sheetId="63" r:id="rId27"/>
    <sheet name="Tabell 14B" sheetId="100" r:id="rId28"/>
    <sheet name="Tabell 15A" sheetId="77" r:id="rId29"/>
    <sheet name="Tabell 15B" sheetId="101" r:id="rId30"/>
    <sheet name="Tabell 16" sheetId="66" r:id="rId31"/>
    <sheet name="Tabell 17" sheetId="79" r:id="rId32"/>
    <sheet name="Tabell 18" sheetId="30" r:id="rId33"/>
    <sheet name="Tabell 19" sheetId="96" r:id="rId34"/>
    <sheet name="Tabell 20" sheetId="97" r:id="rId35"/>
    <sheet name="Tabell 21" sheetId="98" r:id="rId36"/>
  </sheets>
  <externalReferences>
    <externalReference r:id="rId37"/>
  </externalReferences>
  <definedNames>
    <definedName name="_Toc292704927" localSheetId="2">'Definitioner _ Definitions'!$A$1</definedName>
    <definedName name="_Toc292704928" localSheetId="2">'Definitioner _ Definitions'!$A$3</definedName>
    <definedName name="_Toc292704929" localSheetId="2">'Definitioner _ Definitions'!$A$22</definedName>
    <definedName name="_Toc292704931" localSheetId="2">'Definitioner _ Definitions'!#REF!</definedName>
    <definedName name="_Toc292704932" localSheetId="2">'Definitioner _ Definitions'!#REF!</definedName>
    <definedName name="_Toc507214361" localSheetId="14">'Tabell 6B'!#REF!</definedName>
    <definedName name="_Toc507214361" localSheetId="15">'Tabell 6C'!#REF!</definedName>
    <definedName name="_Toc507214363" localSheetId="25">'Tabell 13'!#REF!</definedName>
    <definedName name="_Toc507214363" localSheetId="16">'Tabell 7A'!#REF!</definedName>
    <definedName name="_Toc507214363" localSheetId="17">'Tabell 7B'!#REF!</definedName>
    <definedName name="_Toc507214363" localSheetId="18">'Tabell 7C'!#REF!</definedName>
    <definedName name="_Toc507214363" localSheetId="19">'Tabell 7D'!#REF!</definedName>
    <definedName name="_Toc515941894" localSheetId="22">'Tabell 10'!#REF!</definedName>
    <definedName name="_Toc515941894" localSheetId="6">'Tabell 2'!#REF!</definedName>
    <definedName name="_Toc515941894" localSheetId="7">'Tabell 3'!#REF!</definedName>
    <definedName name="_Toc515941894" localSheetId="20">'Tabell 8'!#REF!</definedName>
    <definedName name="_Toc515941896" localSheetId="8">'Tabell 4A'!#REF!</definedName>
    <definedName name="_Toc515941896" localSheetId="9">'Tabell 4B'!#REF!</definedName>
    <definedName name="_Toc515941896" localSheetId="10">'Tabell 4C'!#REF!</definedName>
    <definedName name="_Toc515941896" localSheetId="11">'Tabell 4D'!#REF!</definedName>
    <definedName name="_Toc515941896" localSheetId="12">'Tabell 5'!#REF!</definedName>
    <definedName name="_Toc515941896" localSheetId="21">'Tabell 9'!#REF!</definedName>
    <definedName name="_Toc515941907" localSheetId="23">'Tabell 11'!#REF!</definedName>
    <definedName name="_Toc515941907" localSheetId="24">'Tabell 12'!#REF!</definedName>
    <definedName name="_Toc515941907" localSheetId="26">'Tabell 14A'!#REF!</definedName>
    <definedName name="_Toc515941907" localSheetId="27">'Tabell 14B'!#REF!</definedName>
    <definedName name="_Toc515941907" localSheetId="28">'Tabell 15A'!#REF!</definedName>
    <definedName name="_Toc515941907" localSheetId="29">'Tabell 15B'!#REF!</definedName>
    <definedName name="_Toc515941907" localSheetId="30">'Tabell 16'!#REF!</definedName>
    <definedName name="_Toc515941907" localSheetId="31">'Tabell 17'!#REF!</definedName>
    <definedName name="_Toc524335857" localSheetId="22">'Tabell 10'!$A$3</definedName>
    <definedName name="_Toc524335857" localSheetId="6">'Tabell 2'!$A$3</definedName>
    <definedName name="_Toc524335857" localSheetId="7">'Tabell 3'!$A$3</definedName>
    <definedName name="_Toc524335857" localSheetId="20">'Tabell 8'!$A$3</definedName>
    <definedName name="_Toc524335861" localSheetId="8">'Tabell 4A'!$A$2</definedName>
    <definedName name="_Toc524335861" localSheetId="9">'Tabell 4B'!$A$2</definedName>
    <definedName name="_Toc524335861" localSheetId="10">'Tabell 4C'!$A$2</definedName>
    <definedName name="_Toc524335861" localSheetId="11">'Tabell 4D'!$A$2</definedName>
    <definedName name="_Toc524335861" localSheetId="12">'Tabell 5'!$A$2</definedName>
    <definedName name="_Toc524335861" localSheetId="21">'Tabell 9'!#REF!</definedName>
    <definedName name="_Toc524335865" localSheetId="14">'Tabell 6B'!$A$2</definedName>
    <definedName name="_Toc524335865" localSheetId="15">'Tabell 6C'!$A$2</definedName>
    <definedName name="_Toc524335869" localSheetId="25">'Tabell 13'!$A$2</definedName>
    <definedName name="_Toc524335869" localSheetId="16">'Tabell 7A'!$A$2</definedName>
    <definedName name="_Toc524335869" localSheetId="17">'Tabell 7B'!$A$2</definedName>
    <definedName name="_Toc524335869" localSheetId="18">'Tabell 7C'!$A$2</definedName>
    <definedName name="_Toc524335869" localSheetId="19">'Tabell 7D'!$A$2</definedName>
    <definedName name="_Toc524335885" localSheetId="23">'Tabell 11'!#REF!</definedName>
    <definedName name="_Toc524335885" localSheetId="24">'Tabell 12'!#REF!</definedName>
    <definedName name="_Toc524335885" localSheetId="26">'Tabell 14A'!#REF!</definedName>
    <definedName name="_Toc524335885" localSheetId="27">'Tabell 14B'!#REF!</definedName>
    <definedName name="_Toc524335885" localSheetId="28">'Tabell 15A'!#REF!</definedName>
    <definedName name="_Toc524335885" localSheetId="29">'Tabell 15B'!#REF!</definedName>
    <definedName name="_Toc524335885" localSheetId="30">'Tabell 16'!#REF!</definedName>
    <definedName name="_Toc524335885" localSheetId="31">'Tabell 17'!#REF!</definedName>
    <definedName name="_xl10" localSheetId="14">'Tabell 6B'!#REF!</definedName>
    <definedName name="_xl10" localSheetId="15">'Tabell 6C'!#REF!</definedName>
    <definedName name="_xl11" localSheetId="14">'Tabell 6B'!#REF!</definedName>
    <definedName name="_xl11" localSheetId="15">'Tabell 6C'!#REF!</definedName>
    <definedName name="_xl14" localSheetId="25">'Tabell 13'!$A$9</definedName>
    <definedName name="_xl14" localSheetId="16">'Tabell 7A'!$A$8</definedName>
    <definedName name="_xl14" localSheetId="17">'Tabell 7B'!$A$8</definedName>
    <definedName name="_xl14" localSheetId="18">'Tabell 7C'!$A$8</definedName>
    <definedName name="_xl14" localSheetId="19">'Tabell 7D'!$A$8</definedName>
    <definedName name="_xl2" localSheetId="22">'Tabell 10'!$A$10</definedName>
    <definedName name="_xl2" localSheetId="6">'Tabell 2'!$A$10</definedName>
    <definedName name="_xl2" localSheetId="7">'Tabell 3'!$A$13</definedName>
    <definedName name="_xl2" localSheetId="20">'Tabell 8'!$A$11</definedName>
    <definedName name="_xl21" localSheetId="23">'Tabell 11'!#REF!</definedName>
    <definedName name="_xl21" localSheetId="24">'Tabell 12'!#REF!</definedName>
    <definedName name="_xl21" localSheetId="26">'Tabell 14A'!#REF!</definedName>
    <definedName name="_xl21" localSheetId="27">'Tabell 14B'!#REF!</definedName>
    <definedName name="_xl21" localSheetId="28">'Tabell 15A'!#REF!</definedName>
    <definedName name="_xl21" localSheetId="29">'Tabell 15B'!#REF!</definedName>
    <definedName name="_xl21" localSheetId="30">'Tabell 16'!#REF!</definedName>
    <definedName name="_xl21" localSheetId="31">'Tabell 17'!#REF!</definedName>
    <definedName name="_xl23" localSheetId="23">'Tabell 11'!#REF!</definedName>
    <definedName name="_xl23" localSheetId="24">'Tabell 12'!#REF!</definedName>
    <definedName name="_xl23" localSheetId="26">'Tabell 14A'!#REF!</definedName>
    <definedName name="_xl23" localSheetId="27">'Tabell 14B'!#REF!</definedName>
    <definedName name="_xl23" localSheetId="28">'Tabell 15A'!#REF!</definedName>
    <definedName name="_xl23" localSheetId="29">'Tabell 15B'!#REF!</definedName>
    <definedName name="_xl23" localSheetId="30">'Tabell 16'!#REF!</definedName>
    <definedName name="_xl23" localSheetId="31">'Tabell 17'!#REF!</definedName>
    <definedName name="_xl32" localSheetId="22">'Tabell 10'!$C$12</definedName>
    <definedName name="_xl32" localSheetId="6">'Tabell 2'!$C$12</definedName>
    <definedName name="_xl32" localSheetId="7">'Tabell 3'!#REF!</definedName>
    <definedName name="_xl32" localSheetId="20">'Tabell 8'!#REF!</definedName>
    <definedName name="_xl37" localSheetId="14">'Tabell 6B'!$F$11</definedName>
    <definedName name="_xl37" localSheetId="15">'Tabell 6C'!$F$11</definedName>
    <definedName name="_xl38" localSheetId="14">'Tabell 6B'!$Q$11</definedName>
    <definedName name="_xl38" localSheetId="15">'Tabell 6C'!$Q$11</definedName>
    <definedName name="_xl41" localSheetId="25">'Tabell 13'!$F$13</definedName>
    <definedName name="_xl41" localSheetId="16">'Tabell 7A'!$F$13</definedName>
    <definedName name="_xl41" localSheetId="17">'Tabell 7B'!$F$13</definedName>
    <definedName name="_xl41" localSheetId="18">'Tabell 7C'!$F$13</definedName>
    <definedName name="_xl41" localSheetId="19">'Tabell 7D'!$F$13</definedName>
    <definedName name="_xl51" localSheetId="23">'Tabell 11'!#REF!</definedName>
    <definedName name="_xl51" localSheetId="24">'Tabell 12'!#REF!</definedName>
    <definedName name="_xl51" localSheetId="26">'Tabell 14A'!#REF!</definedName>
    <definedName name="_xl51" localSheetId="27">'Tabell 14B'!#REF!</definedName>
    <definedName name="_xl51" localSheetId="28">'Tabell 15A'!#REF!</definedName>
    <definedName name="_xl51" localSheetId="29">'Tabell 15B'!#REF!</definedName>
    <definedName name="_xl51" localSheetId="30">'Tabell 16'!#REF!</definedName>
    <definedName name="_xl51" localSheetId="31">'Tabell 17'!#REF!</definedName>
    <definedName name="_xl6" localSheetId="8">'Tabell 4A'!$B$13</definedName>
    <definedName name="_xl6" localSheetId="9">'Tabell 4B'!$B$13</definedName>
    <definedName name="_xl6" localSheetId="10">'Tabell 4C'!$B$13</definedName>
    <definedName name="_xl6" localSheetId="11">'Tabell 4D'!$B$13</definedName>
    <definedName name="_xl6" localSheetId="12">'Tabell 5'!$B$13</definedName>
    <definedName name="_xl6" localSheetId="21">'Tabell 9'!#REF!</definedName>
    <definedName name="_xl79" localSheetId="8">'Tabell 4A'!#REF!</definedName>
    <definedName name="_xl79" localSheetId="9">'Tabell 4B'!#REF!</definedName>
    <definedName name="_xl79" localSheetId="10">'Tabell 4C'!#REF!</definedName>
    <definedName name="_xl79" localSheetId="11">'Tabell 4D'!#REF!</definedName>
    <definedName name="_xl79" localSheetId="12">'Tabell 5'!$F$13</definedName>
    <definedName name="_xl79" localSheetId="21">'Tabell 9'!#REF!</definedName>
    <definedName name="_xl80" localSheetId="8">'Tabell 4A'!$U$13</definedName>
    <definedName name="_xl80" localSheetId="9">'Tabell 4B'!$U$13</definedName>
    <definedName name="_xl80" localSheetId="10">'Tabell 4C'!$U$13</definedName>
    <definedName name="_xl80" localSheetId="11">'Tabell 4D'!$U$13</definedName>
    <definedName name="_xl80" localSheetId="12">'Tabell 5'!$V$13</definedName>
    <definedName name="_xl80" localSheetId="21">'Tabell 9'!#REF!</definedName>
    <definedName name="Excel_BuiltIn__FilterDatabase_1">'[1]RSK-Tabell 1_2012'!#REF!</definedName>
    <definedName name="Excel_BuiltIn__FilterDatabase_4">#REF!</definedName>
    <definedName name="Excel_BuiltIn_Print_Titles_4">#REF!</definedName>
    <definedName name="_xlnm.Print_Area" localSheetId="2">'Definitioner _ Definitions'!$A$1:$M$101</definedName>
    <definedName name="_xlnm.Print_Area" localSheetId="1">'Innehåll _ Content'!$G$1:$K$39</definedName>
    <definedName name="_xlnm.Print_Area" localSheetId="5">'Tabell 1'!$A$1:$L$99</definedName>
    <definedName name="_xlnm.Print_Area" localSheetId="22">'Tabell 10'!$A$1:$V$64</definedName>
    <definedName name="_xlnm.Print_Area" localSheetId="23">'Tabell 11'!$A$1:$U$73</definedName>
    <definedName name="_xlnm.Print_Area" localSheetId="24">'Tabell 12'!$A$1:$V$41</definedName>
    <definedName name="_xlnm.Print_Area" localSheetId="25">'Tabell 13'!$A$1:$W$41</definedName>
    <definedName name="_xlnm.Print_Area" localSheetId="26">'Tabell 14A'!$A$1:$AP$38</definedName>
    <definedName name="_xlnm.Print_Area" localSheetId="27">'Tabell 14B'!$A$1:$AO$38</definedName>
    <definedName name="_xlnm.Print_Area" localSheetId="28">'Tabell 15A'!$A$1:$AQ$38</definedName>
    <definedName name="_xlnm.Print_Area" localSheetId="29">'Tabell 15B'!$A$1:$AP$38</definedName>
    <definedName name="_xlnm.Print_Area" localSheetId="30">'Tabell 16'!$A$1:$AB$67</definedName>
    <definedName name="_xlnm.Print_Area" localSheetId="31">'Tabell 17'!$A$1:$AC$67</definedName>
    <definedName name="_xlnm.Print_Area" localSheetId="32">'Tabell 18'!$A$1:$N$36</definedName>
    <definedName name="_xlnm.Print_Area" localSheetId="33">'Tabell 19'!$A$1:$K$73</definedName>
    <definedName name="_xlnm.Print_Area" localSheetId="6">'Tabell 2'!$A$1:$U$64</definedName>
    <definedName name="_xlnm.Print_Area" localSheetId="34">'Tabell 20'!$A$1:$K$73</definedName>
    <definedName name="_xlnm.Print_Area" localSheetId="35">'Tabell 21'!$A$1:$K$72</definedName>
    <definedName name="_xlnm.Print_Area" localSheetId="7">'Tabell 3'!$A$1:$T$81</definedName>
    <definedName name="_xlnm.Print_Area" localSheetId="8">'Tabell 4A'!$A$1:$Z$26</definedName>
    <definedName name="_xlnm.Print_Area" localSheetId="9">'Tabell 4B'!$A$1:$Z$26</definedName>
    <definedName name="_xlnm.Print_Area" localSheetId="10">'Tabell 4C'!$A$1:$Z$26</definedName>
    <definedName name="_xlnm.Print_Area" localSheetId="11">'Tabell 4D'!$A$1:$Z$26</definedName>
    <definedName name="_xlnm.Print_Area" localSheetId="12">'Tabell 5'!$A$1:$AD$40</definedName>
    <definedName name="_xlnm.Print_Area" localSheetId="13">'Tabell 6A'!$A$1:$R$48</definedName>
    <definedName name="_xlnm.Print_Area" localSheetId="14">'Tabell 6B'!$A$1:$AB$41</definedName>
    <definedName name="_xlnm.Print_Area" localSheetId="15">'Tabell 6C'!$A$1:$AB$41</definedName>
    <definedName name="_xlnm.Print_Area" localSheetId="16">'Tabell 7A'!$A$1:$T$41</definedName>
    <definedName name="_xlnm.Print_Area" localSheetId="17">'Tabell 7B'!$A$1:$T$41</definedName>
    <definedName name="_xlnm.Print_Area" localSheetId="18">'Tabell 7C'!$A$1:$N$42</definedName>
    <definedName name="_xlnm.Print_Area" localSheetId="19">'Tabell 7D'!$A$1:$N$42</definedName>
    <definedName name="_xlnm.Print_Area" localSheetId="20">'Tabell 8'!$A$1:$T$28</definedName>
    <definedName name="_xlnm.Print_Area" localSheetId="21">'Tabell 9'!$A$1:$O$18</definedName>
    <definedName name="_xlnm.Print_Area" localSheetId="4">'Teckenförklaring _ Legends'!$A$1:$C$14</definedName>
    <definedName name="_xlnm.Print_Area" localSheetId="0">'Titel _ Title'!$A$1:$O$24</definedName>
    <definedName name="År">2008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1" i="81" l="1"/>
  <c r="G31" i="81"/>
  <c r="E31" i="81"/>
  <c r="J31" i="81" s="1"/>
  <c r="D31" i="81"/>
  <c r="H31" i="81" s="1"/>
  <c r="I29" i="81"/>
  <c r="G29" i="81"/>
  <c r="E29" i="81"/>
  <c r="J29" i="81" s="1"/>
  <c r="D29" i="81"/>
  <c r="H29" i="81" s="1"/>
  <c r="G38" i="81"/>
  <c r="G37" i="81"/>
  <c r="G36" i="81"/>
  <c r="G25" i="81"/>
  <c r="G26" i="81"/>
  <c r="G27" i="81"/>
  <c r="G28" i="81"/>
  <c r="G30" i="81"/>
  <c r="G32" i="81"/>
  <c r="G33" i="81"/>
  <c r="G34" i="81"/>
  <c r="G24" i="81"/>
  <c r="G8" i="81"/>
  <c r="G9" i="81"/>
  <c r="G10" i="81"/>
  <c r="G11" i="81"/>
  <c r="G12" i="81"/>
  <c r="G13" i="81"/>
  <c r="G14" i="81"/>
  <c r="G15" i="81"/>
  <c r="G16" i="81"/>
  <c r="G17" i="81"/>
  <c r="G18" i="81"/>
  <c r="G19" i="81"/>
  <c r="G20" i="81"/>
  <c r="G21" i="81"/>
  <c r="G22" i="81"/>
  <c r="G7" i="81"/>
  <c r="G6" i="81"/>
  <c r="E38" i="81"/>
  <c r="J38" i="81" s="1"/>
  <c r="D38" i="81"/>
  <c r="H38" i="81" s="1"/>
  <c r="E37" i="81"/>
  <c r="J37" i="81" s="1"/>
  <c r="D37" i="81"/>
  <c r="H37" i="81" s="1"/>
  <c r="E36" i="81"/>
  <c r="J36" i="81" s="1"/>
  <c r="D36" i="81"/>
  <c r="H36" i="81" s="1"/>
  <c r="I38" i="81"/>
  <c r="I37" i="81"/>
  <c r="I36" i="81"/>
  <c r="I11" i="81"/>
  <c r="I12" i="81"/>
  <c r="E12" i="81"/>
  <c r="J12" i="81" s="1"/>
  <c r="D12" i="81"/>
  <c r="H12" i="81" s="1"/>
  <c r="E11" i="81"/>
  <c r="J11" i="81" s="1"/>
  <c r="D11" i="81"/>
  <c r="H11" i="81" s="1"/>
  <c r="E10" i="81"/>
  <c r="J10" i="81" s="1"/>
  <c r="D10" i="81"/>
  <c r="H10" i="81" s="1"/>
  <c r="E9" i="81"/>
  <c r="J9" i="81" s="1"/>
  <c r="D9" i="81"/>
  <c r="H9" i="81" s="1"/>
  <c r="I25" i="81"/>
  <c r="I26" i="81"/>
  <c r="I27" i="81"/>
  <c r="I28" i="81"/>
  <c r="I30" i="81"/>
  <c r="I32" i="81"/>
  <c r="I33" i="81"/>
  <c r="I34" i="81"/>
  <c r="I24" i="81"/>
  <c r="I7" i="81"/>
  <c r="I8" i="81"/>
  <c r="I9" i="81"/>
  <c r="I10" i="81"/>
  <c r="I13" i="81"/>
  <c r="I14" i="81"/>
  <c r="I15" i="81"/>
  <c r="I16" i="81"/>
  <c r="I17" i="81"/>
  <c r="I18" i="81"/>
  <c r="I19" i="81"/>
  <c r="I20" i="81"/>
  <c r="I21" i="81"/>
  <c r="I22" i="81"/>
  <c r="I6" i="81"/>
  <c r="E20" i="81"/>
  <c r="J20" i="81" s="1"/>
  <c r="D20" i="81"/>
  <c r="H20" i="81" s="1"/>
  <c r="E19" i="81"/>
  <c r="J19" i="81" s="1"/>
  <c r="E34" i="81"/>
  <c r="J34" i="81" s="1"/>
  <c r="E33" i="81"/>
  <c r="J33" i="81" s="1"/>
  <c r="E32" i="81"/>
  <c r="J32" i="81" s="1"/>
  <c r="E30" i="81"/>
  <c r="J30" i="81" s="1"/>
  <c r="E28" i="81"/>
  <c r="J28" i="81" s="1"/>
  <c r="E27" i="81"/>
  <c r="J27" i="81" s="1"/>
  <c r="E25" i="81"/>
  <c r="J25" i="81" s="1"/>
  <c r="E24" i="81"/>
  <c r="J24" i="81" s="1"/>
  <c r="E18" i="81"/>
  <c r="J18" i="81" s="1"/>
  <c r="E17" i="81"/>
  <c r="J17" i="81" s="1"/>
  <c r="E16" i="81"/>
  <c r="J16" i="81" s="1"/>
  <c r="E15" i="81"/>
  <c r="J15" i="81" s="1"/>
  <c r="E14" i="81"/>
  <c r="J14" i="81" s="1"/>
  <c r="E8" i="81"/>
  <c r="J8" i="81" s="1"/>
  <c r="E7" i="81"/>
  <c r="J7" i="81" s="1"/>
  <c r="E13" i="81"/>
  <c r="J13" i="81" s="1"/>
  <c r="E21" i="81"/>
  <c r="J21" i="81" s="1"/>
  <c r="E22" i="81"/>
  <c r="J22" i="81" s="1"/>
  <c r="E26" i="81"/>
  <c r="J26" i="81" s="1"/>
  <c r="E6" i="81"/>
  <c r="J6" i="81" s="1"/>
  <c r="D28" i="81"/>
  <c r="H28" i="81" s="1"/>
  <c r="D25" i="81"/>
  <c r="H25" i="81" s="1"/>
  <c r="D26" i="81"/>
  <c r="H26" i="81" s="1"/>
  <c r="D27" i="81"/>
  <c r="H27" i="81" s="1"/>
  <c r="D30" i="81"/>
  <c r="H30" i="81" s="1"/>
  <c r="D32" i="81"/>
  <c r="H32" i="81" s="1"/>
  <c r="D33" i="81"/>
  <c r="H33" i="81" s="1"/>
  <c r="D34" i="81"/>
  <c r="H34" i="81" s="1"/>
  <c r="D24" i="81"/>
  <c r="H24" i="81" s="1"/>
  <c r="D22" i="81"/>
  <c r="H22" i="81" s="1"/>
  <c r="D15" i="81"/>
  <c r="H15" i="81" s="1"/>
  <c r="D16" i="81"/>
  <c r="H16" i="81" s="1"/>
  <c r="D17" i="81"/>
  <c r="H17" i="81" s="1"/>
  <c r="D18" i="81"/>
  <c r="H18" i="81" s="1"/>
  <c r="D19" i="81"/>
  <c r="H19" i="81" s="1"/>
  <c r="D14" i="81"/>
  <c r="H14" i="81" s="1"/>
  <c r="D13" i="81"/>
  <c r="H13" i="81" s="1"/>
  <c r="D8" i="81"/>
  <c r="H8" i="81" s="1"/>
  <c r="D7" i="81"/>
  <c r="H7" i="81" s="1"/>
  <c r="D6" i="81"/>
  <c r="H6" i="81" s="1"/>
  <c r="D21" i="81"/>
  <c r="H21" i="81" s="1"/>
</calcChain>
</file>

<file path=xl/sharedStrings.xml><?xml version="1.0" encoding="utf-8"?>
<sst xmlns="http://schemas.openxmlformats.org/spreadsheetml/2006/main" count="6463" uniqueCount="567">
  <si>
    <t>Yrkesmässig trafik</t>
  </si>
  <si>
    <t>Firmabilstrafik</t>
  </si>
  <si>
    <t>Lastad godsmängd i 1 000-tal ton</t>
  </si>
  <si>
    <t>Inrikes trafik</t>
  </si>
  <si>
    <t>+</t>
  </si>
  <si>
    <t>därav</t>
  </si>
  <si>
    <t>Utrikes trafik</t>
  </si>
  <si>
    <t>Från Sverige till utlandet</t>
  </si>
  <si>
    <t>Från utlandet till Sverige</t>
  </si>
  <si>
    <t>Cabotage</t>
  </si>
  <si>
    <t>Tredjelandstrafik</t>
  </si>
  <si>
    <t>Farligt gods, i 1 000-tal ton</t>
  </si>
  <si>
    <t>Körda kilometer i 1 000-tal km</t>
  </si>
  <si>
    <t>Yrkesmässig trafik med last</t>
  </si>
  <si>
    <t>Yrkesmässig trafik utan last</t>
  </si>
  <si>
    <t>Firmabilstrafik med last</t>
  </si>
  <si>
    <t>Firmabilstrafik utan last</t>
  </si>
  <si>
    <t xml:space="preserve">Antal transporter i 1 000-tal </t>
  </si>
  <si>
    <t>Godsmängd</t>
  </si>
  <si>
    <t>Miljoner ton-km</t>
  </si>
  <si>
    <t>Antal transporter</t>
  </si>
  <si>
    <t>–</t>
  </si>
  <si>
    <t>Totalt</t>
  </si>
  <si>
    <t>Antal axlar</t>
  </si>
  <si>
    <t>Transport-</t>
  </si>
  <si>
    <t>avstånd</t>
  </si>
  <si>
    <t>km</t>
  </si>
  <si>
    <t>Transportarbete,</t>
  </si>
  <si>
    <t>%</t>
  </si>
  <si>
    <t>Län</t>
  </si>
  <si>
    <t>Därav med destination (%)</t>
  </si>
  <si>
    <t>Därav med ursprung (%)</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</si>
  <si>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</si>
  <si>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</si>
  <si>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</si>
  <si>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</si>
  <si>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</si>
  <si>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</si>
  <si>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</si>
  <si>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</si>
  <si>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</si>
  <si>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</si>
  <si>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</si>
  <si>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</si>
  <si>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</si>
  <si>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</si>
  <si>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</si>
  <si>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</si>
  <si>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</si>
  <si>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</si>
  <si>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</si>
  <si>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</si>
  <si>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Från län</t>
  </si>
  <si>
    <t>Till län</t>
  </si>
  <si>
    <t>Kod</t>
  </si>
  <si>
    <t>0–9</t>
  </si>
  <si>
    <t>10–24</t>
  </si>
  <si>
    <t>25–49</t>
  </si>
  <si>
    <t>50–99</t>
  </si>
  <si>
    <t>100–149</t>
  </si>
  <si>
    <t>150–299</t>
  </si>
  <si>
    <t>300–499</t>
  </si>
  <si>
    <t>500–</t>
  </si>
  <si>
    <t xml:space="preserve">Därav i % på transportavstånd (km) </t>
  </si>
  <si>
    <t>ADR/ADR-S-klass</t>
  </si>
  <si>
    <t>Explosiva ämnen och föremål</t>
  </si>
  <si>
    <t>Brandfarliga vätskor</t>
  </si>
  <si>
    <t>4.1</t>
  </si>
  <si>
    <t>Brandfarliga fasta ämnen</t>
  </si>
  <si>
    <t>4.2</t>
  </si>
  <si>
    <t>Självantändande ämnen</t>
  </si>
  <si>
    <t>4.3</t>
  </si>
  <si>
    <t>5.1</t>
  </si>
  <si>
    <t>Oxiderande ämnen</t>
  </si>
  <si>
    <t>5.2</t>
  </si>
  <si>
    <t>Organiska peroxider</t>
  </si>
  <si>
    <t>6.1</t>
  </si>
  <si>
    <t>Giftiga ämnen</t>
  </si>
  <si>
    <t>6.2</t>
  </si>
  <si>
    <t>Smittförande ämnen</t>
  </si>
  <si>
    <t>Radioaktiva ämnen</t>
  </si>
  <si>
    <t>Frätande ämnen</t>
  </si>
  <si>
    <t>Övriga farliga ämnen och föremål</t>
  </si>
  <si>
    <t xml:space="preserve">Totalt </t>
  </si>
  <si>
    <t>Transporterad gods-</t>
  </si>
  <si>
    <t>Danmark</t>
  </si>
  <si>
    <t>Frankrike</t>
  </si>
  <si>
    <t>Tyskland</t>
  </si>
  <si>
    <t>Norge</t>
  </si>
  <si>
    <t>Import</t>
  </si>
  <si>
    <t>Export</t>
  </si>
  <si>
    <t>Mottagarland</t>
  </si>
  <si>
    <t>De mest använda färjelinjerna</t>
  </si>
  <si>
    <t>(tur och retur)</t>
  </si>
  <si>
    <t>Vid färjning till/från Sverige</t>
  </si>
  <si>
    <t xml:space="preserve">   därav rundvirke</t>
  </si>
  <si>
    <t>Kol, råolja och naturgas</t>
  </si>
  <si>
    <t xml:space="preserve">   därav jord, sten och sand</t>
  </si>
  <si>
    <t>Livsmedel, drycker och tobak</t>
  </si>
  <si>
    <t xml:space="preserve">   därav sågade, hyvlade trävaror</t>
  </si>
  <si>
    <t xml:space="preserve">   därav flis, trä-/sågavfall</t>
  </si>
  <si>
    <t xml:space="preserve">   därav papper, papp och varor därav</t>
  </si>
  <si>
    <t xml:space="preserve">   därav raffinerade petroleumprodukter</t>
  </si>
  <si>
    <t>Andra icke-metalliska mineraliska produkter</t>
  </si>
  <si>
    <t>Metallvaror exkl. maskiner och utrustning</t>
  </si>
  <si>
    <t>Maskiner och instrument</t>
  </si>
  <si>
    <t>Transportutrustning</t>
  </si>
  <si>
    <t>Möbler och andra tillverkade varor</t>
  </si>
  <si>
    <t>Post och paket</t>
  </si>
  <si>
    <t>Flyttgods, fordon för reparation</t>
  </si>
  <si>
    <t>Styckegods och samlastat gods</t>
  </si>
  <si>
    <t>Andra varor, ej tidigare specificerade</t>
  </si>
  <si>
    <t>Produkter från jordbruk, skogsbruk och fiske</t>
  </si>
  <si>
    <t>Kemikalier, kemiska produkter, konstfiber, gummi- och plastvaror samt kärnbränsle</t>
  </si>
  <si>
    <t>Oidentifierbart gods</t>
  </si>
  <si>
    <t/>
  </si>
  <si>
    <t>Stockholm</t>
  </si>
  <si>
    <t xml:space="preserve">Körda kilometer </t>
  </si>
  <si>
    <t>Därav inom länet (%)</t>
  </si>
  <si>
    <t>Totalt avsändarländer</t>
  </si>
  <si>
    <t>Totalt mottagarländer</t>
  </si>
  <si>
    <t>Med last</t>
  </si>
  <si>
    <t>Utan last</t>
  </si>
  <si>
    <t>Transportarbete i miljoner ton-km</t>
  </si>
  <si>
    <t>95 % K.I.</t>
  </si>
  <si>
    <t xml:space="preserve"> 95 % K.I.</t>
  </si>
  <si>
    <r>
      <t>Totalvikt, ton</t>
    </r>
    <r>
      <rPr>
        <i/>
        <vertAlign val="superscript"/>
        <sz val="8"/>
        <rFont val="Arial"/>
        <family val="2"/>
      </rPr>
      <t>1</t>
    </r>
  </si>
  <si>
    <t>Endast lastbil</t>
  </si>
  <si>
    <t>Lastbil med släp</t>
  </si>
  <si>
    <t>Övriga kombinationer med lastbil</t>
  </si>
  <si>
    <t>Dragbil med påhängsvagn</t>
  </si>
  <si>
    <t>Övriga kombinationer med dragbil</t>
  </si>
  <si>
    <t>Transporterad gods-mängd, 1 000-tal ton</t>
  </si>
  <si>
    <t>miljoner ton-km</t>
  </si>
  <si>
    <t>Lastad godsmängd, 1 000-tal ton</t>
  </si>
  <si>
    <t>Lossad godsmängd, 1 000-tal ton</t>
  </si>
  <si>
    <t>Inom egna länet/området</t>
  </si>
  <si>
    <t>Till andra län/områden</t>
  </si>
  <si>
    <t xml:space="preserve">– </t>
  </si>
  <si>
    <t>Varugrupp</t>
  </si>
  <si>
    <t>Malm, andra produkter från utvinning</t>
  </si>
  <si>
    <t>Textil, beklädnadsvaror, läder och lädervaror</t>
  </si>
  <si>
    <t>Trä och varor av trä och kork (exkl.möbler), massa, papper och pappersvaror, trycksaker</t>
  </si>
  <si>
    <t>Stenkols- och raffinerade petroleumprodukter</t>
  </si>
  <si>
    <t>Hushållsavfall, annat avfall och returråvara</t>
  </si>
  <si>
    <t>Ack %</t>
  </si>
  <si>
    <t>Komprimerade, kondenserade eller under tryck lösta gaser</t>
  </si>
  <si>
    <t>Ämnen som utvecklar brandfarlig gas vid vattenkontakt</t>
  </si>
  <si>
    <t xml:space="preserve">Transportarbete </t>
  </si>
  <si>
    <t>EU-länder</t>
  </si>
  <si>
    <t>EFTA-länder</t>
  </si>
  <si>
    <t>Övriga länder i Europa</t>
  </si>
  <si>
    <t>Övriga Världen</t>
  </si>
  <si>
    <t xml:space="preserve">Antal transporter </t>
  </si>
  <si>
    <t>95% K.I.</t>
  </si>
  <si>
    <t>Avsändarland/</t>
  </si>
  <si>
    <t>Total</t>
  </si>
  <si>
    <t>Vid färjning mellan/inom andra länder än Sverige</t>
  </si>
  <si>
    <r>
      <t>Varugrupp</t>
    </r>
    <r>
      <rPr>
        <vertAlign val="superscript"/>
        <sz val="8"/>
        <rFont val="Arial"/>
        <family val="2"/>
      </rPr>
      <t>1</t>
    </r>
  </si>
  <si>
    <t>Tabell 3. Inrikes godstransporter med svenska lastbilar fördelat på antal transporter, körda</t>
  </si>
  <si>
    <t>Inrikes</t>
  </si>
  <si>
    <t>Utrikes</t>
  </si>
  <si>
    <t>Mer än 7</t>
  </si>
  <si>
    <t>10 eller mer</t>
  </si>
  <si>
    <t>därav med</t>
  </si>
  <si>
    <t>2 axlar</t>
  </si>
  <si>
    <t>3 axlar</t>
  </si>
  <si>
    <t>4 axlar</t>
  </si>
  <si>
    <t>annat antal axlar</t>
  </si>
  <si>
    <t>2 + 1 axlar</t>
  </si>
  <si>
    <t>2 + 2 axlar</t>
  </si>
  <si>
    <t>2 + 3 axlar</t>
  </si>
  <si>
    <t>3 + 2 axlar</t>
  </si>
  <si>
    <t>3 + 3 axlar</t>
  </si>
  <si>
    <t>3 + 4 axlar</t>
  </si>
  <si>
    <t>Flytande bulkgods</t>
  </si>
  <si>
    <t>Fast bulkgods</t>
  </si>
  <si>
    <t>Pallastat gods</t>
  </si>
  <si>
    <t>Övriga lasttyper</t>
  </si>
  <si>
    <t>1 000-tal</t>
  </si>
  <si>
    <t>Därav med lasttyp</t>
  </si>
  <si>
    <t xml:space="preserve">Nederländerna </t>
  </si>
  <si>
    <t>Finland</t>
  </si>
  <si>
    <t>Kilometer</t>
  </si>
  <si>
    <t>Tabell 12. Utrikes godstransporter med svenska lastbilar fördelat på transportavstånd. Antal</t>
  </si>
  <si>
    <t>Nederländerna</t>
  </si>
  <si>
    <t>01</t>
  </si>
  <si>
    <t>02</t>
  </si>
  <si>
    <t>03</t>
  </si>
  <si>
    <t>04</t>
  </si>
  <si>
    <t>05</t>
  </si>
  <si>
    <t>06</t>
  </si>
  <si>
    <t>07</t>
  </si>
  <si>
    <t>08</t>
  </si>
  <si>
    <t>09</t>
  </si>
  <si>
    <t xml:space="preserve">  Därav inom länet (%)</t>
  </si>
  <si>
    <t>1 000-tal km</t>
  </si>
  <si>
    <t xml:space="preserve"> 1 000-tal ton</t>
  </si>
  <si>
    <t>Transporterad godsmängd              1 000-tal ton</t>
  </si>
  <si>
    <t>mängd, 1 000-tal ton</t>
  </si>
  <si>
    <t>Transporterad godsmängd 1 000-tal ton</t>
  </si>
  <si>
    <r>
      <t>Maximilastvikt, ton</t>
    </r>
    <r>
      <rPr>
        <b/>
        <i/>
        <vertAlign val="superscript"/>
        <sz val="8"/>
        <rFont val="Arial"/>
        <family val="2"/>
      </rPr>
      <t>1</t>
    </r>
  </si>
  <si>
    <t>Körda kilometer</t>
  </si>
  <si>
    <t>Från Sverige till utlandet, med last</t>
  </si>
  <si>
    <t>Från utlandet till Sverige, med last</t>
  </si>
  <si>
    <t>Från Sverige till utlandet, utan last</t>
  </si>
  <si>
    <t>Från utlandet till Sverige, utan last</t>
  </si>
  <si>
    <t xml:space="preserve">Tabell 10. Utrikes godstransporter med svenska lastbilar fördelat på ekipagets totalvikt, </t>
  </si>
  <si>
    <t>Tabellförteckning</t>
  </si>
  <si>
    <t>List of tables</t>
  </si>
  <si>
    <t>Tabell</t>
  </si>
  <si>
    <t>Table</t>
  </si>
  <si>
    <t>Nr</t>
  </si>
  <si>
    <t>Fordonets ålder, år</t>
  </si>
  <si>
    <t xml:space="preserve">Tabell 9. Inrikes godstransporter med svenska lastbilar. Transporterad godsmängd, transportarbete </t>
  </si>
  <si>
    <t>Körda kilometer med last 1 000-tal km</t>
  </si>
  <si>
    <t>Antal transporter med last 1 000-tal</t>
  </si>
  <si>
    <r>
      <t>Tabell 2. Inrikes godstransporter med svenska lastbilar fördelat på ekipagets totalvikt,</t>
    </r>
    <r>
      <rPr>
        <b/>
        <sz val="10"/>
        <rFont val="Arial"/>
        <family val="2"/>
      </rPr>
      <t xml:space="preserve"> </t>
    </r>
  </si>
  <si>
    <t xml:space="preserve">Svenska </t>
  </si>
  <si>
    <t>Engelska</t>
  </si>
  <si>
    <t>4A</t>
  </si>
  <si>
    <t>4B</t>
  </si>
  <si>
    <t>6A</t>
  </si>
  <si>
    <t>6B</t>
  </si>
  <si>
    <t>6C</t>
  </si>
  <si>
    <t>7A</t>
  </si>
  <si>
    <t>7B</t>
  </si>
  <si>
    <t>7C</t>
  </si>
  <si>
    <t>7D</t>
  </si>
  <si>
    <t>Table 3. National road goods transport with Swedish registered lorries by number of haulages, kilometres</t>
  </si>
  <si>
    <t>Tabell 6A. Inrikes godstransporter med svenska lastbilar. Lastade och lossade godsmängder efter</t>
  </si>
  <si>
    <t>Table 6A. National road goods transport with Swedish registered lorries. Loaded and unloaded goods by county</t>
  </si>
  <si>
    <t>Table 9. National road goods transport with Swedish registered lorries. Goods carried, tonne-kilometres performed</t>
  </si>
  <si>
    <t>Table 11. International road goods transport with Swedish registered lorries according to import- and export-</t>
  </si>
  <si>
    <t>Utrikestrafik</t>
  </si>
  <si>
    <t>International transport</t>
  </si>
  <si>
    <t>Inrikestrafik</t>
  </si>
  <si>
    <t>National transport</t>
  </si>
  <si>
    <t>Stora containrar, växelflak och andra utbytbara lastenheter 20 fot eller mer</t>
  </si>
  <si>
    <r>
      <t>Import - Avlastningsregion</t>
    </r>
    <r>
      <rPr>
        <vertAlign val="superscript"/>
        <sz val="8"/>
        <rFont val="Arial"/>
        <family val="2"/>
      </rPr>
      <t>1</t>
    </r>
  </si>
  <si>
    <r>
      <t>Export - Pålastningsregion</t>
    </r>
    <r>
      <rPr>
        <vertAlign val="superscript"/>
        <sz val="8"/>
        <rFont val="Arial"/>
        <family val="2"/>
      </rPr>
      <t>1</t>
    </r>
  </si>
  <si>
    <r>
      <t xml:space="preserve">1) Summan av körda km per varugrupp är inte samma som totalen. Detta beror på att vissa fordon endast har tomkörningar under mätveckan. Ingen varugrupp kan då kopplas till tomkörningen. </t>
    </r>
    <r>
      <rPr>
        <i/>
        <sz val="8"/>
        <rFont val="Arial"/>
        <family val="2"/>
      </rPr>
      <t>The sum of distance travelled by type of goods is not the same as the total. This is due to the fact that some vehicls only have unladen journeys. No type of goods can then be classified to the unladen journey.</t>
    </r>
  </si>
  <si>
    <r>
      <t>1 000-tal ton</t>
    </r>
    <r>
      <rPr>
        <b/>
        <vertAlign val="superscript"/>
        <sz val="8"/>
        <rFont val="Arial"/>
        <family val="2"/>
      </rPr>
      <t>1</t>
    </r>
  </si>
  <si>
    <r>
      <t>1 000-tal</t>
    </r>
    <r>
      <rPr>
        <b/>
        <vertAlign val="superscript"/>
        <sz val="8"/>
        <rFont val="Arial"/>
        <family val="2"/>
      </rPr>
      <t>1</t>
    </r>
  </si>
  <si>
    <t>Rödby-Puttgarden</t>
  </si>
  <si>
    <t>Horten-Moss</t>
  </si>
  <si>
    <t>Körda kilometer med last i 1 000-tal km</t>
  </si>
  <si>
    <r>
      <t xml:space="preserve">1) Summan av antalet transporter per varugrupp är inte samma som totalen. Detta beror på att vissa fordon endast har tomkörningar under mätveckan. Ingen varugrupp kan då kopplas till tomkörningen. </t>
    </r>
    <r>
      <rPr>
        <i/>
        <sz val="8"/>
        <rFont val="Arial"/>
        <family val="2"/>
      </rPr>
      <t>The sum of the number of transports by type of goods is not the same as the total. This is due to the fact that some vehicls only have unladen journeys. No type of goods can then be classified to the unladen journey.</t>
    </r>
  </si>
  <si>
    <t>Utrustning för transport av gods</t>
  </si>
  <si>
    <t>Storstadsområden</t>
  </si>
  <si>
    <r>
      <t>Stor-Göteborg</t>
    </r>
    <r>
      <rPr>
        <vertAlign val="superscript"/>
        <sz val="8"/>
        <rFont val="Arial"/>
        <family val="2"/>
      </rPr>
      <t>1</t>
    </r>
  </si>
  <si>
    <r>
      <t>Stor-Stockholm</t>
    </r>
    <r>
      <rPr>
        <vertAlign val="superscript"/>
        <sz val="8"/>
        <rFont val="Arial"/>
        <family val="2"/>
      </rPr>
      <t>1</t>
    </r>
  </si>
  <si>
    <r>
      <t>Stor-Malmö</t>
    </r>
    <r>
      <rPr>
        <vertAlign val="superscript"/>
        <sz val="8"/>
        <rFont val="Arial"/>
        <family val="2"/>
      </rPr>
      <t>1</t>
    </r>
  </si>
  <si>
    <t>01 Stockholm</t>
  </si>
  <si>
    <t>03 Uppsala</t>
  </si>
  <si>
    <t>04 Södermanland</t>
  </si>
  <si>
    <t>05 Östergötland</t>
  </si>
  <si>
    <t>06 Jönköping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</si>
  <si>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</si>
  <si>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</si>
  <si>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</si>
  <si>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</si>
  <si>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</si>
  <si>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</si>
  <si>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</si>
  <si>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</si>
  <si>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</si>
  <si>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</si>
  <si>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</si>
  <si>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</si>
  <si>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</si>
  <si>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</si>
  <si>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</si>
  <si>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t>Tabell 4D. Inrikes godstransporter med last med svenska lastbilar avseende transportarbete (miljoner ton-km)</t>
  </si>
  <si>
    <t>4C</t>
  </si>
  <si>
    <t>4D</t>
  </si>
  <si>
    <t>Tabell 4C. Inrikes godstransporter med last med svenska lastbilar avseende transporterad godsmängd (1 000-tal ton)</t>
  </si>
  <si>
    <t xml:space="preserve">Table 10. International road goods transport with Swedish registered lorries by gross vehicle weight, </t>
  </si>
  <si>
    <r>
      <t>Antal lastbilar, totalt</t>
    </r>
    <r>
      <rPr>
        <vertAlign val="superscript"/>
        <sz val="8"/>
        <rFont val="Arial"/>
        <family val="2"/>
      </rPr>
      <t>1</t>
    </r>
  </si>
  <si>
    <t>1) Värdet avser det genomsnittliga antalet lastbilar i undersökningspopulationen under undersökningsåret.</t>
  </si>
  <si>
    <t>1) Konfidensintervall saknas i denna tabell på grund av utrymmesskäl, kontakta Trafikanalys om konfidensintervall önskas.</t>
  </si>
  <si>
    <t>Transportarbete Miljoner ton-km</t>
  </si>
  <si>
    <t>Transporterad godsmängd i 1 000-tal ton</t>
  </si>
  <si>
    <t>Övriga världen</t>
  </si>
  <si>
    <t>-</t>
  </si>
  <si>
    <t xml:space="preserve"> </t>
  </si>
  <si>
    <t>07 Kronoberg</t>
  </si>
  <si>
    <r>
      <t xml:space="preserve">Trafikarbetet </t>
    </r>
    <r>
      <rPr>
        <sz val="9.5"/>
        <rFont val="Arial"/>
        <family val="2"/>
      </rPr>
      <t>redovisas som antal körda kilometer.</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</si>
  <si>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</si>
  <si>
    <r>
      <t xml:space="preserve">Yrkesmässig trafik </t>
    </r>
    <r>
      <rPr>
        <sz val="9.5"/>
        <rFont val="Arial"/>
        <family val="2"/>
      </rPr>
      <t>avser transporter åt andra mot betalning, till exempel godstrafik.</t>
    </r>
  </si>
  <si>
    <t xml:space="preserve">Tabell 4B. Inrikes godstransporter med last med svenska lastbilar avseende antal körda kilometer (1 000-tal km) </t>
  </si>
  <si>
    <t xml:space="preserve">Table 4B. National road goods transport with load by Swedish registered lorries regarding kilometres driven (in 1 000s of kilometers) </t>
  </si>
  <si>
    <t>Table 4C. National road goods transport with load by Swedish registered lorries (in 1 000s of tonnes)</t>
  </si>
  <si>
    <t>Table 4D. National road goods transport with load by Swedish registered lorries regarding tonne-kilometres performed (in millions of tonne-kilometers)</t>
  </si>
  <si>
    <t xml:space="preserve">Tabell 8. Inrikes godstransporter med svenska lastbilar fördelat på ADR/ADR-S-klassificering. </t>
  </si>
  <si>
    <t xml:space="preserve">Table 8. National road goods transport with Swedish registered lorries according to ADR/ADR-S. </t>
  </si>
  <si>
    <t xml:space="preserve">Tabell 18. Godsmängd och antal transporter fördelad på de av svenska lastbilar mest använda </t>
  </si>
  <si>
    <t>Table 18. Goods transport with Swedish registered lorries, the most important ferry lines used by Swedish lorries</t>
  </si>
  <si>
    <t>Tabell 11. Utrikes godstransporter med svenska lastbilar fördelat på import- och exportländer.</t>
  </si>
  <si>
    <t>Farligt gods, i miljoner ton-km</t>
  </si>
  <si>
    <t>Tabell 4A. Inrikes godstransporter med last med svenska lastbilar avseende antal transporter (1 000-tal)</t>
  </si>
  <si>
    <t>Table 4A. National road goods transport with load by Swedish registered lorries regarding number of transports (in 1 000s)</t>
  </si>
  <si>
    <t>Tabell 13. Utrikes godstransporter med svenska lastbilar fördelat på varugrupper (NST2007). Från Sverige till utlandet och från utlandet till Sverige</t>
  </si>
  <si>
    <t>Table 13. International road goods transport with Swedish registered lorries by commodity group (NST2007). From Sweden to abroad and from abroad to Sweden</t>
  </si>
  <si>
    <t xml:space="preserve">Tabell 16. Utrikes godstransporter med svenska lastbilar. Godsmängd (1 000-tals ton) fördelat efter </t>
  </si>
  <si>
    <t xml:space="preserve">Table 16. International road goods transport with Swedish registered lorries. Goods carried (in 1 000s of tonnes) </t>
  </si>
  <si>
    <t xml:space="preserve">Tabell 17. Utrikes godstransporter med svenska lastbilar. Transportarbete (miljoner ton-km) fördelat efter </t>
  </si>
  <si>
    <t xml:space="preserve">Table 17. International road goods transport with Swedish registered lorries. Tonne-kilometres performed (in millions </t>
  </si>
  <si>
    <t>Kontaktperson:</t>
  </si>
  <si>
    <t>Trafikanalys</t>
  </si>
  <si>
    <t>Statisticon AB</t>
  </si>
  <si>
    <t>Mats Nyfjäll</t>
  </si>
  <si>
    <t>tel: 010-130 80 23, e-post: mats.nyfjall@statisticon.se</t>
  </si>
  <si>
    <t xml:space="preserve">Table 2. National road goods transport with Swedish registered lorries by maximum permissible weight, </t>
  </si>
  <si>
    <t xml:space="preserve">Table 12. International road goods transport with Swedish registered lorries according to length of haul. </t>
  </si>
  <si>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</si>
  <si>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Domestic transports</t>
    </r>
    <r>
      <rPr>
        <i/>
        <sz val="9.5"/>
        <rFont val="Arial"/>
        <family val="2"/>
      </rPr>
      <t xml:space="preserve"> includes the transports of the Swedish registered lorries with goods loaded and unloaded within the country.</t>
    </r>
  </si>
  <si>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</si>
  <si>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</si>
  <si>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</si>
  <si>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Cabotage</t>
    </r>
    <r>
      <rPr>
        <i/>
        <sz val="9.5"/>
        <rFont val="Arial"/>
        <family val="2"/>
      </rPr>
      <t xml:space="preserve"> includes domestic services in a country other than Sweden.</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</si>
  <si>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</si>
  <si>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</si>
  <si>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Samtliga lastbilar i undersökningen ska ha en </t>
    </r>
    <r>
      <rPr>
        <b/>
        <sz val="9.5"/>
        <rFont val="Arial"/>
        <family val="2"/>
      </rPr>
      <t>maximilastvikt på 3,5 ton eller mer.</t>
    </r>
  </si>
  <si>
    <r>
      <t xml:space="preserve">All lorries in the survey have a </t>
    </r>
    <r>
      <rPr>
        <b/>
        <i/>
        <sz val="9.5"/>
        <rFont val="Arial"/>
        <family val="2"/>
      </rPr>
      <t>load capacity of 3.5 tonnes or more</t>
    </r>
    <r>
      <rPr>
        <i/>
        <sz val="9.5"/>
        <rFont val="Arial"/>
        <family val="2"/>
      </rPr>
      <t>.</t>
    </r>
  </si>
  <si>
    <r>
      <t>Totalvikt</t>
    </r>
    <r>
      <rPr>
        <b/>
        <i/>
        <sz val="9.5"/>
        <rFont val="Arial"/>
        <family val="2"/>
      </rPr>
      <t xml:space="preserve"> </t>
    </r>
    <r>
      <rPr>
        <sz val="9.5"/>
        <rFont val="Arial"/>
        <family val="2"/>
      </rPr>
      <t>är summan av fordonets tjänstevikt och den beräknade vikten av det största antal personer utom föraren (som är inräknad i tjänstevikten) och den största mängden gods som fordonet är inrättat för. Tjänstevikt</t>
    </r>
    <r>
      <rPr>
        <b/>
        <sz val="9.5"/>
        <rFont val="Arial"/>
        <family val="2"/>
      </rPr>
      <t xml:space="preserve"> </t>
    </r>
    <r>
      <rPr>
        <sz val="9.5"/>
        <rFont val="Arial"/>
        <family val="2"/>
      </rPr>
      <t>för lastbilar är den sammanlagda vikten av fordonet i normalt, fullt driftfärdigt skick vid användning av tyngsta till fordonet hörande karosseri, verktyg och reservhjul som hör till fordonet, bränsle, smörjolja, vatten samt föraren.</t>
    </r>
  </si>
  <si>
    <r>
      <t xml:space="preserve">Maximilastvikt </t>
    </r>
    <r>
      <rPr>
        <sz val="9.5"/>
        <rFont val="Arial"/>
        <family val="2"/>
      </rPr>
      <t xml:space="preserve">beräknas som skillnaden mellan fordonets totalvikt och tjänstevikt. Den tyngsta last som fordonet är konstruerat för. </t>
    </r>
  </si>
  <si>
    <r>
      <t>Load capacity</t>
    </r>
    <r>
      <rPr>
        <i/>
        <sz val="9.5"/>
        <rFont val="Arial"/>
        <family val="2"/>
      </rPr>
      <t xml:space="preserve"> is the difference between the vehicle's total weight and maximum permissible weight. The weight to be taken into account includes the weight of all packaging of the goods including the tare weight of any container, swap body or pallets used to contain the </t>
    </r>
    <r>
      <rPr>
        <sz val="9.5"/>
        <rFont val="Arial"/>
        <family val="2"/>
      </rPr>
      <t>goods</t>
    </r>
    <r>
      <rPr>
        <i/>
        <sz val="9.5"/>
        <rFont val="Arial"/>
        <family val="2"/>
      </rPr>
      <t>. Maximum weight of goods declared permissible by the competent authority of the country.</t>
    </r>
  </si>
  <si>
    <r>
      <t xml:space="preserve">Lastbil </t>
    </r>
    <r>
      <rPr>
        <sz val="9.5"/>
        <rFont val="Arial"/>
        <family val="2"/>
      </rPr>
      <t>är ett fordon som ej är att anse som en personbil eller buss. Motorfordon avsett för godstransport.</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</si>
  <si>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</si>
  <si>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 xml:space="preserve">Vehicle kilometre is the distance actually run, the number of </t>
    </r>
    <r>
      <rPr>
        <b/>
        <i/>
        <sz val="9.5"/>
        <rFont val="Arial"/>
        <family val="2"/>
      </rPr>
      <t>kilometres driven</t>
    </r>
    <r>
      <rPr>
        <i/>
        <sz val="9.5"/>
        <rFont val="Arial"/>
        <family val="2"/>
      </rPr>
      <t>.</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</si>
  <si>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</si>
  <si>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</si>
  <si>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</si>
  <si>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r>
      <t xml:space="preserve">Transport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</si>
  <si>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t>Summeringar stämmer inte alltid exakt med summa-raden. Detta beror på avrundningar i delposterna.</t>
  </si>
  <si>
    <t>Totals do not always correspond exactly with the sum of the line. This is due to rounding in the sub-items.</t>
  </si>
  <si>
    <t>Län/County</t>
  </si>
  <si>
    <t>Storstadsområden/Metropolitan areas</t>
  </si>
  <si>
    <t xml:space="preserve">Stor-Stockholm = Stockholms län                              </t>
  </si>
  <si>
    <t>Greater Stockholm = Stockholm County</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</si>
  <si>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</si>
  <si>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</si>
  <si>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</si>
  <si>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</si>
  <si>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</si>
  <si>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</si>
  <si>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</si>
  <si>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</si>
  <si>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</si>
  <si>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</si>
  <si>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</si>
  <si>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</si>
  <si>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</si>
  <si>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</si>
  <si>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</si>
  <si>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</si>
  <si>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</si>
  <si>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</si>
  <si>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</si>
  <si>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</si>
  <si>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</si>
  <si>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</si>
  <si>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</si>
  <si>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</si>
  <si>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</si>
  <si>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</si>
  <si>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 xml:space="preserve">Stor-Göteborg / Greater Gothenburg                                                            </t>
  </si>
  <si>
    <t xml:space="preserve">Stor-Malmö / Greater Malmö                                                              </t>
  </si>
  <si>
    <t>Kvartal 1, metod</t>
  </si>
  <si>
    <t>Kvartal 2, metod</t>
  </si>
  <si>
    <t>Kvartal 3, metod</t>
  </si>
  <si>
    <t>Kvartal 4, metod</t>
  </si>
  <si>
    <t>Totalt, metod</t>
  </si>
  <si>
    <t>Gammal</t>
  </si>
  <si>
    <t>Ny</t>
  </si>
  <si>
    <t>Utveckling över tid (kvartal och år)</t>
  </si>
  <si>
    <t>Development over time (year and quarter)</t>
  </si>
  <si>
    <t>Inrikestrafik. Antal transporter i 1000-tal.</t>
  </si>
  <si>
    <t>Inrikestrafik. Körda kilometer i 1000-tal km.</t>
  </si>
  <si>
    <t>Total inrikes- och utrikestrafik. Antal transporter i 1000-tal.</t>
  </si>
  <si>
    <t>Total inrikes- och utrikestrafik. Körda kilometer i 1000-tal km.</t>
  </si>
  <si>
    <t>Total inrikes- och utrikestrafik. Transportarbete i miljoner tonkm.</t>
  </si>
  <si>
    <t>Total inrikes- och utrikestrafik. Lastad godsmängd i 1000-tal ton.</t>
  </si>
  <si>
    <t>Inrikestrafik. Lastad godsmängd i 1000-tal ton.</t>
  </si>
  <si>
    <t>Inrikestrafik. Transportarbete i miljoner tonkm.</t>
  </si>
  <si>
    <t>Utrikestrafik. Antal transporter i 1000-tal.</t>
  </si>
  <si>
    <t>Utrikestrafik. Körda kilometer i 1000-tal km.</t>
  </si>
  <si>
    <t>Utrikestrafik. Lastad godsmängd i 1000-tal ton.</t>
  </si>
  <si>
    <t>Utrikestrafik. Transportarbete i miljoner tonkm.</t>
  </si>
  <si>
    <r>
      <t>Antal transporter utan last kopplade till varugrupp 
1 000-tal</t>
    </r>
    <r>
      <rPr>
        <b/>
        <vertAlign val="superscript"/>
        <sz val="8"/>
        <rFont val="Arial"/>
        <family val="2"/>
      </rPr>
      <t>1</t>
    </r>
  </si>
  <si>
    <r>
      <t>Körda kilometer utan last kopplade till varugrupp 
1 000-tal</t>
    </r>
    <r>
      <rPr>
        <b/>
        <vertAlign val="superscript"/>
        <sz val="8"/>
        <rFont val="Arial"/>
        <family val="2"/>
      </rPr>
      <t>1</t>
    </r>
    <r>
      <rPr>
        <b/>
        <sz val="8"/>
        <rFont val="Arial"/>
        <family val="2"/>
      </rPr>
      <t xml:space="preserve"> km</t>
    </r>
  </si>
  <si>
    <t>SE22</t>
  </si>
  <si>
    <t>SE21</t>
  </si>
  <si>
    <t>SE23</t>
  </si>
  <si>
    <t>Regioner/Regions (NUTS2)</t>
  </si>
  <si>
    <t>SE11 Stockholm</t>
  </si>
  <si>
    <t>SE11</t>
  </si>
  <si>
    <t>SE12</t>
  </si>
  <si>
    <t>SE31</t>
  </si>
  <si>
    <t>SE32</t>
  </si>
  <si>
    <t>SE33</t>
  </si>
  <si>
    <t>SE12 Östra Mellansverige</t>
  </si>
  <si>
    <t>Södermanlands</t>
  </si>
  <si>
    <t>Östergötlands</t>
  </si>
  <si>
    <t>Västmanlands</t>
  </si>
  <si>
    <t>SE21 Småland med öarna</t>
  </si>
  <si>
    <t>Jönköpings</t>
  </si>
  <si>
    <t>Kronobergs</t>
  </si>
  <si>
    <t>Gotlands</t>
  </si>
  <si>
    <t>SE22 Sydsverige</t>
  </si>
  <si>
    <t>SE23 Västsverige</t>
  </si>
  <si>
    <t>Hallands</t>
  </si>
  <si>
    <t>Västra Götalands</t>
  </si>
  <si>
    <t>SE31 Norra Mellansverige</t>
  </si>
  <si>
    <t>Värmlands</t>
  </si>
  <si>
    <t>Dalarnas</t>
  </si>
  <si>
    <t>Gävleborgs</t>
  </si>
  <si>
    <t>SE32 Mellersta Norrland</t>
  </si>
  <si>
    <t>SE33 Övre Norrland</t>
  </si>
  <si>
    <t>Västernorrlands</t>
  </si>
  <si>
    <t>Jämtlands</t>
  </si>
  <si>
    <t>Västerbottens</t>
  </si>
  <si>
    <t>Norrbottens</t>
  </si>
  <si>
    <t>Tabell 14A. Utrikes godstransporter med svenska lastbilar. Godsmängd (1 000-tal ton) fördelat efter avsändarland och avlastningsregion</t>
  </si>
  <si>
    <t>Avsändarland</t>
  </si>
  <si>
    <t>Tabell 15A. Utrikes godstransporter med svenska lastbilar. Transportarbete (miljoner ton-km) fördelat efter avsändarland och avlastningsregion</t>
  </si>
  <si>
    <t>Tabell 15B. Utrikes godstransporter med svenska lastbilar. Transportarbete (miljoner ton-km) fördelat efter pålastningsregion i Sverige</t>
  </si>
  <si>
    <t>Tabell 14B. Utrikes godstransporter med svenska lastbilar. Godsmängd (1 000-tal ton) fördelat efter pålastningsregion i Sverige</t>
  </si>
  <si>
    <t>Table 14A. International road goods transport with Swedish registered lorries. Goods carried (in 1 000s of tonnes) divided by dispatching country and import</t>
  </si>
  <si>
    <t>Tabell 19. Lastbilstransporter i inrikes- och utrikestrafik. Antal transporter (1 000-tal), körda kilometer (1 000-tal km), lastad godsmängd (1 000-tals ton) och transportarbete</t>
  </si>
  <si>
    <r>
      <t>Table 19. Road goods transport in domestic and international traffic. Number of haulages (in 1</t>
    </r>
    <r>
      <rPr>
        <i/>
        <sz val="10"/>
        <rFont val="Arial"/>
        <family val="2"/>
      </rPr>
      <t>000s), kilometres driven (in 1 000s of kilometers), goods carried (in 1 000s of tonnes) and tonne-</t>
    </r>
  </si>
  <si>
    <t xml:space="preserve">Table 20. Road goods transport in domestic traffic. Number of haulages (in 1 000s), kilometres driven (in 1 000s of kilometers), goods carried (in 1 000s of tonnes) and tonne-kilometres </t>
  </si>
  <si>
    <t xml:space="preserve">Table 21. Road goods transport in international traffic. Number of haulages (in 1 000s), kilometres driven (in 1 000s of kilometers), goods carried (in 1 000s of tonnes) and tonne-kilometres </t>
  </si>
  <si>
    <t>Totalt antal transporter och godsmängd på färja</t>
  </si>
  <si>
    <t>Table 14B. International road goods transport with Swedish registered lorries. Goods carried (in 1 000s of tonnes) divided by dispatching country and import</t>
  </si>
  <si>
    <t xml:space="preserve">Table 15A. International road goods transport with Swedish registered lorries. Tonne-kilometres performed (in millions of tonne-kilometres) divided by </t>
  </si>
  <si>
    <t xml:space="preserve">Table 15B. International road goods transport with Swedish registered lorries. Tonne-kilometres performed (in millions of tonne-kilometres) divided by  </t>
  </si>
  <si>
    <t>14A</t>
  </si>
  <si>
    <t>14B</t>
  </si>
  <si>
    <t>15A</t>
  </si>
  <si>
    <t>15B</t>
  </si>
  <si>
    <t>Helsingborg-Helsingör</t>
  </si>
  <si>
    <t>Trelleborg-Travemünde</t>
  </si>
  <si>
    <t>Malmö-Travemünde</t>
  </si>
  <si>
    <t>Trelleborg-Rostock</t>
  </si>
  <si>
    <t>Visby-Oskarshamn</t>
  </si>
  <si>
    <t>Kapellskär-Nådendal</t>
  </si>
  <si>
    <t>Visby-Nynäshamn</t>
  </si>
  <si>
    <t>Göteborg-Fredrikshamn</t>
  </si>
  <si>
    <t>Anmärkning: Statistiken framställs sedan år 2012 med ny metod. Den nya metoden publiceras som officiell statistik sedan helår 2015. Värden i kursiv stil är omräknade enligt nya metoden men utgör inte officiell statistik, läs mer i kvalitetsdeklarationen.</t>
  </si>
  <si>
    <r>
      <t xml:space="preserve">Tabell 20. Lastbilstransporter i inrikestrafik. Antal transporter (1 000-tal), körda kilometer (1 </t>
    </r>
    <r>
      <rPr>
        <b/>
        <sz val="10"/>
        <rFont val="Arial"/>
        <family val="2"/>
      </rPr>
      <t xml:space="preserve">000-tal km), lastad godsmängd (1 000-tals ton) och transportarbete (1 000-tals ton-km), </t>
    </r>
  </si>
  <si>
    <r>
      <t xml:space="preserve">1) Se flik Definitioner för definition av total- och maximilastvikt. </t>
    </r>
    <r>
      <rPr>
        <i/>
        <sz val="8"/>
        <rFont val="Arial"/>
        <family val="2"/>
      </rPr>
      <t>Definitions of maximum permissible weight and load capacity can be found in the sheet Definitions.</t>
    </r>
  </si>
  <si>
    <r>
      <t xml:space="preserve">1) Se flik Definitioner för definition av total- och maximilastvikt. </t>
    </r>
    <r>
      <rPr>
        <i/>
        <sz val="8"/>
        <rFont val="Arial"/>
        <family val="2"/>
      </rPr>
      <t xml:space="preserve">Definitions of maximum permissible laden weight and load capacity can be found in the sheet Definitions. </t>
    </r>
  </si>
  <si>
    <r>
      <t xml:space="preserve">1) Regionsindelning enligt NUTS2. Förklaring återfinns i avsnittet Definitioner. </t>
    </r>
    <r>
      <rPr>
        <i/>
        <sz val="8"/>
        <rFont val="Arial"/>
        <family val="2"/>
      </rPr>
      <t>Regions according to NUTS2, explanation is found in sheet Definitions.</t>
    </r>
  </si>
  <si>
    <r>
      <t>1) Se flik Definitioner för definition av storstadsområden.</t>
    </r>
    <r>
      <rPr>
        <i/>
        <sz val="8"/>
        <rFont val="Arial"/>
        <family val="2"/>
      </rPr>
      <t xml:space="preserve"> Definitions of metropolitan areas can be found in the sheet Definitions. </t>
    </r>
  </si>
  <si>
    <r>
      <t xml:space="preserve">1) En mer utförlig förklaring till varugrupperna finns i flik Varugrupper. </t>
    </r>
    <r>
      <rPr>
        <i/>
        <sz val="8"/>
        <rFont val="Arial"/>
        <family val="2"/>
      </rPr>
      <t>An explanation to commodity groups can be found in sheet Commodity groups.</t>
    </r>
  </si>
  <si>
    <t>NST</t>
  </si>
  <si>
    <t>Beskrivning</t>
  </si>
  <si>
    <t>Utrustning för transport och gods</t>
  </si>
  <si>
    <t>Products of agriculture, hunting, and forestry; fish and other fishing products</t>
  </si>
  <si>
    <t>Coal and lignite; crude petroleum and natural gas</t>
  </si>
  <si>
    <t>Metal ores and other mining and quarrying products; peat; uranium and thorium</t>
  </si>
  <si>
    <t>Food products, beverages and tobacco</t>
  </si>
  <si>
    <t>Textiles and textile products; leather and leather products</t>
  </si>
  <si>
    <t>Wood and products of wood and cork (except furniture); articles of straw and plaiting materials; pulp, paper and paper products; printed matter and recorded media</t>
  </si>
  <si>
    <t>Coke and refined petroleum products</t>
  </si>
  <si>
    <t>Chemicals, chemical products, and man-made fibers; rubber and plastic products; nuclear fuel</t>
  </si>
  <si>
    <t>Other non metallic mineral products</t>
  </si>
  <si>
    <t>Basic metals; fabricated metal products, except machinery and equipment</t>
  </si>
  <si>
    <t>Transport equipment</t>
  </si>
  <si>
    <t>Furniture; other manufactured goods n.e.c.</t>
  </si>
  <si>
    <t>Secondary raw materials; municipal wastes and other wastes</t>
  </si>
  <si>
    <t>Mail, parcels</t>
  </si>
  <si>
    <t>Equipment and material utilized in the transport of goods</t>
  </si>
  <si>
    <t>Goods moved in the course of household and office removals; baggage and articles accompanying travellers; motor vehicles being moved for repair; other non market goods n.e.c.</t>
  </si>
  <si>
    <t>Grouped goods: a mixture of types of goods which are transported together</t>
  </si>
  <si>
    <t>Unidentifiable goods: goods which for any reason cannot be identified and therefore cannot be assigned to groups 01-16</t>
  </si>
  <si>
    <t>Other goods n.e.c.</t>
  </si>
  <si>
    <t>Description</t>
  </si>
  <si>
    <t>Machinery and equipment</t>
  </si>
  <si>
    <r>
      <t xml:space="preserve">Tabell 21. Lastbilstransporter i utrikestrafik. Antal transporter (1 000-tal), körda kilometer (1 </t>
    </r>
    <r>
      <rPr>
        <b/>
        <sz val="10"/>
        <rFont val="Arial"/>
        <family val="2"/>
      </rPr>
      <t xml:space="preserve">000-tal km), lastad godsmängd (1 000-tals ton) och transportarbete (1 000-tals ton-km), </t>
    </r>
  </si>
  <si>
    <r>
      <t xml:space="preserve">Maximum permissible weight </t>
    </r>
    <r>
      <rPr>
        <i/>
        <sz val="9.5"/>
        <rFont val="Arial"/>
        <family val="2"/>
      </rPr>
      <t xml:space="preserve">is the legal maximum that the vehicle (or vehicle combination) is permitted to weigh, when the vehicle (combination) is stationary on a public road. The maximum permissible weight includes the weight of the </t>
    </r>
    <r>
      <rPr>
        <b/>
        <i/>
        <sz val="9.5"/>
        <rFont val="Arial"/>
        <family val="2"/>
      </rPr>
      <t>load capacity</t>
    </r>
    <r>
      <rPr>
        <i/>
        <sz val="9.5"/>
        <rFont val="Arial"/>
        <family val="2"/>
      </rPr>
      <t xml:space="preserve"> as well as the </t>
    </r>
    <r>
      <rPr>
        <b/>
        <i/>
        <sz val="9.5"/>
        <rFont val="Arial"/>
        <family val="2"/>
      </rPr>
      <t xml:space="preserve">gross vehicle weight </t>
    </r>
    <r>
      <rPr>
        <i/>
        <sz val="9.5"/>
        <rFont val="Arial"/>
        <family val="2"/>
      </rPr>
      <t xml:space="preserve">(the weight of the driver and of all other persons carried at the same time plus the weight of the vehicle (or vehicle combination) with its equipment and a full fuel tank). </t>
    </r>
  </si>
  <si>
    <r>
      <t>Endast dragbil</t>
    </r>
    <r>
      <rPr>
        <b/>
        <i/>
        <vertAlign val="superscript"/>
        <sz val="8"/>
        <rFont val="Arial"/>
        <family val="2"/>
      </rPr>
      <t>1</t>
    </r>
  </si>
  <si>
    <r>
      <t xml:space="preserve">1) Beräkningen av godsmängd och antal transporter baseras på sändningsdata istället för körningsdata, för en förklaring se kvalitetsdeklarationen. </t>
    </r>
    <r>
      <rPr>
        <i/>
        <sz val="8"/>
        <rFont val="Arial"/>
        <family val="2"/>
      </rPr>
      <t>The weight of goods and number of transports is based on basic transport operations rather than journey data, for an explanation se the document Kvalitetsdeklaration.</t>
    </r>
  </si>
  <si>
    <t>Lastbilstrafik 2020</t>
  </si>
  <si>
    <t>Swedish national and international road goods transport 2020</t>
  </si>
  <si>
    <t>Maria Melkersson</t>
  </si>
  <si>
    <t>tel: 010 - 414 42 16, e-post: maria.melkersson@trafa.se</t>
  </si>
  <si>
    <t>Furusund-Köpmanholm</t>
  </si>
  <si>
    <t>Göteborg-Kiel</t>
  </si>
  <si>
    <t>Mortavika-Arsvågen</t>
  </si>
  <si>
    <t>Lilla Varholmen-Hönö Öckerö</t>
  </si>
  <si>
    <r>
      <t xml:space="preserve">1) Det förekommer i undantagsfall att dragbilar med 3 eller 4 axlar kör gods med ett växelflak (alltså inte med påhängsvagn). Därför kan det förekomma värden större än 0 för godsvikt och tonkm för kategorin </t>
    </r>
    <r>
      <rPr>
        <i/>
        <sz val="8"/>
        <rFont val="Arial"/>
        <family val="2"/>
      </rPr>
      <t>endast</t>
    </r>
    <r>
      <rPr>
        <sz val="8"/>
        <rFont val="Arial"/>
        <family val="2"/>
      </rPr>
      <t xml:space="preserve"> dragbil.</t>
    </r>
  </si>
  <si>
    <t>Tabell 1. Svenska lastbilars godstransporter under 2020 och 2019.</t>
  </si>
  <si>
    <t>Table 1. Transport of goods by road by Swedish registered lorries, 2020 and 2019.</t>
  </si>
  <si>
    <t>maximilastvikt, antal axlar samt fordonets ålder, 2020.</t>
  </si>
  <si>
    <t>load capacity, axle configuration of the vehicle combination and the age of the vehicle, 2020.</t>
  </si>
  <si>
    <t>kilometer, godsmängd och transportarbete efter ekipagets antal axlar, 2020.</t>
  </si>
  <si>
    <t>driven, tonnes, tonne-kilometres. Division by axle configuration, 2020.</t>
  </si>
  <si>
    <t>efter transportavstånd och varugrupp (NST2007), 2020.</t>
  </si>
  <si>
    <t>divided by length of haul and commodity group (NST2007), 2020.</t>
  </si>
  <si>
    <t>Tabell 5. Inrikes godstransporter med svenska lastbilar i transporterad godsmängd och transportarbete efter transportavstånd, 2020.</t>
  </si>
  <si>
    <t>Table 5. National road goods transport by Swedish registered lorries, in goods carried and tonnes-kilometres performed, by length of haul, 2020.</t>
  </si>
  <si>
    <t>län samt efter destination respektive ursprung, 2020.</t>
  </si>
  <si>
    <t>and some city areas, by destination and origin of the haulages respectively, 2020.</t>
  </si>
  <si>
    <t>Tabell 6B. Inrikes godstransporter med svenska lastbilar (1 000-tal ton) fördelat på län, 2020.</t>
  </si>
  <si>
    <t>Table 6B. National road goods transport with Swedish registered lorries (in 1 000s of tonnes) by county, 2020.</t>
  </si>
  <si>
    <t>Tabell 6C. Inrikes godstransporter med svenska lastbilar (miljoner ton-km) fördelat på län, 2020.</t>
  </si>
  <si>
    <t>Table 6C. National road goods transport with Swedish registered lorries (in millions of tonne-kilometres) by county, 2020.</t>
  </si>
  <si>
    <t>Tabell 7A. Inrikes godstransporter med svenska lastbilar (1 000-tal ton) fördelat på varugrupper (NST2007) och transportavstånd, 2020.</t>
  </si>
  <si>
    <t>Table 7A. National road goods transport with Swedish registered lorries (in 1 000s of tonnes) by commodity group (NST2007) and length of haul, 2020.</t>
  </si>
  <si>
    <t>Tabell 7B. Inrikes godstransporter med svenska lastbilar (miljoner ton-km) fördelat på varugrupper (NST2007) och transportavstånd, 2020.</t>
  </si>
  <si>
    <t>Table 7B. National road goods transport with Swedish registered lorries (in millions of tonne-kilometres) by commodity group (NST2007) and length of haul, 2020.</t>
  </si>
  <si>
    <t>Tabell 7C. Inrikes godstransporter med svenska lastbilar (1 000-tal km) fördelat på varugrupper (NST2007), 2020.</t>
  </si>
  <si>
    <t>Table 7C. National road goods transport with Swedish registered lorries (in 1 000s of kilometres) by commodity group (NST2007), 2020.</t>
  </si>
  <si>
    <t>Tabell 7D. Inrikes godstransporter med svenska lastbilar (1 000-tal) fördelat på varugrupper (NST2007), 2020.</t>
  </si>
  <si>
    <t>Table 7D. National road goods transport with Swedish registered lorries (in 1 000s) by commodity group (NST2007), 2020.</t>
  </si>
  <si>
    <t>Antal transporter, körda kilometer, transporterad godsmängd och transportarbete, 2020.</t>
  </si>
  <si>
    <t>Number of haulages, kilometres driven, goods carried and tonne-kilometres performed, 2020.</t>
  </si>
  <si>
    <t>och körda kilometer med last efter lasttyp, 2020.</t>
  </si>
  <si>
    <t>and kilometres driven with load, 2020.</t>
  </si>
  <si>
    <t>countries. Number of haulages, kilometres driven, goods carried and tonne-kilometres performed, 2020.</t>
  </si>
  <si>
    <t>transporter, körda kilometer, transporterad godsmängd och transportarbete, 2020.</t>
  </si>
  <si>
    <t>(1 000-tal ton och miljoner ton-km), 2020.</t>
  </si>
  <si>
    <t>(in 1 000 of tonnes and millions of tonne-kilometres), 2020.</t>
  </si>
  <si>
    <t>i Sverige, 2020.</t>
  </si>
  <si>
    <t>region in Sweden, 2020.</t>
  </si>
  <si>
    <t>och mottagarland, 2020.</t>
  </si>
  <si>
    <t>dispatching country and import region in Sweden, 2020.</t>
  </si>
  <si>
    <t>export region in Sweden and receiving country, 2020.</t>
  </si>
  <si>
    <t>avsändarland/mottagarland och varugrupp (NST2007), 2020.</t>
  </si>
  <si>
    <t>to/from Sweden divided according to dispatching/receiving country and commodity group (NST2007), 2020.</t>
  </si>
  <si>
    <t>of tonne-kilometres) to/from Sweden divided according to dispatching/receiving country and commodity group (NST2007), 2020.</t>
  </si>
  <si>
    <t>färjelinjerna (1 000-tal och 1000-tal ton), 2020.</t>
  </si>
  <si>
    <t>to/from Sweden or in/between other countries, (in 1 000s and 1 000s of tonnes), 2020.</t>
  </si>
  <si>
    <t xml:space="preserve">(1 000-tals ton-km), per kvartal och per år, 2010 - 2020.    </t>
  </si>
  <si>
    <t xml:space="preserve">kilometres performed (in 1 000s of tonne-kilometres), per year and per quarter, 2010 - 2020.        </t>
  </si>
  <si>
    <t xml:space="preserve">per kvartal och per år, 2010 - 2020.              </t>
  </si>
  <si>
    <t xml:space="preserve">performed (in 1 000s of tonne-kilometres), per year and per quarter, 2010 - 2020.                   </t>
  </si>
  <si>
    <r>
      <t>Publiceringsdatum: 2021-05-17 /</t>
    </r>
    <r>
      <rPr>
        <b/>
        <i/>
        <sz val="10"/>
        <rFont val="Arial"/>
        <family val="2"/>
      </rPr>
      <t xml:space="preserve"> Date of publication: May 17, 2021</t>
    </r>
  </si>
  <si>
    <r>
      <t xml:space="preserve">Innehåll / </t>
    </r>
    <r>
      <rPr>
        <b/>
        <i/>
        <sz val="16"/>
        <color rgb="FFFFFFFF"/>
        <rFont val="Tahoma"/>
        <family val="2"/>
      </rPr>
      <t>Content</t>
    </r>
  </si>
  <si>
    <r>
      <t xml:space="preserve">Definitioner / </t>
    </r>
    <r>
      <rPr>
        <b/>
        <i/>
        <sz val="16"/>
        <color rgb="FFFFFFFF"/>
        <rFont val="Tahoma"/>
        <family val="2"/>
      </rPr>
      <t>Definitions</t>
    </r>
  </si>
  <si>
    <r>
      <t xml:space="preserve">Varugrupper / </t>
    </r>
    <r>
      <rPr>
        <b/>
        <i/>
        <sz val="16"/>
        <color rgb="FFFFFFFF"/>
        <rFont val="Tahoma"/>
        <family val="2"/>
      </rPr>
      <t>Commodity groups</t>
    </r>
  </si>
  <si>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</si>
  <si>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</si>
  <si>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</si>
  <si>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</si>
  <si>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</si>
  <si>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</si>
  <si>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</si>
  <si>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</si>
  <si>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</si>
  <si>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</si>
  <si>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</si>
  <si>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</si>
  <si>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</si>
  <si>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</si>
  <si>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</si>
  <si>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</si>
  <si>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</si>
  <si>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</si>
  <si>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</si>
  <si>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</si>
  <si>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</si>
  <si>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</si>
  <si>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 xml:space="preserve">                                                          Statistik 2021:14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</si>
</sst>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6" x14ac:knownFonts="1">
    <font>
      <sz val="10"/>
      <name val="Arial"/>
    </font>
    <font>
      <sz val="10"/>
      <name val="Arial"/>
      <family val="2"/>
    </font>
    <font>
      <b/>
      <sz val="11"/>
      <name val="Arial"/>
      <family val="2"/>
    </font>
    <font>
      <sz val="11"/>
      <name val="Arial"/>
      <family val="2"/>
    </font>
    <font>
      <sz val="10"/>
      <name val="Times New Roman"/>
      <family val="1"/>
    </font>
    <font>
      <sz val="8"/>
      <name val="Arial"/>
      <family val="2"/>
    </font>
    <font>
      <b/>
      <sz val="8"/>
      <name val="Arial"/>
      <family val="2"/>
    </font>
    <font>
      <b/>
      <i/>
      <sz val="8"/>
      <name val="Arial"/>
      <family val="2"/>
    </font>
    <font>
      <u/>
      <sz val="8"/>
      <name val="Arial"/>
      <family val="2"/>
    </font>
    <font>
      <i/>
      <sz val="8"/>
      <name val="Arial"/>
      <family val="2"/>
    </font>
    <font>
      <vertAlign val="superscript"/>
      <sz val="8"/>
      <name val="Arial"/>
      <family val="2"/>
    </font>
    <font>
      <i/>
      <vertAlign val="superscript"/>
      <sz val="8"/>
      <name val="Arial"/>
      <family val="2"/>
    </font>
    <font>
      <b/>
      <u/>
      <sz val="8"/>
      <name val="Arial"/>
      <family val="2"/>
    </font>
    <font>
      <sz val="8"/>
      <name val="Arial"/>
      <family val="2"/>
    </font>
    <font>
      <sz val="8"/>
      <color indexed="8"/>
      <name val="Arial"/>
      <family val="2"/>
    </font>
    <font>
      <b/>
      <sz val="10"/>
      <name val="Arial"/>
      <family val="2"/>
    </font>
    <font>
      <sz val="10"/>
      <name val="Arial"/>
      <family val="2"/>
    </font>
    <font>
      <u/>
      <sz val="10"/>
      <color indexed="12"/>
      <name val="Arial"/>
      <family val="2"/>
    </font>
    <font>
      <sz val="8"/>
      <name val="Arial"/>
      <family val="2"/>
    </font>
    <font>
      <sz val="14"/>
      <color indexed="10"/>
      <name val="Tahoma"/>
      <family val="2"/>
    </font>
    <font>
      <b/>
      <sz val="8"/>
      <color indexed="8"/>
      <name val="Arial"/>
      <family val="2"/>
    </font>
    <font>
      <sz val="10"/>
      <name val="Arial"/>
      <family val="2"/>
    </font>
    <font>
      <b/>
      <i/>
      <sz val="9"/>
      <name val="Arial"/>
      <family val="2"/>
    </font>
    <font>
      <b/>
      <i/>
      <vertAlign val="superscript"/>
      <sz val="8"/>
      <name val="Arial"/>
      <family val="2"/>
    </font>
    <font>
      <b/>
      <sz val="10"/>
      <name val="Arial"/>
      <family val="2"/>
    </font>
    <font>
      <i/>
      <sz val="10"/>
      <name val="Arial"/>
      <family val="2"/>
    </font>
    <font>
      <i/>
      <sz val="10"/>
      <name val="Arial"/>
      <family val="2"/>
    </font>
    <font>
      <sz val="10"/>
      <color indexed="9"/>
      <name val="Arial"/>
      <family val="2"/>
    </font>
    <font>
      <b/>
      <sz val="11"/>
      <color indexed="9"/>
      <name val="Arial"/>
      <family val="2"/>
    </font>
    <font>
      <b/>
      <sz val="8"/>
      <color indexed="9"/>
      <name val="Arial"/>
      <family val="2"/>
    </font>
    <font>
      <sz val="8"/>
      <color indexed="9"/>
      <name val="Arial"/>
      <family val="2"/>
    </font>
    <font>
      <sz val="8"/>
      <name val="Verdana"/>
      <family val="2"/>
    </font>
    <font>
      <b/>
      <vertAlign val="superscript"/>
      <sz val="8"/>
      <name val="Arial"/>
      <family val="2"/>
    </font>
    <font>
      <sz val="9"/>
      <name val="Arial"/>
      <family val="2"/>
    </font>
    <font>
      <sz val="9.5"/>
      <name val="Arial"/>
      <family val="2"/>
    </font>
    <font>
      <b/>
      <i/>
      <sz val="9.5"/>
      <name val="Arial"/>
      <family val="2"/>
    </font>
    <font>
      <b/>
      <sz val="16"/>
      <color indexed="9"/>
      <name val="Tahoma"/>
      <family val="2"/>
    </font>
    <font>
      <b/>
      <sz val="20"/>
      <name val="Arial"/>
      <family val="2"/>
    </font>
    <font>
      <b/>
      <i/>
      <sz val="16"/>
      <name val="Arial"/>
      <family val="2"/>
    </font>
    <font>
      <b/>
      <i/>
      <sz val="14"/>
      <name val="Arial"/>
      <family val="2"/>
    </font>
    <font>
      <i/>
      <sz val="14"/>
      <name val="Arial"/>
      <family val="2"/>
    </font>
    <font>
      <b/>
      <sz val="9"/>
      <name val="Arial"/>
      <family val="2"/>
    </font>
    <font>
      <b/>
      <sz val="9.5"/>
      <name val="Arial"/>
      <family val="2"/>
    </font>
    <font>
      <i/>
      <sz val="9.5"/>
      <name val="Arial"/>
      <family val="2"/>
    </font>
    <font>
      <sz val="8"/>
      <name val="Tahoma"/>
      <family val="2"/>
    </font>
    <font>
      <sz val="9"/>
      <color rgb="FF000000"/>
      <name val="Arial"/>
      <family val="2"/>
    </font>
    <font>
      <i/>
      <sz val="10"/>
      <color theme="1"/>
      <name val="Arial"/>
      <family val="2"/>
    </font>
    <font>
      <sz val="10"/>
      <color rgb="FFFF0000"/>
      <name val="Arial"/>
      <family val="2"/>
    </font>
    <font>
      <sz val="9"/>
      <color rgb="FF333333"/>
      <name val="Arial"/>
      <family val="2"/>
    </font>
    <font>
      <sz val="10"/>
      <color theme="1"/>
      <name val="Arial"/>
      <family val="2"/>
    </font>
    <font>
      <b/>
      <i/>
      <sz val="10"/>
      <name val="Arial"/>
      <family val="2"/>
    </font>
    <font>
      <b/>
      <i/>
      <sz val="16"/>
      <color rgb="FFFFFFFF"/>
      <name val="Tahoma"/>
      <family val="2"/>
    </font>
    <font>
      <b/>
      <sz val="16"/>
      <color theme="0"/>
      <name val="Tahoma"/>
      <family val="2"/>
    </font>
    <font>
      <sz val="10"/>
      <color theme="0"/>
      <name val="Arial"/>
      <family val="2"/>
    </font>
    <font>
      <sz val="10"/>
      <name val="Calibri"/>
      <family val="2"/>
    </font>
    <font>
      <u/>
      <sz val="10"/>
      <name val="Arial"/>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0"/>
        <bgColor indexed="64"/>
      </patternFill>
    </fill>
    <fill>
      <patternFill patternType="solid">
        <fgColor theme="0"/>
        <bgColor indexed="64"/>
      </patternFill>
    </fill>
    <fill>
      <patternFill patternType="solid">
        <fgColor rgb="FF52AF32"/>
        <bgColor indexed="64"/>
      </patternFill>
    </fill>
    <fill>
      <patternFill patternType="solid">
        <fgColor rgb="FFFFFFFF"/>
        <bgColor indexed="64"/>
      </patternFill>
    </fill>
  </fills>
  <borders count="17">
    <border>
      <left/>
      <right/>
      <top/>
      <bottom/>
      <diagonal/>
    </border>
    <border>
      <left/>
      <right/>
      <top/>
      <bottom style="medium">
        <color indexed="64"/>
      </bottom>
      <diagonal/>
    </border>
    <border>
      <left/>
      <right/>
      <top/>
      <bottom style="thin">
        <color indexed="55"/>
      </bottom>
      <diagonal/>
    </border>
    <border>
      <left/>
      <right/>
      <top/>
      <bottom style="thick">
        <color indexed="8"/>
      </bottom>
      <diagonal/>
    </border>
    <border>
      <left/>
      <right/>
      <top style="medium">
        <color indexed="64"/>
      </top>
      <bottom/>
      <diagonal/>
    </border>
    <border>
      <left/>
      <right/>
      <top style="thick">
        <color indexed="8"/>
      </top>
      <bottom/>
      <diagonal/>
    </border>
    <border>
      <left/>
      <right/>
      <top style="medium">
        <color indexed="64"/>
      </top>
      <bottom style="medium">
        <color indexed="64"/>
      </bottom>
      <diagonal/>
    </border>
    <border>
      <left/>
      <right/>
      <top/>
      <bottom style="thin">
        <color indexed="64"/>
      </bottom>
      <diagonal/>
    </border>
    <border>
      <left/>
      <right/>
      <top/>
      <bottom style="thin">
        <color indexed="9"/>
      </bottom>
      <diagonal/>
    </border>
    <border>
      <left/>
      <right/>
      <top style="medium">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
      <left/>
      <right/>
      <top style="thin">
        <color indexed="64"/>
      </top>
      <bottom/>
      <diagonal/>
    </border>
    <border>
      <left/>
      <right/>
      <top style="thin">
        <color indexed="64"/>
      </top>
      <bottom style="thin">
        <color indexed="64"/>
      </bottom>
      <diagonal/>
    </border>
    <border>
      <left/>
      <right/>
      <top style="thick">
        <color indexed="8"/>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17" fillId="0" borderId="0" applyNumberFormat="0" applyFill="0" applyBorder="0" applyAlignment="0" applyProtection="0">
      <alignment vertical="top"/>
      <protection locked="0"/>
    </xf>
    <xf numFmtId="0" fontId="16" fillId="0" borderId="0"/>
    <xf numFmtId="0" fontId="5" fillId="0" borderId="0"/>
    <xf numFmtId="0" fontId="5" fillId="0" borderId="0"/>
    <xf numFmtId="0" fontId="18" fillId="0" borderId="0"/>
    <xf numFmtId="0" fontId="31" fillId="0" borderId="0"/>
    <xf numFmtId="9" fontId="1" fillId="0" borderId="0" applyFont="0" applyFill="0" applyBorder="0" applyAlignment="0" applyProtection="0"/>
    <xf numFmtId="0" fontId="1" fillId="0" borderId="0"/>
    <xf numFmtId="0" fontId="1" fillId="0" borderId="0"/>
    <xf numFmtId="0" fontId="5" fillId="0" borderId="0"/>
  </cellStyleXfs>
  <cellXfs count="569">
    <xf numFmtId="0" fontId="0" fillId="0" borderId="0" xfId="0"/>
    <xf numFmtId="0" fontId="0" fillId="2" borderId="0" xfId="0" applyFill="1"/>
    <xf numFmtId="0" fontId="19" fillId="2" borderId="0" xfId="0" applyFont="1" applyFill="1" applyAlignment="1">
      <alignment horizontal="left"/>
    </xf>
    <xf numFmtId="0" fontId="5" fillId="2" borderId="1" xfId="0" applyFont="1" applyFill="1" applyBorder="1" applyAlignment="1">
      <alignment horizontal="right" vertical="top"/>
    </xf>
    <xf numFmtId="0" fontId="6" fillId="2" borderId="0" xfId="0" applyFont="1" applyFill="1" applyAlignment="1">
      <alignment horizontal="left"/>
    </xf>
    <xf numFmtId="0" fontId="5" fillId="2" borderId="0" xfId="0" applyFont="1" applyFill="1" applyAlignment="1">
      <alignment horizontal="right"/>
    </xf>
    <xf numFmtId="0" fontId="6" fillId="2" borderId="0" xfId="0" applyFont="1" applyFill="1" applyAlignment="1">
      <alignment horizontal="right" vertical="top" wrapText="1"/>
    </xf>
    <xf numFmtId="0" fontId="6" fillId="2" borderId="0" xfId="0" applyFont="1" applyFill="1" applyAlignment="1">
      <alignment horizontal="left" vertical="center"/>
    </xf>
    <xf numFmtId="0" fontId="0" fillId="2" borderId="0" xfId="0" applyFill="1" applyAlignment="1">
      <alignment horizontal="left"/>
    </xf>
    <xf numFmtId="3" fontId="6" fillId="2" borderId="0" xfId="0" applyNumberFormat="1" applyFont="1" applyFill="1" applyAlignment="1">
      <alignment horizontal="right" vertical="center"/>
    </xf>
    <xf numFmtId="3" fontId="5" fillId="2" borderId="0" xfId="0" applyNumberFormat="1" applyFont="1" applyFill="1" applyAlignment="1">
      <alignment horizontal="right" vertical="center"/>
    </xf>
    <xf numFmtId="3" fontId="6" fillId="2" borderId="0" xfId="0" applyNumberFormat="1" applyFont="1" applyFill="1" applyAlignment="1">
      <alignment horizontal="right"/>
    </xf>
    <xf numFmtId="0" fontId="5" fillId="2" borderId="0" xfId="0" applyFont="1" applyFill="1"/>
    <xf numFmtId="0" fontId="5" fillId="2" borderId="0" xfId="0" applyFont="1" applyFill="1" applyAlignment="1">
      <alignment horizontal="left" vertical="center"/>
    </xf>
    <xf numFmtId="3" fontId="5" fillId="2" borderId="0" xfId="0" applyNumberFormat="1" applyFont="1" applyFill="1" applyBorder="1" applyAlignment="1">
      <alignment horizontal="right" vertical="center"/>
    </xf>
    <xf numFmtId="3" fontId="5" fillId="2" borderId="0" xfId="0" applyNumberFormat="1" applyFont="1" applyFill="1" applyAlignment="1">
      <alignment horizontal="right"/>
    </xf>
    <xf numFmtId="0" fontId="5" fillId="2" borderId="0" xfId="0" applyFont="1" applyFill="1" applyBorder="1" applyAlignment="1">
      <alignment horizontal="left" vertical="center"/>
    </xf>
    <xf numFmtId="0" fontId="5" fillId="2" borderId="2" xfId="0" applyFont="1" applyFill="1" applyBorder="1" applyAlignment="1">
      <alignment horizontal="left" vertical="center"/>
    </xf>
    <xf numFmtId="3" fontId="5" fillId="2" borderId="2" xfId="0" applyNumberFormat="1" applyFont="1" applyFill="1" applyBorder="1" applyAlignment="1">
      <alignment horizontal="right" vertical="center"/>
    </xf>
    <xf numFmtId="0" fontId="0" fillId="2" borderId="0" xfId="0" applyFill="1" applyBorder="1"/>
    <xf numFmtId="3" fontId="6" fillId="2" borderId="0" xfId="0" applyNumberFormat="1" applyFont="1" applyFill="1" applyBorder="1" applyAlignment="1">
      <alignment horizontal="right"/>
    </xf>
    <xf numFmtId="0" fontId="5" fillId="2" borderId="0" xfId="0" applyFont="1" applyFill="1" applyBorder="1" applyAlignment="1">
      <alignment horizontal="right"/>
    </xf>
    <xf numFmtId="0" fontId="7" fillId="2" borderId="0" xfId="0" applyFont="1" applyFill="1" applyAlignment="1">
      <alignment horizontal="left" vertical="center"/>
    </xf>
    <xf numFmtId="0" fontId="5" fillId="2" borderId="3" xfId="0" applyFont="1" applyFill="1" applyBorder="1" applyAlignment="1">
      <alignment horizontal="left"/>
    </xf>
    <xf numFmtId="0" fontId="5" fillId="2" borderId="3" xfId="0" applyFont="1" applyFill="1" applyBorder="1" applyAlignment="1">
      <alignment horizontal="right"/>
    </xf>
    <xf numFmtId="0" fontId="6" fillId="2" borderId="1" xfId="0" applyFont="1" applyFill="1" applyBorder="1" applyAlignment="1">
      <alignment horizontal="right"/>
    </xf>
    <xf numFmtId="0" fontId="5" fillId="2" borderId="1" xfId="0" applyFont="1" applyFill="1" applyBorder="1" applyAlignment="1">
      <alignment horizontal="right" vertical="top" wrapText="1"/>
    </xf>
    <xf numFmtId="3" fontId="0" fillId="2" borderId="0" xfId="0" applyNumberFormat="1" applyFill="1" applyAlignment="1">
      <alignment horizontal="right" vertical="center"/>
    </xf>
    <xf numFmtId="3" fontId="0" fillId="2" borderId="2" xfId="0" applyNumberFormat="1" applyFill="1" applyBorder="1" applyAlignment="1">
      <alignment horizontal="right" vertical="center"/>
    </xf>
    <xf numFmtId="0" fontId="2" fillId="2" borderId="0" xfId="0" applyFont="1" applyFill="1"/>
    <xf numFmtId="3" fontId="1" fillId="2" borderId="0" xfId="0" applyNumberFormat="1" applyFont="1" applyFill="1" applyAlignment="1">
      <alignment horizontal="right" vertical="center"/>
    </xf>
    <xf numFmtId="3" fontId="21" fillId="2" borderId="0" xfId="0" applyNumberFormat="1" applyFont="1" applyFill="1" applyAlignment="1">
      <alignment horizontal="right" vertical="center"/>
    </xf>
    <xf numFmtId="0" fontId="0" fillId="2" borderId="0" xfId="0" applyFill="1" applyBorder="1" applyAlignment="1"/>
    <xf numFmtId="0" fontId="0" fillId="2" borderId="0" xfId="0" applyFill="1" applyAlignment="1"/>
    <xf numFmtId="0" fontId="6" fillId="2" borderId="0" xfId="0" applyFont="1" applyFill="1" applyBorder="1" applyAlignment="1">
      <alignment horizontal="left" vertical="top" wrapText="1"/>
    </xf>
    <xf numFmtId="3" fontId="5" fillId="2" borderId="0" xfId="0" applyNumberFormat="1" applyFont="1" applyFill="1" applyAlignment="1">
      <alignment horizontal="right" wrapText="1"/>
    </xf>
    <xf numFmtId="3" fontId="6" fillId="2" borderId="0" xfId="0" applyNumberFormat="1" applyFont="1" applyFill="1" applyAlignment="1">
      <alignment horizontal="right" wrapText="1"/>
    </xf>
    <xf numFmtId="0" fontId="5" fillId="2" borderId="0" xfId="0" applyFont="1" applyFill="1" applyAlignment="1">
      <alignment horizontal="right" wrapText="1"/>
    </xf>
    <xf numFmtId="0" fontId="13" fillId="2" borderId="0" xfId="0" applyFont="1" applyFill="1" applyAlignment="1">
      <alignment horizontal="right" vertical="top" wrapText="1"/>
    </xf>
    <xf numFmtId="3" fontId="13" fillId="2" borderId="0" xfId="0" applyNumberFormat="1" applyFont="1" applyFill="1" applyAlignment="1">
      <alignment horizontal="right" wrapText="1"/>
    </xf>
    <xf numFmtId="0" fontId="6" fillId="2" borderId="0" xfId="0" applyFont="1" applyFill="1"/>
    <xf numFmtId="0" fontId="0" fillId="2" borderId="0" xfId="0" applyFill="1" applyAlignment="1">
      <alignment horizontal="right"/>
    </xf>
    <xf numFmtId="0" fontId="5" fillId="2" borderId="1" xfId="0" applyFont="1" applyFill="1" applyBorder="1" applyAlignment="1">
      <alignment horizontal="left"/>
    </xf>
    <xf numFmtId="0" fontId="0" fillId="2" borderId="1" xfId="0" applyFill="1" applyBorder="1"/>
    <xf numFmtId="0" fontId="2" fillId="2" borderId="1" xfId="0" applyFont="1" applyFill="1" applyBorder="1"/>
    <xf numFmtId="0" fontId="16" fillId="2" borderId="1" xfId="0" applyFont="1" applyFill="1" applyBorder="1" applyAlignment="1">
      <alignment horizontal="right"/>
    </xf>
    <xf numFmtId="0" fontId="5" fillId="2" borderId="4" xfId="0" applyFont="1" applyFill="1" applyBorder="1" applyAlignment="1">
      <alignment horizontal="right" vertical="top" wrapText="1"/>
    </xf>
    <xf numFmtId="0" fontId="0" fillId="2" borderId="1" xfId="0" applyFill="1" applyBorder="1" applyAlignment="1">
      <alignment horizontal="right"/>
    </xf>
    <xf numFmtId="0" fontId="8" fillId="2" borderId="0" xfId="0" applyFont="1" applyFill="1" applyAlignment="1">
      <alignment horizontal="right" wrapText="1"/>
    </xf>
    <xf numFmtId="0" fontId="12" fillId="2" borderId="0" xfId="0" applyFont="1" applyFill="1" applyAlignment="1">
      <alignment horizontal="right" wrapText="1"/>
    </xf>
    <xf numFmtId="0" fontId="5" fillId="2" borderId="1" xfId="0" applyFont="1" applyFill="1" applyBorder="1" applyAlignment="1">
      <alignment vertical="top" wrapText="1"/>
    </xf>
    <xf numFmtId="0" fontId="5" fillId="2" borderId="1" xfId="0" applyFont="1" applyFill="1" applyBorder="1" applyAlignment="1">
      <alignment horizontal="left" vertical="top" wrapText="1"/>
    </xf>
    <xf numFmtId="0" fontId="5" fillId="2" borderId="0" xfId="0" applyFont="1" applyFill="1" applyBorder="1" applyAlignment="1">
      <alignment horizontal="center" wrapText="1"/>
    </xf>
    <xf numFmtId="0" fontId="5" fillId="2" borderId="0" xfId="0" applyFont="1" applyFill="1" applyAlignment="1">
      <alignment horizontal="center" wrapText="1"/>
    </xf>
    <xf numFmtId="0" fontId="0" fillId="2" borderId="0" xfId="0" applyFill="1" applyAlignment="1">
      <alignment wrapText="1"/>
    </xf>
    <xf numFmtId="1" fontId="5" fillId="2" borderId="0" xfId="0" applyNumberFormat="1" applyFont="1" applyFill="1" applyAlignment="1">
      <alignment horizontal="right" wrapText="1"/>
    </xf>
    <xf numFmtId="0" fontId="7" fillId="2" borderId="0" xfId="0" applyFont="1" applyFill="1" applyAlignment="1">
      <alignment horizontal="left" vertical="top" wrapText="1"/>
    </xf>
    <xf numFmtId="0" fontId="6" fillId="2" borderId="0" xfId="0" applyFont="1" applyFill="1" applyAlignment="1">
      <alignment horizontal="left" vertical="top" wrapText="1"/>
    </xf>
    <xf numFmtId="0" fontId="8" fillId="2" borderId="0" xfId="0" applyFont="1" applyFill="1" applyBorder="1" applyAlignment="1">
      <alignment horizontal="right" wrapText="1"/>
    </xf>
    <xf numFmtId="0" fontId="5" fillId="2" borderId="0" xfId="0" applyFont="1" applyFill="1" applyAlignment="1">
      <alignment horizontal="right" vertical="top" wrapText="1"/>
    </xf>
    <xf numFmtId="0" fontId="5" fillId="2" borderId="0" xfId="0" applyFont="1" applyFill="1" applyAlignment="1">
      <alignment horizontal="left" vertical="top" wrapText="1"/>
    </xf>
    <xf numFmtId="0" fontId="5" fillId="2" borderId="0" xfId="0" applyFont="1" applyFill="1" applyBorder="1" applyAlignment="1">
      <alignment horizontal="left" vertical="top" wrapText="1"/>
    </xf>
    <xf numFmtId="0" fontId="5" fillId="2" borderId="0" xfId="0" applyFont="1" applyFill="1" applyBorder="1"/>
    <xf numFmtId="0" fontId="2" fillId="2" borderId="1" xfId="0" applyFont="1" applyFill="1" applyBorder="1" applyAlignment="1"/>
    <xf numFmtId="0" fontId="0" fillId="2" borderId="1" xfId="0" applyFill="1" applyBorder="1" applyAlignment="1"/>
    <xf numFmtId="0" fontId="0" fillId="2" borderId="1" xfId="0" applyFill="1" applyBorder="1" applyAlignment="1">
      <alignment wrapText="1"/>
    </xf>
    <xf numFmtId="0" fontId="5" fillId="2" borderId="1" xfId="0" applyFont="1" applyFill="1" applyBorder="1" applyAlignment="1">
      <alignment horizontal="right" wrapText="1"/>
    </xf>
    <xf numFmtId="0" fontId="14" fillId="2" borderId="1" xfId="0" applyFont="1" applyFill="1" applyBorder="1" applyAlignment="1">
      <alignment horizontal="right" wrapText="1"/>
    </xf>
    <xf numFmtId="3" fontId="6" fillId="2" borderId="0" xfId="0" applyNumberFormat="1" applyFont="1" applyFill="1" applyBorder="1" applyAlignment="1">
      <alignment horizontal="right" wrapText="1"/>
    </xf>
    <xf numFmtId="0" fontId="4" fillId="2" borderId="0" xfId="0" applyFont="1" applyFill="1" applyBorder="1" applyAlignment="1"/>
    <xf numFmtId="0" fontId="9" fillId="2" borderId="0" xfId="0" applyFont="1" applyFill="1" applyAlignment="1">
      <alignment horizontal="left" vertical="top" wrapText="1"/>
    </xf>
    <xf numFmtId="0" fontId="19" fillId="2" borderId="0" xfId="5" applyFont="1" applyFill="1"/>
    <xf numFmtId="0" fontId="18" fillId="2" borderId="0" xfId="5" applyFill="1"/>
    <xf numFmtId="0" fontId="2" fillId="2" borderId="0" xfId="5" applyFont="1" applyFill="1"/>
    <xf numFmtId="0" fontId="6" fillId="2" borderId="5" xfId="5" applyFont="1" applyFill="1" applyBorder="1" applyAlignment="1">
      <alignment vertical="top"/>
    </xf>
    <xf numFmtId="0" fontId="6" fillId="2" borderId="5" xfId="5" applyFont="1" applyFill="1" applyBorder="1" applyAlignment="1">
      <alignment horizontal="center"/>
    </xf>
    <xf numFmtId="0" fontId="6" fillId="2" borderId="0" xfId="5" applyFont="1" applyFill="1" applyBorder="1" applyAlignment="1">
      <alignment vertical="top"/>
    </xf>
    <xf numFmtId="0" fontId="5" fillId="2" borderId="0" xfId="5" applyFont="1" applyFill="1" applyBorder="1" applyAlignment="1">
      <alignment horizontal="left"/>
    </xf>
    <xf numFmtId="0" fontId="5" fillId="2" borderId="0" xfId="5" applyFont="1" applyFill="1" applyBorder="1" applyAlignment="1">
      <alignment horizontal="center" vertical="top" wrapText="1"/>
    </xf>
    <xf numFmtId="0" fontId="6" fillId="2" borderId="0" xfId="5" applyFont="1" applyFill="1" applyBorder="1" applyAlignment="1">
      <alignment horizontal="right"/>
    </xf>
    <xf numFmtId="0" fontId="6" fillId="2" borderId="1" xfId="5" applyFont="1" applyFill="1" applyBorder="1" applyAlignment="1">
      <alignment horizontal="right"/>
    </xf>
    <xf numFmtId="0" fontId="5" fillId="2" borderId="1" xfId="5" applyFont="1" applyFill="1" applyBorder="1" applyAlignment="1">
      <alignment horizontal="center" vertical="top" wrapText="1"/>
    </xf>
    <xf numFmtId="0" fontId="6" fillId="2" borderId="0" xfId="5" applyFont="1" applyFill="1" applyBorder="1" applyAlignment="1">
      <alignment vertical="center"/>
    </xf>
    <xf numFmtId="3" fontId="6" fillId="2" borderId="0" xfId="5" applyNumberFormat="1" applyFont="1" applyFill="1" applyBorder="1" applyAlignment="1">
      <alignment horizontal="right" vertical="center"/>
    </xf>
    <xf numFmtId="0" fontId="5" fillId="2" borderId="0" xfId="5" applyFont="1" applyFill="1" applyBorder="1" applyAlignment="1">
      <alignment vertical="center"/>
    </xf>
    <xf numFmtId="3" fontId="5" fillId="2" borderId="0" xfId="5" applyNumberFormat="1" applyFont="1" applyFill="1" applyBorder="1" applyAlignment="1">
      <alignment horizontal="right" vertical="center"/>
    </xf>
    <xf numFmtId="0" fontId="5" fillId="2" borderId="0" xfId="5" applyFont="1" applyFill="1" applyAlignment="1">
      <alignment vertical="center"/>
    </xf>
    <xf numFmtId="3" fontId="5" fillId="2" borderId="0" xfId="5" applyNumberFormat="1" applyFont="1" applyFill="1" applyAlignment="1">
      <alignment horizontal="right" vertical="center"/>
    </xf>
    <xf numFmtId="0" fontId="6" fillId="2" borderId="0" xfId="5" applyFont="1" applyFill="1" applyAlignment="1">
      <alignment vertical="center"/>
    </xf>
    <xf numFmtId="0" fontId="8" fillId="2" borderId="3" xfId="5" applyFont="1" applyFill="1" applyBorder="1" applyAlignment="1">
      <alignment horizontal="right"/>
    </xf>
    <xf numFmtId="0" fontId="5" fillId="2" borderId="3" xfId="5" applyFont="1" applyFill="1" applyBorder="1" applyAlignment="1">
      <alignment horizontal="right"/>
    </xf>
    <xf numFmtId="0" fontId="5" fillId="2" borderId="0" xfId="5" applyFont="1" applyFill="1" applyAlignment="1">
      <alignment horizontal="right" vertical="top" wrapText="1"/>
    </xf>
    <xf numFmtId="0" fontId="5" fillId="2" borderId="0" xfId="5" applyFont="1" applyFill="1" applyBorder="1" applyAlignment="1">
      <alignment horizontal="right"/>
    </xf>
    <xf numFmtId="0" fontId="6" fillId="2" borderId="1" xfId="5" applyFont="1" applyFill="1" applyBorder="1" applyAlignment="1">
      <alignment vertical="top"/>
    </xf>
    <xf numFmtId="0" fontId="5" fillId="2" borderId="1" xfId="5" applyFont="1" applyFill="1" applyBorder="1" applyAlignment="1">
      <alignment horizontal="left" vertical="top" wrapText="1"/>
    </xf>
    <xf numFmtId="0" fontId="5" fillId="2" borderId="1" xfId="5" applyFont="1" applyFill="1" applyBorder="1" applyAlignment="1">
      <alignment vertical="top" wrapText="1"/>
    </xf>
    <xf numFmtId="1" fontId="5" fillId="2" borderId="0" xfId="0" applyNumberFormat="1" applyFont="1" applyFill="1" applyAlignment="1">
      <alignment horizontal="right" vertical="top" wrapText="1"/>
    </xf>
    <xf numFmtId="0" fontId="15" fillId="2" borderId="0" xfId="0" applyFont="1" applyFill="1"/>
    <xf numFmtId="0" fontId="5" fillId="2" borderId="0" xfId="0" applyFont="1" applyFill="1" applyBorder="1" applyAlignment="1">
      <alignment horizontal="center" vertical="top" wrapText="1"/>
    </xf>
    <xf numFmtId="164" fontId="5" fillId="2" borderId="0" xfId="0" applyNumberFormat="1" applyFont="1" applyFill="1" applyBorder="1" applyAlignment="1">
      <alignment horizontal="right" vertical="top" wrapText="1"/>
    </xf>
    <xf numFmtId="0" fontId="6" fillId="2" borderId="0" xfId="0" applyFont="1" applyFill="1" applyBorder="1" applyAlignment="1">
      <alignment horizontal="right" vertical="top" wrapText="1"/>
    </xf>
    <xf numFmtId="0" fontId="5" fillId="2" borderId="0" xfId="0" applyFont="1" applyFill="1" applyBorder="1" applyAlignment="1">
      <alignment horizontal="right" vertical="top" wrapText="1"/>
    </xf>
    <xf numFmtId="164" fontId="5" fillId="2" borderId="1" xfId="0" applyNumberFormat="1" applyFont="1" applyFill="1" applyBorder="1" applyAlignment="1">
      <alignment horizontal="right" vertical="top" wrapText="1"/>
    </xf>
    <xf numFmtId="0" fontId="6" fillId="2" borderId="1" xfId="0" applyFont="1" applyFill="1" applyBorder="1" applyAlignment="1">
      <alignment horizontal="right" vertical="top" wrapText="1"/>
    </xf>
    <xf numFmtId="0" fontId="6" fillId="2" borderId="1" xfId="0" applyFont="1" applyFill="1" applyBorder="1" applyAlignment="1">
      <alignment horizontal="left" vertical="top" wrapText="1"/>
    </xf>
    <xf numFmtId="0" fontId="2" fillId="2" borderId="0" xfId="0" applyFont="1" applyFill="1" applyBorder="1"/>
    <xf numFmtId="164" fontId="5" fillId="2" borderId="0" xfId="0" applyNumberFormat="1" applyFont="1" applyFill="1" applyBorder="1" applyAlignment="1">
      <alignment horizontal="left" vertical="top" wrapText="1"/>
    </xf>
    <xf numFmtId="0" fontId="5" fillId="2" borderId="1" xfId="0" applyFont="1" applyFill="1" applyBorder="1" applyAlignment="1">
      <alignment horizontal="center" vertical="top" wrapText="1"/>
    </xf>
    <xf numFmtId="0" fontId="6" fillId="2" borderId="0" xfId="0" applyFont="1" applyFill="1" applyBorder="1" applyAlignment="1">
      <alignment horizontal="center" vertical="top" wrapText="1"/>
    </xf>
    <xf numFmtId="0" fontId="6" fillId="2" borderId="4" xfId="0" applyFont="1" applyFill="1" applyBorder="1" applyAlignment="1">
      <alignment horizontal="center" vertical="top" wrapText="1"/>
    </xf>
    <xf numFmtId="164" fontId="5" fillId="2" borderId="1" xfId="0" applyNumberFormat="1" applyFont="1" applyFill="1" applyBorder="1" applyAlignment="1">
      <alignment horizontal="left" vertical="top" wrapText="1"/>
    </xf>
    <xf numFmtId="3" fontId="5" fillId="2" borderId="0" xfId="0" applyNumberFormat="1" applyFont="1" applyFill="1" applyBorder="1" applyAlignment="1">
      <alignment horizontal="right" vertical="top" wrapText="1"/>
    </xf>
    <xf numFmtId="1" fontId="5" fillId="2" borderId="0" xfId="0" applyNumberFormat="1" applyFont="1" applyFill="1" applyBorder="1" applyAlignment="1">
      <alignment horizontal="right" vertical="top" wrapText="1"/>
    </xf>
    <xf numFmtId="1" fontId="6" fillId="2" borderId="0" xfId="0" applyNumberFormat="1" applyFont="1" applyFill="1" applyBorder="1" applyAlignment="1">
      <alignment horizontal="right" wrapText="1"/>
    </xf>
    <xf numFmtId="0" fontId="5" fillId="2" borderId="0" xfId="0" applyFont="1" applyFill="1" applyBorder="1" applyAlignment="1">
      <alignment vertical="top" wrapText="1"/>
    </xf>
    <xf numFmtId="0" fontId="12" fillId="2" borderId="0" xfId="0" applyFont="1" applyFill="1" applyBorder="1" applyAlignment="1">
      <alignment horizontal="right" wrapText="1"/>
    </xf>
    <xf numFmtId="0" fontId="6" fillId="2" borderId="4" xfId="0" applyFont="1" applyFill="1" applyBorder="1" applyAlignment="1">
      <alignment horizontal="right" vertical="top" wrapText="1"/>
    </xf>
    <xf numFmtId="0" fontId="6" fillId="2" borderId="4" xfId="0" applyFont="1" applyFill="1" applyBorder="1" applyAlignment="1">
      <alignment vertical="top" wrapText="1"/>
    </xf>
    <xf numFmtId="3" fontId="5" fillId="2" borderId="1" xfId="0" applyNumberFormat="1" applyFont="1" applyFill="1" applyBorder="1" applyAlignment="1">
      <alignment horizontal="right" wrapText="1"/>
    </xf>
    <xf numFmtId="0" fontId="8" fillId="2" borderId="1" xfId="0" applyFont="1" applyFill="1" applyBorder="1" applyAlignment="1">
      <alignment horizontal="right" wrapText="1"/>
    </xf>
    <xf numFmtId="1" fontId="5" fillId="2" borderId="1" xfId="0" applyNumberFormat="1" applyFont="1" applyFill="1" applyBorder="1" applyAlignment="1">
      <alignment horizontal="right" wrapText="1"/>
    </xf>
    <xf numFmtId="3" fontId="8" fillId="2" borderId="0" xfId="0" applyNumberFormat="1" applyFont="1" applyFill="1" applyAlignment="1">
      <alignment horizontal="center" wrapText="1"/>
    </xf>
    <xf numFmtId="0" fontId="5" fillId="2" borderId="0" xfId="0" applyFont="1" applyFill="1" applyAlignment="1">
      <alignment vertical="top" wrapText="1"/>
    </xf>
    <xf numFmtId="0" fontId="5" fillId="2" borderId="0" xfId="0" applyFont="1" applyFill="1" applyBorder="1" applyAlignment="1">
      <alignment horizontal="left" vertical="top"/>
    </xf>
    <xf numFmtId="0" fontId="5" fillId="2" borderId="0" xfId="0" applyFont="1" applyFill="1" applyAlignment="1">
      <alignment horizontal="left" vertical="top"/>
    </xf>
    <xf numFmtId="0" fontId="5" fillId="2" borderId="0" xfId="0" applyFont="1" applyFill="1" applyAlignment="1">
      <alignment horizontal="right" vertical="top"/>
    </xf>
    <xf numFmtId="0" fontId="6" fillId="2" borderId="0" xfId="0" applyFont="1" applyFill="1" applyAlignment="1">
      <alignment horizontal="left" vertical="top"/>
    </xf>
    <xf numFmtId="0" fontId="5" fillId="2" borderId="0" xfId="0" applyFont="1" applyFill="1" applyAlignment="1"/>
    <xf numFmtId="3" fontId="6" fillId="2" borderId="0" xfId="0" applyNumberFormat="1" applyFont="1" applyFill="1" applyAlignment="1">
      <alignment horizontal="right" vertical="top" wrapText="1"/>
    </xf>
    <xf numFmtId="3" fontId="5" fillId="2" borderId="0" xfId="0" applyNumberFormat="1" applyFont="1" applyFill="1" applyAlignment="1">
      <alignment horizontal="right" vertical="top" wrapText="1"/>
    </xf>
    <xf numFmtId="3" fontId="6" fillId="2" borderId="0" xfId="0" applyNumberFormat="1" applyFont="1" applyFill="1" applyBorder="1" applyAlignment="1">
      <alignment horizontal="right" vertical="top" wrapText="1"/>
    </xf>
    <xf numFmtId="0" fontId="5" fillId="2" borderId="0" xfId="0" applyFont="1" applyFill="1" applyBorder="1" applyAlignment="1">
      <alignment horizontal="left" wrapText="1"/>
    </xf>
    <xf numFmtId="0" fontId="5" fillId="2" borderId="0" xfId="0" applyFont="1" applyFill="1" applyAlignment="1">
      <alignment horizontal="center" vertical="top" wrapText="1"/>
    </xf>
    <xf numFmtId="0" fontId="2" fillId="2" borderId="0" xfId="0" applyFont="1" applyFill="1" applyAlignment="1">
      <alignment horizontal="left" wrapText="1"/>
    </xf>
    <xf numFmtId="0" fontId="6" fillId="2" borderId="0" xfId="0" applyFont="1" applyFill="1" applyAlignment="1">
      <alignment vertical="top" wrapText="1"/>
    </xf>
    <xf numFmtId="0" fontId="8" fillId="2" borderId="0" xfId="0" applyFont="1" applyFill="1" applyAlignment="1">
      <alignment horizontal="right" vertical="top" wrapText="1"/>
    </xf>
    <xf numFmtId="0" fontId="6" fillId="2" borderId="0" xfId="0" applyFont="1" applyFill="1" applyBorder="1" applyAlignment="1">
      <alignment horizontal="center"/>
    </xf>
    <xf numFmtId="0" fontId="2" fillId="2" borderId="0" xfId="0" applyFont="1" applyFill="1" applyBorder="1" applyAlignment="1">
      <alignment horizontal="left" wrapText="1"/>
    </xf>
    <xf numFmtId="0" fontId="2" fillId="2" borderId="1" xfId="0" applyFont="1" applyFill="1" applyBorder="1" applyAlignment="1">
      <alignment horizontal="left" wrapText="1"/>
    </xf>
    <xf numFmtId="0" fontId="9" fillId="2" borderId="1" xfId="0" applyFont="1" applyFill="1" applyBorder="1" applyAlignment="1">
      <alignment horizontal="left" vertical="top"/>
    </xf>
    <xf numFmtId="0" fontId="5" fillId="2" borderId="1" xfId="0" applyFont="1" applyFill="1" applyBorder="1" applyAlignment="1"/>
    <xf numFmtId="0" fontId="5" fillId="2" borderId="1" xfId="0" applyFont="1" applyFill="1" applyBorder="1" applyAlignment="1">
      <alignment horizontal="left" vertical="top"/>
    </xf>
    <xf numFmtId="0" fontId="6" fillId="2" borderId="0" xfId="0" applyFont="1" applyFill="1" applyBorder="1" applyAlignment="1">
      <alignment horizontal="left" vertical="top"/>
    </xf>
    <xf numFmtId="0" fontId="8" fillId="2" borderId="0" xfId="0" applyFont="1" applyFill="1" applyAlignment="1">
      <alignment horizontal="right"/>
    </xf>
    <xf numFmtId="3" fontId="5" fillId="2" borderId="1" xfId="0" applyNumberFormat="1" applyFont="1" applyFill="1" applyBorder="1" applyAlignment="1">
      <alignment horizontal="right" vertical="top" wrapText="1"/>
    </xf>
    <xf numFmtId="0" fontId="8" fillId="2" borderId="1" xfId="0" applyFont="1" applyFill="1" applyBorder="1" applyAlignment="1">
      <alignment horizontal="right" vertical="top" wrapText="1"/>
    </xf>
    <xf numFmtId="0" fontId="6" fillId="2" borderId="0" xfId="0" applyFont="1" applyFill="1" applyBorder="1" applyAlignment="1">
      <alignment vertical="top" wrapText="1"/>
    </xf>
    <xf numFmtId="0" fontId="2" fillId="2" borderId="0" xfId="0" applyFont="1" applyFill="1" applyBorder="1" applyAlignment="1">
      <alignment horizontal="right" wrapText="1"/>
    </xf>
    <xf numFmtId="0" fontId="5" fillId="2" borderId="2" xfId="0" applyFont="1" applyFill="1" applyBorder="1" applyAlignment="1">
      <alignment horizontal="right" vertical="center"/>
    </xf>
    <xf numFmtId="0" fontId="6" fillId="2" borderId="0" xfId="0" applyFont="1" applyFill="1" applyAlignment="1">
      <alignment horizontal="right" vertical="center"/>
    </xf>
    <xf numFmtId="0" fontId="7" fillId="2" borderId="0" xfId="0" applyFont="1" applyFill="1" applyAlignment="1">
      <alignment horizontal="right" vertical="top" wrapText="1"/>
    </xf>
    <xf numFmtId="0" fontId="5" fillId="2" borderId="0" xfId="0" applyFont="1" applyFill="1" applyBorder="1" applyAlignment="1">
      <alignment horizontal="right" vertical="center"/>
    </xf>
    <xf numFmtId="0" fontId="15" fillId="2" borderId="0" xfId="0" applyFont="1" applyFill="1" applyBorder="1" applyAlignment="1">
      <alignment horizontal="center"/>
    </xf>
    <xf numFmtId="0" fontId="5" fillId="2" borderId="1" xfId="0" applyFont="1" applyFill="1" applyBorder="1" applyAlignment="1">
      <alignment horizontal="right"/>
    </xf>
    <xf numFmtId="0" fontId="7" fillId="2" borderId="0" xfId="0" applyFont="1" applyFill="1" applyAlignment="1">
      <alignment vertical="top" wrapText="1"/>
    </xf>
    <xf numFmtId="0" fontId="0" fillId="2" borderId="0" xfId="0" quotePrefix="1" applyFill="1"/>
    <xf numFmtId="0" fontId="6" fillId="2" borderId="4" xfId="0" applyFont="1" applyFill="1" applyBorder="1" applyAlignment="1">
      <alignment horizontal="left" vertical="top" wrapText="1"/>
    </xf>
    <xf numFmtId="0" fontId="3" fillId="2" borderId="0" xfId="0" applyFont="1" applyFill="1" applyBorder="1" applyAlignment="1"/>
    <xf numFmtId="0" fontId="5" fillId="2" borderId="1" xfId="0" applyFont="1" applyFill="1" applyBorder="1" applyAlignment="1">
      <alignment horizontal="left" vertical="center"/>
    </xf>
    <xf numFmtId="0" fontId="5" fillId="2" borderId="6" xfId="0" applyFont="1" applyFill="1" applyBorder="1" applyAlignment="1">
      <alignment horizontal="left" vertical="center"/>
    </xf>
    <xf numFmtId="0" fontId="5" fillId="2" borderId="6" xfId="0" applyFont="1" applyFill="1" applyBorder="1" applyAlignment="1">
      <alignment horizontal="right" wrapText="1"/>
    </xf>
    <xf numFmtId="3" fontId="5" fillId="2" borderId="6" xfId="0" applyNumberFormat="1" applyFont="1" applyFill="1" applyBorder="1" applyAlignment="1">
      <alignment horizontal="right" vertical="top" wrapText="1"/>
    </xf>
    <xf numFmtId="0" fontId="5" fillId="2" borderId="1" xfId="0" applyFont="1" applyFill="1" applyBorder="1" applyAlignment="1">
      <alignment horizontal="right" vertical="center"/>
    </xf>
    <xf numFmtId="0" fontId="2" fillId="2" borderId="0" xfId="0" applyFont="1" applyFill="1" applyAlignment="1">
      <alignment wrapText="1"/>
    </xf>
    <xf numFmtId="165" fontId="5" fillId="2" borderId="0" xfId="0" applyNumberFormat="1" applyFont="1" applyFill="1" applyAlignment="1">
      <alignment horizontal="right" vertical="top" wrapText="1"/>
    </xf>
    <xf numFmtId="0" fontId="0" fillId="2" borderId="0" xfId="0" applyFill="1" applyBorder="1" applyAlignment="1">
      <alignment horizontal="right"/>
    </xf>
    <xf numFmtId="0" fontId="6" fillId="2" borderId="4" xfId="0" applyFont="1" applyFill="1" applyBorder="1" applyAlignment="1">
      <alignment wrapText="1"/>
    </xf>
    <xf numFmtId="0" fontId="6" fillId="2" borderId="0" xfId="0" applyFont="1" applyFill="1" applyBorder="1" applyAlignment="1">
      <alignment wrapText="1"/>
    </xf>
    <xf numFmtId="0" fontId="6" fillId="2" borderId="1" xfId="0" applyFont="1" applyFill="1" applyBorder="1" applyAlignment="1">
      <alignment wrapText="1"/>
    </xf>
    <xf numFmtId="3" fontId="8" fillId="2" borderId="0" xfId="0" applyNumberFormat="1" applyFont="1" applyFill="1" applyAlignment="1">
      <alignment horizontal="right" vertical="top" wrapText="1"/>
    </xf>
    <xf numFmtId="0" fontId="13" fillId="2" borderId="0" xfId="0" applyFont="1" applyFill="1" applyAlignment="1">
      <alignment vertical="top" wrapText="1"/>
    </xf>
    <xf numFmtId="0" fontId="13" fillId="2" borderId="0" xfId="0" applyFont="1" applyFill="1" applyAlignment="1">
      <alignment horizontal="left" wrapText="1"/>
    </xf>
    <xf numFmtId="3" fontId="13" fillId="2" borderId="0" xfId="0" applyNumberFormat="1" applyFont="1" applyFill="1" applyAlignment="1">
      <alignment horizontal="right" vertical="top" wrapText="1"/>
    </xf>
    <xf numFmtId="3" fontId="13" fillId="2" borderId="0" xfId="0" applyNumberFormat="1" applyFont="1" applyFill="1" applyBorder="1" applyAlignment="1">
      <alignment horizontal="right" wrapText="1"/>
    </xf>
    <xf numFmtId="0" fontId="9" fillId="2" borderId="0" xfId="0" applyFont="1" applyFill="1" applyAlignment="1">
      <alignment horizontal="left" wrapText="1"/>
    </xf>
    <xf numFmtId="0" fontId="9" fillId="2" borderId="0" xfId="0" applyFont="1" applyFill="1" applyAlignment="1">
      <alignment wrapText="1"/>
    </xf>
    <xf numFmtId="0" fontId="16" fillId="2" borderId="0" xfId="0" applyFont="1" applyFill="1" applyAlignment="1"/>
    <xf numFmtId="0" fontId="1" fillId="2" borderId="0" xfId="0" applyFont="1" applyFill="1"/>
    <xf numFmtId="0" fontId="1" fillId="2" borderId="0" xfId="0" applyFont="1" applyFill="1" applyAlignment="1">
      <alignment wrapText="1"/>
    </xf>
    <xf numFmtId="0" fontId="21" fillId="2" borderId="0" xfId="0" applyFont="1" applyFill="1"/>
    <xf numFmtId="0" fontId="12" fillId="2" borderId="0" xfId="0" applyFont="1" applyFill="1" applyBorder="1" applyAlignment="1">
      <alignment horizontal="right" vertical="top" wrapText="1"/>
    </xf>
    <xf numFmtId="0" fontId="5" fillId="2" borderId="1" xfId="0" quotePrefix="1" applyFont="1" applyFill="1" applyBorder="1" applyAlignment="1">
      <alignment horizontal="right" vertical="top" wrapText="1"/>
    </xf>
    <xf numFmtId="0" fontId="16" fillId="2" borderId="0" xfId="0" applyFont="1" applyFill="1" applyBorder="1" applyAlignment="1">
      <alignment horizontal="right"/>
    </xf>
    <xf numFmtId="0" fontId="15" fillId="2" borderId="0" xfId="0" applyFont="1" applyFill="1" applyBorder="1"/>
    <xf numFmtId="0" fontId="15" fillId="2" borderId="0" xfId="5" applyFont="1" applyFill="1"/>
    <xf numFmtId="0" fontId="15" fillId="2" borderId="0" xfId="0" applyFont="1" applyFill="1" applyAlignment="1">
      <alignment horizontal="left" wrapText="1"/>
    </xf>
    <xf numFmtId="0" fontId="15" fillId="2" borderId="0" xfId="0" applyFont="1" applyFill="1" applyBorder="1" applyAlignment="1">
      <alignment horizontal="right" wrapText="1"/>
    </xf>
    <xf numFmtId="0" fontId="16" fillId="2" borderId="0" xfId="0" applyFont="1" applyFill="1" applyBorder="1" applyAlignment="1">
      <alignment horizontal="left"/>
    </xf>
    <xf numFmtId="0" fontId="25" fillId="2" borderId="0" xfId="0" applyFont="1" applyFill="1" applyBorder="1"/>
    <xf numFmtId="0" fontId="15" fillId="2" borderId="0" xfId="0" applyFont="1" applyFill="1" applyBorder="1" applyAlignment="1"/>
    <xf numFmtId="0" fontId="2" fillId="2" borderId="1" xfId="0" applyFont="1" applyFill="1" applyBorder="1" applyAlignment="1">
      <alignment horizontal="right" wrapText="1"/>
    </xf>
    <xf numFmtId="0" fontId="15" fillId="2" borderId="0" xfId="0" applyFont="1" applyFill="1" applyBorder="1" applyAlignment="1">
      <alignment horizontal="left" wrapText="1"/>
    </xf>
    <xf numFmtId="0" fontId="30" fillId="2" borderId="2" xfId="0" applyFont="1" applyFill="1" applyBorder="1" applyAlignment="1">
      <alignment horizontal="left" vertical="center"/>
    </xf>
    <xf numFmtId="0" fontId="16" fillId="2" borderId="0" xfId="6" applyFont="1" applyFill="1"/>
    <xf numFmtId="0" fontId="16" fillId="2" borderId="0" xfId="6" applyFont="1" applyFill="1" applyAlignment="1">
      <alignment vertical="center"/>
    </xf>
    <xf numFmtId="0" fontId="15" fillId="2" borderId="0" xfId="0" applyFont="1" applyFill="1" applyAlignment="1">
      <alignment wrapText="1"/>
    </xf>
    <xf numFmtId="0" fontId="15" fillId="2" borderId="0" xfId="6" applyFont="1" applyFill="1" applyAlignment="1">
      <alignment horizontal="center"/>
    </xf>
    <xf numFmtId="0" fontId="16" fillId="2" borderId="0" xfId="6" quotePrefix="1" applyFont="1" applyFill="1" applyAlignment="1">
      <alignment vertical="center"/>
    </xf>
    <xf numFmtId="0" fontId="4" fillId="2" borderId="0" xfId="0" applyFont="1" applyFill="1"/>
    <xf numFmtId="0" fontId="13" fillId="2" borderId="0" xfId="0" applyFont="1" applyFill="1" applyAlignment="1">
      <alignment horizontal="left" vertical="top" wrapText="1"/>
    </xf>
    <xf numFmtId="165" fontId="13" fillId="2" borderId="0" xfId="0" applyNumberFormat="1" applyFont="1" applyFill="1" applyAlignment="1">
      <alignment horizontal="right" vertical="top" wrapText="1"/>
    </xf>
    <xf numFmtId="0" fontId="15" fillId="2" borderId="7" xfId="6" applyFont="1" applyFill="1" applyBorder="1"/>
    <xf numFmtId="0" fontId="15" fillId="2" borderId="0" xfId="6" applyFont="1" applyFill="1" applyBorder="1"/>
    <xf numFmtId="0" fontId="5" fillId="2" borderId="0" xfId="0" applyFont="1" applyFill="1" applyAlignment="1">
      <alignment horizontal="left" wrapText="1"/>
    </xf>
    <xf numFmtId="0" fontId="5" fillId="2" borderId="0" xfId="0" applyFont="1" applyFill="1" applyBorder="1" applyAlignment="1">
      <alignment horizontal="right" vertical="top"/>
    </xf>
    <xf numFmtId="0" fontId="6" fillId="2" borderId="0" xfId="0" applyFont="1" applyFill="1" applyBorder="1" applyAlignment="1">
      <alignment horizontal="center" vertical="top"/>
    </xf>
    <xf numFmtId="0" fontId="6" fillId="2" borderId="4" xfId="0" applyFont="1" applyFill="1" applyBorder="1" applyAlignment="1">
      <alignment horizontal="left" wrapText="1"/>
    </xf>
    <xf numFmtId="3" fontId="5" fillId="3" borderId="0" xfId="0" applyNumberFormat="1" applyFont="1" applyFill="1" applyAlignment="1">
      <alignment horizontal="right" wrapText="1"/>
    </xf>
    <xf numFmtId="3" fontId="6" fillId="3" borderId="0" xfId="0" applyNumberFormat="1" applyFont="1" applyFill="1" applyAlignment="1">
      <alignment horizontal="right" wrapText="1"/>
    </xf>
    <xf numFmtId="0" fontId="6" fillId="2" borderId="0" xfId="0" applyFont="1" applyFill="1" applyAlignment="1">
      <alignment vertical="top"/>
    </xf>
    <xf numFmtId="0" fontId="27" fillId="2" borderId="0" xfId="0" applyFont="1" applyFill="1" applyAlignment="1"/>
    <xf numFmtId="0" fontId="24" fillId="2" borderId="0" xfId="0" applyFont="1" applyFill="1" applyAlignment="1"/>
    <xf numFmtId="0" fontId="2" fillId="2" borderId="0" xfId="0" applyFont="1" applyFill="1" applyAlignment="1"/>
    <xf numFmtId="0" fontId="2" fillId="2" borderId="0" xfId="0" applyFont="1" applyFill="1" applyBorder="1" applyAlignment="1"/>
    <xf numFmtId="0" fontId="26" fillId="2" borderId="0" xfId="0" applyFont="1" applyFill="1" applyBorder="1" applyAlignment="1"/>
    <xf numFmtId="0" fontId="5" fillId="2" borderId="4" xfId="0" applyFont="1" applyFill="1" applyBorder="1" applyAlignment="1">
      <alignment horizontal="right" vertical="top"/>
    </xf>
    <xf numFmtId="0" fontId="6" fillId="2" borderId="4" xfId="0" applyFont="1" applyFill="1" applyBorder="1" applyAlignment="1">
      <alignment horizontal="center" vertical="top"/>
    </xf>
    <xf numFmtId="0" fontId="5" fillId="2" borderId="1" xfId="0" applyFont="1" applyFill="1" applyBorder="1" applyAlignment="1">
      <alignment horizontal="center" vertical="top"/>
    </xf>
    <xf numFmtId="0" fontId="13" fillId="2" borderId="0" xfId="0" applyFont="1" applyFill="1" applyAlignment="1">
      <alignment horizontal="right" vertical="top"/>
    </xf>
    <xf numFmtId="0" fontId="13" fillId="2" borderId="0" xfId="0" applyFont="1" applyFill="1" applyAlignment="1"/>
    <xf numFmtId="0" fontId="12" fillId="2" borderId="0" xfId="0" applyFont="1" applyFill="1" applyAlignment="1">
      <alignment horizontal="right"/>
    </xf>
    <xf numFmtId="0" fontId="29" fillId="2" borderId="0" xfId="0" applyFont="1" applyFill="1" applyAlignment="1">
      <alignment horizontal="left" vertical="top"/>
    </xf>
    <xf numFmtId="0" fontId="13" fillId="2" borderId="0" xfId="0" applyFont="1" applyFill="1" applyAlignment="1">
      <alignment horizontal="left" vertical="top"/>
    </xf>
    <xf numFmtId="165" fontId="13" fillId="2" borderId="0" xfId="0" applyNumberFormat="1" applyFont="1" applyFill="1" applyAlignment="1">
      <alignment horizontal="right" vertical="top"/>
    </xf>
    <xf numFmtId="3" fontId="13" fillId="2" borderId="0" xfId="0" applyNumberFormat="1" applyFont="1" applyFill="1" applyAlignment="1">
      <alignment horizontal="right"/>
    </xf>
    <xf numFmtId="0" fontId="30" fillId="2" borderId="0" xfId="0" applyFont="1" applyFill="1" applyAlignment="1"/>
    <xf numFmtId="0" fontId="30" fillId="2" borderId="0" xfId="0" applyFont="1" applyFill="1" applyBorder="1" applyAlignment="1">
      <alignment horizontal="left" vertical="top"/>
    </xf>
    <xf numFmtId="0" fontId="8" fillId="2" borderId="0" xfId="0" applyFont="1" applyFill="1" applyBorder="1" applyAlignment="1">
      <alignment horizontal="right"/>
    </xf>
    <xf numFmtId="0" fontId="13" fillId="2" borderId="0" xfId="0" applyFont="1" applyFill="1" applyBorder="1" applyAlignment="1"/>
    <xf numFmtId="165" fontId="5" fillId="2" borderId="0" xfId="0" applyNumberFormat="1" applyFont="1" applyFill="1" applyAlignment="1">
      <alignment horizontal="right" vertical="top"/>
    </xf>
    <xf numFmtId="0" fontId="6" fillId="2" borderId="0" xfId="0" applyFont="1" applyFill="1" applyAlignment="1"/>
    <xf numFmtId="0" fontId="7" fillId="2" borderId="0" xfId="0" applyFont="1" applyFill="1" applyAlignment="1">
      <alignment vertical="top"/>
    </xf>
    <xf numFmtId="0" fontId="7" fillId="2" borderId="0" xfId="0" applyFont="1" applyFill="1" applyAlignment="1">
      <alignment horizontal="left" vertical="top"/>
    </xf>
    <xf numFmtId="0" fontId="13" fillId="2" borderId="0" xfId="0" applyFont="1" applyFill="1" applyAlignment="1">
      <alignment horizontal="right"/>
    </xf>
    <xf numFmtId="0" fontId="28" fillId="2" borderId="1" xfId="0" applyFont="1" applyFill="1" applyBorder="1" applyAlignment="1"/>
    <xf numFmtId="0" fontId="16" fillId="2" borderId="0" xfId="0" applyFont="1" applyFill="1" applyBorder="1" applyAlignment="1"/>
    <xf numFmtId="0" fontId="25" fillId="2" borderId="1" xfId="0" applyFont="1" applyFill="1" applyBorder="1" applyAlignment="1"/>
    <xf numFmtId="0" fontId="16" fillId="2" borderId="1" xfId="0" applyFont="1" applyFill="1" applyBorder="1" applyAlignment="1"/>
    <xf numFmtId="0" fontId="5" fillId="2" borderId="0" xfId="0" applyFont="1" applyFill="1" applyBorder="1" applyAlignment="1"/>
    <xf numFmtId="0" fontId="6" fillId="2" borderId="0" xfId="0" applyFont="1" applyFill="1" applyAlignment="1">
      <alignment horizontal="right" vertical="top"/>
    </xf>
    <xf numFmtId="0" fontId="5" fillId="2" borderId="0" xfId="0" applyFont="1" applyFill="1" applyAlignment="1">
      <alignment horizontal="right" vertical="center"/>
    </xf>
    <xf numFmtId="3" fontId="14" fillId="2" borderId="0" xfId="0" applyNumberFormat="1" applyFont="1" applyFill="1" applyBorder="1" applyAlignment="1">
      <alignment vertical="top"/>
    </xf>
    <xf numFmtId="3" fontId="14" fillId="2" borderId="0" xfId="0" applyNumberFormat="1" applyFont="1" applyFill="1" applyBorder="1" applyAlignment="1">
      <alignment horizontal="right" vertical="top"/>
    </xf>
    <xf numFmtId="0" fontId="0" fillId="2" borderId="8" xfId="0" applyFill="1" applyBorder="1" applyAlignment="1"/>
    <xf numFmtId="3" fontId="20" fillId="2" borderId="0" xfId="0" applyNumberFormat="1" applyFont="1" applyFill="1" applyBorder="1" applyAlignment="1">
      <alignment vertical="top"/>
    </xf>
    <xf numFmtId="0" fontId="8" fillId="2" borderId="0" xfId="0" applyFont="1" applyFill="1" applyAlignment="1">
      <alignment horizontal="right" vertical="center"/>
    </xf>
    <xf numFmtId="3" fontId="20" fillId="2" borderId="0" xfId="0" applyNumberFormat="1" applyFont="1" applyFill="1" applyBorder="1" applyAlignment="1">
      <alignment horizontal="right" vertical="top"/>
    </xf>
    <xf numFmtId="0" fontId="8" fillId="2" borderId="0" xfId="0" applyFont="1" applyFill="1" applyBorder="1" applyAlignment="1">
      <alignment horizontal="right" vertical="center"/>
    </xf>
    <xf numFmtId="0" fontId="8" fillId="2" borderId="2" xfId="0" applyFont="1" applyFill="1" applyBorder="1" applyAlignment="1">
      <alignment horizontal="right" vertical="center"/>
    </xf>
    <xf numFmtId="3" fontId="18" fillId="2" borderId="0" xfId="0" applyNumberFormat="1" applyFont="1" applyFill="1" applyBorder="1" applyAlignment="1">
      <alignment vertical="top"/>
    </xf>
    <xf numFmtId="3" fontId="0" fillId="2" borderId="0" xfId="0" applyNumberFormat="1" applyFill="1" applyAlignment="1"/>
    <xf numFmtId="3" fontId="5" fillId="2" borderId="0" xfId="0" applyNumberFormat="1" applyFont="1" applyFill="1" applyBorder="1" applyAlignment="1">
      <alignment vertical="top"/>
    </xf>
    <xf numFmtId="3" fontId="5" fillId="2" borderId="0" xfId="0" applyNumberFormat="1" applyFont="1" applyFill="1" applyBorder="1" applyAlignment="1">
      <alignment horizontal="right" vertical="top"/>
    </xf>
    <xf numFmtId="3" fontId="6" fillId="2" borderId="0" xfId="0" applyNumberFormat="1" applyFont="1" applyFill="1" applyBorder="1" applyAlignment="1">
      <alignment vertical="top"/>
    </xf>
    <xf numFmtId="3" fontId="6" fillId="2" borderId="0" xfId="0" applyNumberFormat="1" applyFont="1" applyFill="1" applyBorder="1" applyAlignment="1">
      <alignment horizontal="right" vertical="top"/>
    </xf>
    <xf numFmtId="0" fontId="8" fillId="2" borderId="3" xfId="0" applyFont="1" applyFill="1" applyBorder="1" applyAlignment="1">
      <alignment horizontal="right"/>
    </xf>
    <xf numFmtId="0" fontId="15" fillId="2" borderId="0" xfId="0" applyFont="1" applyFill="1" applyAlignment="1"/>
    <xf numFmtId="0" fontId="25" fillId="2" borderId="0" xfId="0" applyFont="1" applyFill="1" applyBorder="1" applyAlignment="1"/>
    <xf numFmtId="0" fontId="5" fillId="2" borderId="4" xfId="0" applyFont="1" applyFill="1" applyBorder="1" applyAlignment="1">
      <alignment vertical="top"/>
    </xf>
    <xf numFmtId="0" fontId="5" fillId="2" borderId="0" xfId="0" applyFont="1" applyFill="1" applyBorder="1" applyAlignment="1">
      <alignment vertical="top"/>
    </xf>
    <xf numFmtId="0" fontId="5" fillId="2" borderId="1" xfId="0" applyFont="1" applyFill="1" applyBorder="1" applyAlignment="1">
      <alignment vertical="top"/>
    </xf>
    <xf numFmtId="0" fontId="2" fillId="2" borderId="1" xfId="0" quotePrefix="1" applyFont="1" applyFill="1" applyBorder="1" applyAlignment="1"/>
    <xf numFmtId="0" fontId="5" fillId="2" borderId="0" xfId="0" applyFont="1" applyFill="1" applyBorder="1" applyAlignment="1">
      <alignment horizontal="center" vertical="top"/>
    </xf>
    <xf numFmtId="0" fontId="9" fillId="2" borderId="0" xfId="0" applyFont="1" applyFill="1" applyAlignment="1">
      <alignment horizontal="left" vertical="top"/>
    </xf>
    <xf numFmtId="0" fontId="6" fillId="2" borderId="4" xfId="0" applyFont="1" applyFill="1" applyBorder="1" applyAlignment="1">
      <alignment horizontal="left" vertical="top"/>
    </xf>
    <xf numFmtId="0" fontId="6" fillId="2" borderId="0" xfId="0" applyFont="1" applyFill="1" applyBorder="1" applyAlignment="1">
      <alignment horizontal="left"/>
    </xf>
    <xf numFmtId="0" fontId="6" fillId="2" borderId="0" xfId="0" applyFont="1" applyFill="1" applyBorder="1" applyAlignment="1">
      <alignment horizontal="right"/>
    </xf>
    <xf numFmtId="0" fontId="14" fillId="2" borderId="0" xfId="0" applyFont="1" applyFill="1" applyAlignment="1">
      <alignment horizontal="right"/>
    </xf>
    <xf numFmtId="1" fontId="5" fillId="2" borderId="0" xfId="0" applyNumberFormat="1" applyFont="1" applyFill="1" applyAlignment="1">
      <alignment horizontal="right"/>
    </xf>
    <xf numFmtId="0" fontId="14" fillId="2" borderId="1" xfId="0" applyFont="1" applyFill="1" applyBorder="1" applyAlignment="1">
      <alignment horizontal="right"/>
    </xf>
    <xf numFmtId="0" fontId="5" fillId="2" borderId="0" xfId="5" applyFont="1" applyFill="1" applyBorder="1" applyAlignment="1">
      <alignment horizontal="right" vertical="top"/>
    </xf>
    <xf numFmtId="0" fontId="18" fillId="2" borderId="0" xfId="5" applyFill="1" applyAlignment="1"/>
    <xf numFmtId="3" fontId="8" fillId="2" borderId="0" xfId="5" applyNumberFormat="1" applyFont="1" applyFill="1" applyAlignment="1">
      <alignment horizontal="right" vertical="center"/>
    </xf>
    <xf numFmtId="3" fontId="5" fillId="2" borderId="3" xfId="5" applyNumberFormat="1" applyFont="1" applyFill="1" applyBorder="1" applyAlignment="1">
      <alignment horizontal="left"/>
    </xf>
    <xf numFmtId="3" fontId="8" fillId="2" borderId="3" xfId="5" applyNumberFormat="1" applyFont="1" applyFill="1" applyBorder="1" applyAlignment="1">
      <alignment horizontal="right"/>
    </xf>
    <xf numFmtId="0" fontId="18" fillId="2" borderId="0" xfId="5" applyFont="1" applyFill="1" applyAlignment="1"/>
    <xf numFmtId="164" fontId="5" fillId="2" borderId="0" xfId="0" applyNumberFormat="1" applyFont="1" applyFill="1" applyBorder="1" applyAlignment="1">
      <alignment horizontal="left" vertical="top"/>
    </xf>
    <xf numFmtId="3" fontId="5" fillId="3" borderId="0" xfId="0" applyNumberFormat="1" applyFont="1" applyFill="1" applyAlignment="1">
      <alignment horizontal="right"/>
    </xf>
    <xf numFmtId="1" fontId="5" fillId="2" borderId="0" xfId="0" applyNumberFormat="1" applyFont="1" applyFill="1" applyAlignment="1">
      <alignment horizontal="right" vertical="top"/>
    </xf>
    <xf numFmtId="3" fontId="6" fillId="3" borderId="0" xfId="0" applyNumberFormat="1" applyFont="1" applyFill="1" applyAlignment="1">
      <alignment horizontal="right"/>
    </xf>
    <xf numFmtId="0" fontId="6" fillId="2" borderId="1" xfId="0" applyFont="1" applyFill="1" applyBorder="1" applyAlignment="1">
      <alignment horizontal="right" vertical="top"/>
    </xf>
    <xf numFmtId="0" fontId="5" fillId="2" borderId="0" xfId="0" applyFont="1" applyFill="1" applyBorder="1" applyAlignment="1">
      <alignment horizontal="left"/>
    </xf>
    <xf numFmtId="0" fontId="6" fillId="2" borderId="9" xfId="0" applyFont="1" applyFill="1" applyBorder="1" applyAlignment="1">
      <alignment vertical="top" wrapText="1"/>
    </xf>
    <xf numFmtId="0" fontId="0" fillId="2" borderId="6" xfId="0" applyFill="1" applyBorder="1"/>
    <xf numFmtId="0" fontId="25" fillId="2" borderId="1" xfId="0" applyFont="1" applyFill="1" applyBorder="1"/>
    <xf numFmtId="0" fontId="5" fillId="2" borderId="0" xfId="0" applyFont="1" applyFill="1" applyBorder="1" applyAlignment="1">
      <alignment horizontal="right" wrapText="1"/>
    </xf>
    <xf numFmtId="0" fontId="6" fillId="2" borderId="0" xfId="0" applyFont="1" applyFill="1" applyAlignment="1">
      <alignment wrapText="1"/>
    </xf>
    <xf numFmtId="0" fontId="15" fillId="4" borderId="0" xfId="6" applyFont="1" applyFill="1" applyAlignment="1">
      <alignment horizontal="center"/>
    </xf>
    <xf numFmtId="0" fontId="15" fillId="2" borderId="0" xfId="6" applyFont="1" applyFill="1" applyAlignment="1">
      <alignment vertical="top"/>
    </xf>
    <xf numFmtId="0" fontId="15" fillId="2" borderId="0" xfId="6" applyFont="1" applyFill="1" applyAlignment="1">
      <alignment vertical="top" wrapText="1"/>
    </xf>
    <xf numFmtId="0" fontId="21" fillId="0" borderId="0" xfId="0" applyFont="1" applyFill="1"/>
    <xf numFmtId="0" fontId="0" fillId="2" borderId="0" xfId="0" applyFill="1" applyAlignment="1">
      <alignment horizontal="center"/>
    </xf>
    <xf numFmtId="0" fontId="13" fillId="0" borderId="0" xfId="0" applyFont="1" applyFill="1" applyAlignment="1"/>
    <xf numFmtId="0" fontId="13" fillId="2" borderId="0" xfId="0" applyFont="1" applyFill="1" applyAlignment="1">
      <alignment horizontal="right" vertical="center"/>
    </xf>
    <xf numFmtId="0" fontId="13" fillId="2" borderId="2" xfId="0" applyFont="1" applyFill="1" applyBorder="1" applyAlignment="1">
      <alignment horizontal="left" vertical="center"/>
    </xf>
    <xf numFmtId="0" fontId="6" fillId="2" borderId="2" xfId="0" applyFont="1" applyFill="1" applyBorder="1" applyAlignment="1">
      <alignment horizontal="left" vertical="center"/>
    </xf>
    <xf numFmtId="0" fontId="12" fillId="2" borderId="0" xfId="0" applyFont="1" applyFill="1" applyBorder="1" applyAlignment="1">
      <alignment horizontal="right"/>
    </xf>
    <xf numFmtId="0" fontId="9" fillId="2" borderId="0" xfId="0" applyFont="1" applyFill="1" applyAlignment="1">
      <alignment vertical="top"/>
    </xf>
    <xf numFmtId="3" fontId="13" fillId="2" borderId="0" xfId="5" applyNumberFormat="1" applyFont="1" applyFill="1" applyAlignment="1">
      <alignment horizontal="right" vertical="center"/>
    </xf>
    <xf numFmtId="3" fontId="8" fillId="2" borderId="0" xfId="0" applyNumberFormat="1" applyFont="1" applyFill="1" applyBorder="1" applyAlignment="1">
      <alignment horizontal="center" wrapText="1"/>
    </xf>
    <xf numFmtId="0" fontId="9" fillId="2" borderId="0" xfId="0" applyFont="1" applyFill="1" applyAlignment="1">
      <alignment vertical="top" wrapText="1"/>
    </xf>
    <xf numFmtId="0" fontId="16" fillId="2" borderId="0" xfId="0" applyFont="1" applyFill="1" applyAlignment="1">
      <alignment horizontal="right"/>
    </xf>
    <xf numFmtId="0" fontId="16" fillId="2" borderId="0" xfId="0" applyFont="1" applyFill="1"/>
    <xf numFmtId="3" fontId="5" fillId="2" borderId="2" xfId="0" applyNumberFormat="1" applyFont="1" applyFill="1" applyBorder="1" applyAlignment="1">
      <alignment horizontal="left" vertical="center"/>
    </xf>
    <xf numFmtId="3" fontId="5" fillId="2" borderId="0" xfId="0" applyNumberFormat="1" applyFont="1" applyFill="1" applyAlignment="1">
      <alignment horizontal="right" vertical="top"/>
    </xf>
    <xf numFmtId="0" fontId="5" fillId="2" borderId="0" xfId="5" quotePrefix="1" applyFont="1" applyFill="1" applyBorder="1" applyAlignment="1">
      <alignment horizontal="left" vertical="center"/>
    </xf>
    <xf numFmtId="0" fontId="5" fillId="2" borderId="0" xfId="5" applyFont="1" applyFill="1" applyBorder="1" applyAlignment="1">
      <alignment horizontal="left" vertical="center"/>
    </xf>
    <xf numFmtId="0" fontId="5" fillId="2" borderId="0" xfId="5" applyFont="1" applyFill="1" applyAlignment="1">
      <alignment horizontal="left" vertical="center"/>
    </xf>
    <xf numFmtId="0" fontId="6" fillId="2" borderId="0" xfId="5" applyFont="1" applyFill="1" applyAlignment="1">
      <alignment horizontal="left" vertical="center"/>
    </xf>
    <xf numFmtId="0" fontId="18" fillId="2" borderId="0" xfId="5" applyFill="1" applyAlignment="1">
      <alignment horizontal="left"/>
    </xf>
    <xf numFmtId="49" fontId="5" fillId="2" borderId="0" xfId="5" applyNumberFormat="1" applyFont="1" applyFill="1" applyBorder="1" applyAlignment="1">
      <alignment horizontal="left" vertical="center"/>
    </xf>
    <xf numFmtId="49" fontId="5" fillId="2" borderId="0" xfId="5" quotePrefix="1" applyNumberFormat="1" applyFont="1" applyFill="1" applyBorder="1" applyAlignment="1">
      <alignment horizontal="left" vertical="center"/>
    </xf>
    <xf numFmtId="1" fontId="6" fillId="2" borderId="0" xfId="5" applyNumberFormat="1" applyFont="1" applyFill="1" applyBorder="1" applyAlignment="1">
      <alignment horizontal="right" vertical="center"/>
    </xf>
    <xf numFmtId="1" fontId="5" fillId="2" borderId="0" xfId="5" applyNumberFormat="1" applyFont="1" applyFill="1" applyBorder="1" applyAlignment="1">
      <alignment horizontal="right" vertical="center"/>
    </xf>
    <xf numFmtId="1" fontId="5" fillId="2" borderId="0" xfId="5" applyNumberFormat="1" applyFont="1" applyFill="1" applyAlignment="1">
      <alignment horizontal="right" vertical="center"/>
    </xf>
    <xf numFmtId="1" fontId="18" fillId="2" borderId="0" xfId="5" applyNumberFormat="1" applyFill="1" applyAlignment="1"/>
    <xf numFmtId="0" fontId="5" fillId="2" borderId="0" xfId="5" applyFont="1" applyFill="1" applyAlignment="1"/>
    <xf numFmtId="165" fontId="5" fillId="2" borderId="0" xfId="0" applyNumberFormat="1" applyFont="1" applyFill="1" applyAlignment="1">
      <alignment horizontal="left" vertical="top"/>
    </xf>
    <xf numFmtId="165" fontId="5" fillId="2" borderId="0" xfId="0" applyNumberFormat="1" applyFont="1" applyFill="1" applyAlignment="1">
      <alignment horizontal="left" vertical="top" wrapText="1"/>
    </xf>
    <xf numFmtId="0" fontId="0" fillId="5" borderId="0" xfId="0" applyFill="1"/>
    <xf numFmtId="0" fontId="15" fillId="5" borderId="0" xfId="0" applyFont="1" applyFill="1" applyAlignment="1">
      <alignment vertical="center"/>
    </xf>
    <xf numFmtId="0" fontId="34" fillId="5" borderId="0" xfId="0" applyFont="1" applyFill="1" applyAlignment="1">
      <alignment vertical="center"/>
    </xf>
    <xf numFmtId="0" fontId="16" fillId="5" borderId="0" xfId="6" applyFont="1" applyFill="1"/>
    <xf numFmtId="0" fontId="16" fillId="0" borderId="0" xfId="6" applyFont="1" applyFill="1"/>
    <xf numFmtId="49" fontId="25" fillId="2" borderId="1" xfId="0" applyNumberFormat="1" applyFont="1" applyFill="1" applyBorder="1"/>
    <xf numFmtId="0" fontId="37" fillId="5" borderId="0" xfId="0" applyFont="1" applyFill="1"/>
    <xf numFmtId="0" fontId="38" fillId="5" borderId="0" xfId="0" applyFont="1" applyFill="1"/>
    <xf numFmtId="0" fontId="39" fillId="5" borderId="0" xfId="0" applyFont="1" applyFill="1"/>
    <xf numFmtId="0" fontId="15" fillId="5" borderId="0" xfId="0" applyFont="1" applyFill="1"/>
    <xf numFmtId="0" fontId="16" fillId="5" borderId="0" xfId="0" applyFont="1" applyFill="1"/>
    <xf numFmtId="0" fontId="40" fillId="5" borderId="0" xfId="0" applyFont="1" applyFill="1"/>
    <xf numFmtId="0" fontId="17" fillId="5" borderId="0" xfId="1" applyFill="1" applyAlignment="1" applyProtection="1">
      <alignment horizontal="left"/>
    </xf>
    <xf numFmtId="0" fontId="16" fillId="5" borderId="0" xfId="0" applyFont="1" applyFill="1" applyAlignment="1">
      <alignment horizontal="left"/>
    </xf>
    <xf numFmtId="0" fontId="2" fillId="5" borderId="0" xfId="0" applyFont="1" applyFill="1" applyBorder="1" applyAlignment="1">
      <alignment horizontal="left" vertical="top" wrapText="1"/>
    </xf>
    <xf numFmtId="0" fontId="41" fillId="5" borderId="0" xfId="0" applyFont="1" applyFill="1" applyBorder="1" applyAlignment="1">
      <alignment horizontal="left" wrapText="1"/>
    </xf>
    <xf numFmtId="0" fontId="5" fillId="5" borderId="0" xfId="0" applyFont="1" applyFill="1" applyBorder="1" applyAlignment="1">
      <alignment horizontal="left" wrapText="1"/>
    </xf>
    <xf numFmtId="0" fontId="0" fillId="5" borderId="0" xfId="0" applyFill="1" applyAlignment="1">
      <alignment horizontal="left" wrapText="1"/>
    </xf>
    <xf numFmtId="0" fontId="43" fillId="5" borderId="0" xfId="0" applyFont="1" applyFill="1" applyAlignment="1">
      <alignment vertical="center"/>
    </xf>
    <xf numFmtId="0" fontId="2" fillId="5" borderId="0" xfId="0" applyFont="1" applyFill="1" applyBorder="1" applyAlignment="1">
      <alignment vertical="top" wrapText="1"/>
    </xf>
    <xf numFmtId="0" fontId="0" fillId="5" borderId="0" xfId="0" applyFill="1" applyBorder="1"/>
    <xf numFmtId="0" fontId="34" fillId="5" borderId="0" xfId="0" applyFont="1" applyFill="1" applyBorder="1"/>
    <xf numFmtId="0" fontId="45" fillId="5" borderId="0" xfId="0" applyFont="1" applyFill="1" applyBorder="1" applyAlignment="1">
      <alignment vertical="center"/>
    </xf>
    <xf numFmtId="0" fontId="33" fillId="5" borderId="10" xfId="0" applyFont="1" applyFill="1" applyBorder="1" applyAlignment="1">
      <alignment vertical="center"/>
    </xf>
    <xf numFmtId="0" fontId="42" fillId="5" borderId="0" xfId="0" applyFont="1" applyFill="1" applyAlignment="1">
      <alignment vertical="center" wrapText="1"/>
    </xf>
    <xf numFmtId="0" fontId="34" fillId="5" borderId="0" xfId="0" applyFont="1" applyFill="1" applyAlignment="1">
      <alignment vertical="center" wrapText="1"/>
    </xf>
    <xf numFmtId="0" fontId="34" fillId="5" borderId="0" xfId="0" applyFont="1" applyFill="1" applyAlignment="1">
      <alignment horizontal="right" vertical="center" wrapText="1"/>
    </xf>
    <xf numFmtId="0" fontId="34" fillId="5" borderId="10" xfId="0" applyFont="1" applyFill="1" applyBorder="1" applyAlignment="1">
      <alignment vertical="center" wrapText="1"/>
    </xf>
    <xf numFmtId="0" fontId="34" fillId="5" borderId="11" xfId="0" applyFont="1" applyFill="1" applyBorder="1" applyAlignment="1">
      <alignment vertical="center" wrapText="1"/>
    </xf>
    <xf numFmtId="0" fontId="0" fillId="5" borderId="0" xfId="0" applyFill="1" applyAlignment="1">
      <alignment horizontal="left"/>
    </xf>
    <xf numFmtId="0" fontId="34" fillId="5" borderId="0" xfId="0" applyFont="1" applyFill="1" applyBorder="1" applyAlignment="1">
      <alignment vertical="center" wrapText="1"/>
    </xf>
    <xf numFmtId="0" fontId="34" fillId="5" borderId="10" xfId="0" applyFont="1" applyFill="1" applyBorder="1" applyAlignment="1">
      <alignment vertical="center"/>
    </xf>
    <xf numFmtId="0" fontId="34" fillId="5" borderId="0" xfId="0" applyFont="1" applyFill="1" applyAlignment="1">
      <alignment horizontal="center" vertical="center" wrapText="1"/>
    </xf>
    <xf numFmtId="0" fontId="33" fillId="5" borderId="10" xfId="0" applyFont="1" applyFill="1" applyBorder="1" applyAlignment="1">
      <alignment vertical="center" wrapText="1"/>
    </xf>
    <xf numFmtId="0" fontId="17" fillId="2" borderId="0" xfId="1" applyFill="1" applyAlignment="1" applyProtection="1">
      <alignment vertical="top"/>
    </xf>
    <xf numFmtId="0" fontId="17" fillId="2" borderId="0" xfId="1" applyFill="1" applyAlignment="1" applyProtection="1">
      <alignment vertical="top" wrapText="1"/>
    </xf>
    <xf numFmtId="0" fontId="0" fillId="5" borderId="0" xfId="0" applyFill="1" applyBorder="1" applyAlignment="1"/>
    <xf numFmtId="0" fontId="5" fillId="5" borderId="3" xfId="0" applyFont="1" applyFill="1" applyBorder="1" applyAlignment="1">
      <alignment horizontal="right"/>
    </xf>
    <xf numFmtId="0" fontId="8" fillId="5" borderId="3" xfId="0" applyFont="1" applyFill="1" applyBorder="1" applyAlignment="1">
      <alignment horizontal="right"/>
    </xf>
    <xf numFmtId="0" fontId="46" fillId="2" borderId="1" xfId="0" applyFont="1" applyFill="1" applyBorder="1"/>
    <xf numFmtId="49" fontId="46" fillId="2" borderId="1" xfId="0" applyNumberFormat="1" applyFont="1" applyFill="1" applyBorder="1"/>
    <xf numFmtId="9" fontId="0" fillId="2" borderId="0" xfId="7" applyFont="1" applyFill="1" applyAlignment="1"/>
    <xf numFmtId="9" fontId="13" fillId="2" borderId="0" xfId="7" applyFont="1" applyFill="1" applyAlignment="1"/>
    <xf numFmtId="0" fontId="34" fillId="0" borderId="0" xfId="0" applyFont="1" applyAlignment="1">
      <alignment horizontal="right"/>
    </xf>
    <xf numFmtId="0" fontId="44" fillId="5" borderId="0" xfId="4" applyFont="1" applyFill="1"/>
    <xf numFmtId="0" fontId="15" fillId="5" borderId="0" xfId="0" applyFont="1" applyFill="1" applyBorder="1"/>
    <xf numFmtId="0" fontId="25" fillId="5" borderId="0" xfId="0" applyFont="1" applyFill="1" applyBorder="1"/>
    <xf numFmtId="0" fontId="5" fillId="5" borderId="0" xfId="4" applyFont="1" applyFill="1"/>
    <xf numFmtId="0" fontId="44" fillId="5" borderId="0" xfId="4" applyFont="1" applyFill="1" applyBorder="1"/>
    <xf numFmtId="0" fontId="5" fillId="5" borderId="0" xfId="4" applyFont="1" applyFill="1" applyAlignment="1">
      <alignment vertical="center"/>
    </xf>
    <xf numFmtId="0" fontId="44" fillId="5" borderId="0" xfId="4" applyFont="1" applyFill="1" applyBorder="1" applyAlignment="1">
      <alignment vertical="center"/>
    </xf>
    <xf numFmtId="0" fontId="44" fillId="5" borderId="0" xfId="4" applyFont="1" applyFill="1" applyAlignment="1">
      <alignment vertical="center"/>
    </xf>
    <xf numFmtId="3" fontId="5" fillId="5" borderId="0" xfId="4" applyNumberFormat="1" applyFont="1" applyFill="1"/>
    <xf numFmtId="3" fontId="44" fillId="5" borderId="0" xfId="4" applyNumberFormat="1" applyFont="1" applyFill="1" applyBorder="1"/>
    <xf numFmtId="0" fontId="5" fillId="5" borderId="0" xfId="4" applyFill="1"/>
    <xf numFmtId="0" fontId="19" fillId="5" borderId="0" xfId="4" applyFont="1" applyFill="1" applyBorder="1"/>
    <xf numFmtId="0" fontId="5" fillId="5" borderId="0" xfId="4" applyFill="1" applyBorder="1"/>
    <xf numFmtId="0" fontId="6" fillId="5" borderId="0" xfId="4" applyFont="1" applyFill="1" applyBorder="1" applyProtection="1">
      <protection locked="0"/>
    </xf>
    <xf numFmtId="3" fontId="5" fillId="5" borderId="0" xfId="4" applyNumberFormat="1" applyFont="1" applyFill="1" applyBorder="1"/>
    <xf numFmtId="3" fontId="5" fillId="5" borderId="0" xfId="0" applyNumberFormat="1" applyFont="1" applyFill="1" applyBorder="1"/>
    <xf numFmtId="0" fontId="6" fillId="5" borderId="1" xfId="4" applyFont="1" applyFill="1" applyBorder="1" applyProtection="1">
      <protection locked="0"/>
    </xf>
    <xf numFmtId="3" fontId="5" fillId="5" borderId="1" xfId="4" applyNumberFormat="1" applyFont="1" applyFill="1" applyBorder="1"/>
    <xf numFmtId="0" fontId="5" fillId="5" borderId="1" xfId="4" applyFont="1" applyFill="1" applyBorder="1" applyAlignment="1">
      <alignment horizontal="center" vertical="center"/>
    </xf>
    <xf numFmtId="0" fontId="6" fillId="5" borderId="0" xfId="4" applyFont="1" applyFill="1" applyBorder="1" applyAlignment="1">
      <alignment vertical="center"/>
    </xf>
    <xf numFmtId="0" fontId="6" fillId="5" borderId="1" xfId="4" applyFont="1" applyFill="1" applyBorder="1" applyAlignment="1">
      <alignment vertical="center"/>
    </xf>
    <xf numFmtId="3" fontId="9" fillId="5" borderId="0" xfId="4" applyNumberFormat="1" applyFont="1" applyFill="1" applyBorder="1"/>
    <xf numFmtId="0" fontId="5" fillId="5" borderId="0" xfId="4" applyFont="1" applyFill="1" applyBorder="1"/>
    <xf numFmtId="0" fontId="16" fillId="5" borderId="0" xfId="0" applyFont="1" applyFill="1" applyBorder="1"/>
    <xf numFmtId="0" fontId="0" fillId="5" borderId="0" xfId="0" applyFill="1" applyAlignment="1"/>
    <xf numFmtId="0" fontId="5" fillId="5" borderId="0" xfId="0" applyFont="1" applyFill="1" applyAlignment="1"/>
    <xf numFmtId="0" fontId="6" fillId="5" borderId="0" xfId="0" applyFont="1" applyFill="1" applyAlignment="1">
      <alignment horizontal="left" vertical="top"/>
    </xf>
    <xf numFmtId="0" fontId="34" fillId="5" borderId="0" xfId="0" applyFont="1" applyFill="1" applyAlignment="1">
      <alignment vertical="center" wrapText="1"/>
    </xf>
    <xf numFmtId="0" fontId="34" fillId="5" borderId="0" xfId="0" applyFont="1" applyFill="1" applyAlignment="1">
      <alignment horizontal="left" vertical="center" wrapText="1"/>
    </xf>
    <xf numFmtId="0" fontId="34" fillId="5" borderId="0" xfId="0" applyFont="1" applyFill="1" applyBorder="1" applyAlignment="1">
      <alignment horizontal="left" vertical="center"/>
    </xf>
    <xf numFmtId="0" fontId="34" fillId="5" borderId="0" xfId="0" applyFont="1" applyFill="1" applyBorder="1" applyAlignment="1">
      <alignment horizontal="right" vertical="center"/>
    </xf>
    <xf numFmtId="0" fontId="34" fillId="5" borderId="0" xfId="0" applyFont="1" applyFill="1" applyBorder="1" applyAlignment="1">
      <alignment vertical="center" wrapText="1"/>
    </xf>
    <xf numFmtId="0" fontId="34" fillId="5" borderId="1" xfId="0" applyFont="1" applyFill="1" applyBorder="1" applyAlignment="1">
      <alignment vertical="center" wrapText="1"/>
    </xf>
    <xf numFmtId="0" fontId="34" fillId="5" borderId="1" xfId="0" applyFont="1" applyFill="1" applyBorder="1" applyAlignment="1">
      <alignment vertical="center" wrapText="1"/>
    </xf>
    <xf numFmtId="0" fontId="0" fillId="5" borderId="1" xfId="0" applyFill="1" applyBorder="1"/>
    <xf numFmtId="0" fontId="34" fillId="5" borderId="1" xfId="0" applyFont="1" applyFill="1" applyBorder="1" applyAlignment="1">
      <alignment horizontal="left" vertical="center" wrapText="1"/>
    </xf>
    <xf numFmtId="0" fontId="34" fillId="5" borderId="1" xfId="0" applyFont="1" applyFill="1" applyBorder="1"/>
    <xf numFmtId="0" fontId="33" fillId="5" borderId="1" xfId="0" applyFont="1" applyFill="1" applyBorder="1" applyAlignment="1">
      <alignment vertical="center"/>
    </xf>
    <xf numFmtId="0" fontId="42" fillId="5" borderId="0" xfId="0" applyFont="1" applyFill="1" applyBorder="1" applyAlignment="1">
      <alignment vertical="center" wrapText="1"/>
    </xf>
    <xf numFmtId="0" fontId="42" fillId="5" borderId="9" xfId="0" applyFont="1" applyFill="1" applyBorder="1" applyAlignment="1">
      <alignment vertical="center" wrapText="1"/>
    </xf>
    <xf numFmtId="0" fontId="42" fillId="5" borderId="0" xfId="0" applyFont="1" applyFill="1" applyBorder="1" applyAlignment="1">
      <alignment vertical="center"/>
    </xf>
    <xf numFmtId="0" fontId="34" fillId="5" borderId="9" xfId="0" applyFont="1" applyFill="1" applyBorder="1" applyAlignment="1">
      <alignment vertical="center"/>
    </xf>
    <xf numFmtId="0" fontId="34" fillId="5" borderId="9" xfId="0" applyFont="1" applyFill="1" applyBorder="1" applyAlignment="1">
      <alignment vertical="center" wrapText="1"/>
    </xf>
    <xf numFmtId="0" fontId="0" fillId="5" borderId="9" xfId="0" applyFill="1" applyBorder="1"/>
    <xf numFmtId="0" fontId="34" fillId="5" borderId="0" xfId="0" applyFont="1" applyFill="1" applyBorder="1" applyAlignment="1">
      <alignment horizontal="left" vertical="center" wrapText="1"/>
    </xf>
    <xf numFmtId="0" fontId="34" fillId="5" borderId="9" xfId="0" applyFont="1" applyFill="1" applyBorder="1" applyAlignment="1">
      <alignment horizontal="left" vertical="center" wrapText="1"/>
    </xf>
    <xf numFmtId="0" fontId="42" fillId="5" borderId="1" xfId="0" applyFont="1" applyFill="1" applyBorder="1" applyAlignment="1">
      <alignment vertical="center"/>
    </xf>
    <xf numFmtId="0" fontId="42" fillId="5" borderId="1" xfId="0" applyFont="1" applyFill="1" applyBorder="1" applyAlignment="1">
      <alignment vertical="center" wrapText="1"/>
    </xf>
    <xf numFmtId="0" fontId="34" fillId="5" borderId="1" xfId="0" applyFont="1" applyFill="1" applyBorder="1" applyAlignment="1">
      <alignment vertical="top" wrapText="1"/>
    </xf>
    <xf numFmtId="0" fontId="34" fillId="5" borderId="1" xfId="0" applyFont="1" applyFill="1" applyBorder="1" applyAlignment="1">
      <alignment horizontal="left" vertical="center"/>
    </xf>
    <xf numFmtId="0" fontId="34" fillId="5" borderId="1" xfId="0" applyFont="1" applyFill="1" applyBorder="1" applyAlignment="1">
      <alignment vertical="center"/>
    </xf>
    <xf numFmtId="0" fontId="15" fillId="5" borderId="0" xfId="0" applyFont="1" applyFill="1" applyAlignment="1">
      <alignment wrapText="1"/>
    </xf>
    <xf numFmtId="0" fontId="25" fillId="5" borderId="1" xfId="0" applyFont="1" applyFill="1" applyBorder="1" applyAlignment="1">
      <alignment vertical="top" wrapText="1"/>
    </xf>
    <xf numFmtId="0" fontId="15" fillId="5" borderId="0" xfId="0" applyFont="1" applyFill="1" applyAlignment="1"/>
    <xf numFmtId="0" fontId="25" fillId="5" borderId="1" xfId="0" applyFont="1" applyFill="1" applyBorder="1" applyAlignment="1">
      <alignment vertical="top"/>
    </xf>
    <xf numFmtId="0" fontId="9" fillId="2" borderId="0" xfId="0" applyFont="1" applyFill="1" applyBorder="1" applyAlignment="1">
      <alignment horizontal="left" vertical="top"/>
    </xf>
    <xf numFmtId="0" fontId="6" fillId="2" borderId="0" xfId="0" applyFont="1" applyFill="1" applyBorder="1" applyAlignment="1">
      <alignment horizontal="left" vertical="center"/>
    </xf>
    <xf numFmtId="3" fontId="6" fillId="2" borderId="0" xfId="0" applyNumberFormat="1" applyFont="1" applyFill="1" applyBorder="1" applyAlignment="1">
      <alignment horizontal="left" vertical="center"/>
    </xf>
    <xf numFmtId="3" fontId="6" fillId="2" borderId="0" xfId="0" applyNumberFormat="1" applyFont="1" applyFill="1" applyBorder="1" applyAlignment="1">
      <alignment horizontal="right" vertical="center"/>
    </xf>
    <xf numFmtId="0" fontId="5" fillId="2" borderId="1" xfId="0" applyFont="1" applyFill="1" applyBorder="1" applyAlignment="1">
      <alignment horizontal="right"/>
    </xf>
    <xf numFmtId="0" fontId="5" fillId="2" borderId="4" xfId="0" applyFont="1" applyFill="1" applyBorder="1" applyAlignment="1">
      <alignment horizontal="left" vertical="top"/>
    </xf>
    <xf numFmtId="0" fontId="45" fillId="5" borderId="16" xfId="0" applyFont="1" applyFill="1" applyBorder="1" applyAlignment="1">
      <alignment horizontal="center" vertical="center"/>
    </xf>
    <xf numFmtId="0" fontId="45" fillId="5" borderId="16" xfId="0" applyFont="1" applyFill="1" applyBorder="1" applyAlignment="1">
      <alignment vertical="center"/>
    </xf>
    <xf numFmtId="0" fontId="45" fillId="5" borderId="16" xfId="0" quotePrefix="1" applyFont="1" applyFill="1" applyBorder="1" applyAlignment="1">
      <alignment horizontal="center" vertical="center"/>
    </xf>
    <xf numFmtId="0" fontId="33" fillId="5" borderId="0" xfId="0" applyFont="1" applyFill="1"/>
    <xf numFmtId="0" fontId="0" fillId="5" borderId="16" xfId="0" applyFill="1" applyBorder="1" applyAlignment="1">
      <alignment wrapText="1"/>
    </xf>
    <xf numFmtId="0" fontId="48" fillId="7" borderId="16" xfId="0" applyFont="1" applyFill="1" applyBorder="1" applyAlignment="1">
      <alignment vertical="center" wrapText="1"/>
    </xf>
    <xf numFmtId="0" fontId="45" fillId="5" borderId="16" xfId="0" applyFont="1" applyFill="1" applyBorder="1" applyAlignment="1">
      <alignment vertical="center" wrapText="1"/>
    </xf>
    <xf numFmtId="3" fontId="6" fillId="2" borderId="0" xfId="5" applyNumberFormat="1" applyFont="1" applyFill="1" applyAlignment="1">
      <alignment horizontal="right" vertical="center"/>
    </xf>
    <xf numFmtId="3" fontId="12" fillId="2" borderId="0" xfId="5" applyNumberFormat="1" applyFont="1" applyFill="1" applyAlignment="1">
      <alignment horizontal="right" vertical="center"/>
    </xf>
    <xf numFmtId="1" fontId="6" fillId="2" borderId="0" xfId="5" applyNumberFormat="1" applyFont="1" applyFill="1" applyAlignment="1">
      <alignment horizontal="right" vertical="center"/>
    </xf>
    <xf numFmtId="0" fontId="47" fillId="0" borderId="0" xfId="0" applyFont="1" applyFill="1" applyBorder="1" applyAlignment="1"/>
    <xf numFmtId="0" fontId="9" fillId="2" borderId="0" xfId="0" applyFont="1" applyFill="1" applyAlignment="1">
      <alignment horizontal="left" vertical="center"/>
    </xf>
    <xf numFmtId="0" fontId="9" fillId="5" borderId="0" xfId="0" applyFont="1" applyFill="1" applyAlignment="1">
      <alignment horizontal="left" vertical="center"/>
    </xf>
    <xf numFmtId="0" fontId="5" fillId="5" borderId="0" xfId="0" applyFont="1" applyFill="1" applyAlignment="1">
      <alignment horizontal="left" vertical="center"/>
    </xf>
    <xf numFmtId="3" fontId="18" fillId="5" borderId="0" xfId="0" applyNumberFormat="1" applyFont="1" applyFill="1" applyBorder="1" applyAlignment="1">
      <alignment vertical="top"/>
    </xf>
    <xf numFmtId="0" fontId="8" fillId="5" borderId="0" xfId="0" applyFont="1" applyFill="1" applyBorder="1" applyAlignment="1">
      <alignment horizontal="right" vertical="center"/>
    </xf>
    <xf numFmtId="3" fontId="5" fillId="5" borderId="0" xfId="0" applyNumberFormat="1" applyFont="1" applyFill="1" applyBorder="1" applyAlignment="1">
      <alignment horizontal="right" vertical="top"/>
    </xf>
    <xf numFmtId="3" fontId="0" fillId="5" borderId="0" xfId="0" applyNumberFormat="1" applyFill="1" applyAlignment="1"/>
    <xf numFmtId="0" fontId="0" fillId="5" borderId="0" xfId="0" applyFill="1" applyBorder="1" applyAlignment="1"/>
    <xf numFmtId="0" fontId="9" fillId="5" borderId="0" xfId="3" applyFont="1" applyFill="1" applyAlignment="1">
      <alignment horizontal="left" vertical="center"/>
    </xf>
    <xf numFmtId="0" fontId="5" fillId="5" borderId="0" xfId="3" applyFont="1" applyFill="1" applyBorder="1" applyAlignment="1">
      <alignment horizontal="left" vertical="center"/>
    </xf>
    <xf numFmtId="0" fontId="5" fillId="2" borderId="1" xfId="0" applyFont="1" applyFill="1" applyBorder="1" applyAlignment="1">
      <alignment horizontal="right"/>
    </xf>
    <xf numFmtId="0" fontId="5" fillId="5" borderId="0" xfId="3" applyFont="1" applyFill="1" applyAlignment="1">
      <alignment horizontal="left" vertical="center"/>
    </xf>
    <xf numFmtId="0" fontId="5" fillId="5" borderId="0" xfId="0" applyFont="1" applyFill="1" applyBorder="1" applyAlignment="1">
      <alignment horizontal="left" vertical="center"/>
    </xf>
    <xf numFmtId="3" fontId="14" fillId="5" borderId="0" xfId="0" applyNumberFormat="1" applyFont="1" applyFill="1" applyBorder="1" applyAlignment="1">
      <alignment vertical="top"/>
    </xf>
    <xf numFmtId="0" fontId="8" fillId="5" borderId="0" xfId="0" applyFont="1" applyFill="1" applyAlignment="1">
      <alignment horizontal="right" vertical="center"/>
    </xf>
    <xf numFmtId="3" fontId="14" fillId="5" borderId="0" xfId="0" applyNumberFormat="1" applyFont="1" applyFill="1" applyBorder="1" applyAlignment="1">
      <alignment horizontal="right" vertical="top"/>
    </xf>
    <xf numFmtId="0" fontId="5" fillId="5" borderId="0" xfId="3" applyFill="1"/>
    <xf numFmtId="0" fontId="5" fillId="5" borderId="0" xfId="0" applyFont="1" applyFill="1" applyAlignment="1">
      <alignment horizontal="left" vertical="top"/>
    </xf>
    <xf numFmtId="3" fontId="5" fillId="5" borderId="0" xfId="0" applyNumberFormat="1" applyFont="1" applyFill="1" applyBorder="1" applyAlignment="1">
      <alignment vertical="top"/>
    </xf>
    <xf numFmtId="0" fontId="5" fillId="2" borderId="0" xfId="0" applyFont="1" applyFill="1" applyBorder="1" applyAlignment="1">
      <alignment horizontal="right" vertical="top" wrapText="1"/>
    </xf>
    <xf numFmtId="0" fontId="5" fillId="5" borderId="0" xfId="0" applyFont="1" applyFill="1" applyAlignment="1">
      <alignment horizontal="left" vertical="top"/>
    </xf>
    <xf numFmtId="0" fontId="34" fillId="5" borderId="0" xfId="0" applyFont="1" applyFill="1" applyBorder="1" applyAlignment="1">
      <alignment horizontal="left" vertical="center" wrapText="1"/>
    </xf>
    <xf numFmtId="0" fontId="34" fillId="5" borderId="0" xfId="0" applyFont="1" applyFill="1" applyBorder="1" applyAlignment="1">
      <alignment vertical="center" wrapText="1"/>
    </xf>
    <xf numFmtId="0" fontId="15" fillId="0" borderId="0" xfId="8" applyFont="1"/>
    <xf numFmtId="0" fontId="1" fillId="5" borderId="0" xfId="9" applyFill="1"/>
    <xf numFmtId="0" fontId="42" fillId="5" borderId="0" xfId="9" applyFont="1" applyFill="1" applyAlignment="1">
      <alignment vertical="center"/>
    </xf>
    <xf numFmtId="0" fontId="15" fillId="0" borderId="0" xfId="9" applyFont="1"/>
    <xf numFmtId="0" fontId="1" fillId="5" borderId="0" xfId="10" applyFont="1" applyFill="1" applyAlignment="1">
      <alignment horizontal="left"/>
    </xf>
    <xf numFmtId="0" fontId="54" fillId="5" borderId="0" xfId="10" applyFont="1" applyFill="1" applyAlignment="1">
      <alignment horizontal="left"/>
    </xf>
    <xf numFmtId="0" fontId="1" fillId="5" borderId="0" xfId="10" applyFont="1" applyFill="1"/>
    <xf numFmtId="0" fontId="1" fillId="5" borderId="0" xfId="10" quotePrefix="1" applyFont="1" applyFill="1" applyAlignment="1">
      <alignment horizontal="left"/>
    </xf>
    <xf numFmtId="0" fontId="55" fillId="5" borderId="0" xfId="10" applyFont="1" applyFill="1" applyAlignment="1">
      <alignment horizontal="left"/>
    </xf>
    <xf numFmtId="0" fontId="1" fillId="5" borderId="0" xfId="10" applyFont="1" applyFill="1" applyAlignment="1">
      <alignment wrapText="1"/>
    </xf>
    <xf numFmtId="0" fontId="1" fillId="5" borderId="0" xfId="9" applyFill="1" applyAlignment="1">
      <alignment wrapText="1"/>
    </xf>
    <xf numFmtId="0" fontId="50" fillId="5" borderId="0" xfId="9" applyFont="1" applyFill="1"/>
    <xf numFmtId="0" fontId="49" fillId="0" borderId="0" xfId="0" applyFont="1" applyBorder="1"/>
    <xf numFmtId="0" fontId="34" fillId="5" borderId="4" xfId="0" applyFont="1" applyFill="1" applyBorder="1" applyAlignment="1">
      <alignment vertical="center" wrapText="1"/>
    </xf>
    <xf numFmtId="0" fontId="0" fillId="5" borderId="4" xfId="0" applyFill="1" applyBorder="1"/>
    <xf numFmtId="0" fontId="52" fillId="6" borderId="0" xfId="0" applyFont="1" applyFill="1" applyAlignment="1">
      <alignment vertical="center"/>
    </xf>
    <xf numFmtId="0" fontId="53" fillId="6" borderId="0" xfId="0" applyFont="1" applyFill="1" applyAlignment="1">
      <alignment vertical="center"/>
    </xf>
    <xf numFmtId="0" fontId="53" fillId="6" borderId="0" xfId="0" applyFont="1" applyFill="1" applyAlignment="1"/>
    <xf numFmtId="0" fontId="36" fillId="6" borderId="0" xfId="0" applyFont="1" applyFill="1" applyAlignment="1">
      <alignment horizontal="center" vertical="center"/>
    </xf>
    <xf numFmtId="0" fontId="17" fillId="2" borderId="0" xfId="1" applyFill="1" applyAlignment="1" applyProtection="1">
      <alignment horizontal="left" vertical="top" wrapText="1"/>
    </xf>
    <xf numFmtId="0" fontId="15" fillId="4" borderId="0" xfId="6" applyFont="1" applyFill="1" applyAlignment="1">
      <alignment horizontal="center"/>
    </xf>
    <xf numFmtId="49" fontId="17" fillId="2" borderId="0" xfId="1" applyNumberFormat="1" applyFill="1" applyAlignment="1" applyProtection="1">
      <alignment horizontal="left" vertical="top" wrapText="1"/>
    </xf>
    <xf numFmtId="0" fontId="33" fillId="5" borderId="10" xfId="0" applyFont="1" applyFill="1" applyBorder="1" applyAlignment="1">
      <alignment vertical="center" wrapText="1"/>
    </xf>
    <xf numFmtId="0" fontId="34" fillId="5" borderId="0" xfId="0" applyFont="1" applyFill="1" applyAlignment="1">
      <alignment vertical="center" wrapText="1"/>
    </xf>
    <xf numFmtId="0" fontId="42" fillId="5" borderId="1" xfId="0" applyFont="1" applyFill="1" applyBorder="1" applyAlignment="1">
      <alignment vertical="center" wrapText="1"/>
    </xf>
    <xf numFmtId="0" fontId="34" fillId="5" borderId="12" xfId="0" applyFont="1" applyFill="1" applyBorder="1" applyAlignment="1">
      <alignment vertical="center" wrapText="1"/>
    </xf>
    <xf numFmtId="0" fontId="34" fillId="5" borderId="10" xfId="0" applyFont="1" applyFill="1" applyBorder="1" applyAlignment="1">
      <alignment vertical="center" wrapText="1"/>
    </xf>
    <xf numFmtId="0" fontId="34" fillId="5" borderId="11" xfId="0" applyFont="1" applyFill="1" applyBorder="1" applyAlignment="1">
      <alignment horizontal="left" vertical="center" wrapText="1"/>
    </xf>
    <xf numFmtId="0" fontId="34" fillId="5" borderId="11" xfId="0" applyFont="1" applyFill="1" applyBorder="1" applyAlignment="1">
      <alignment vertical="center" wrapText="1"/>
    </xf>
    <xf numFmtId="0" fontId="34" fillId="5" borderId="12" xfId="0" applyFont="1" applyFill="1" applyBorder="1" applyAlignment="1">
      <alignment horizontal="left" vertical="center" wrapText="1"/>
    </xf>
    <xf numFmtId="0" fontId="34" fillId="5" borderId="4" xfId="0" applyFont="1" applyFill="1" applyBorder="1" applyAlignment="1">
      <alignment horizontal="left" vertical="center" wrapText="1"/>
    </xf>
    <xf numFmtId="0" fontId="0" fillId="0" borderId="4" xfId="0" applyBorder="1" applyAlignment="1">
      <alignment horizontal="left" vertical="center" wrapText="1"/>
    </xf>
    <xf numFmtId="0" fontId="34" fillId="5" borderId="0" xfId="0" applyFont="1" applyFill="1" applyBorder="1" applyAlignment="1">
      <alignment horizontal="left" vertical="center" wrapText="1"/>
    </xf>
    <xf numFmtId="0" fontId="34" fillId="5" borderId="0" xfId="0" applyFont="1" applyFill="1" applyBorder="1" applyAlignment="1">
      <alignment horizontal="left" vertical="center"/>
    </xf>
    <xf numFmtId="0" fontId="34" fillId="5" borderId="1" xfId="0" applyFont="1" applyFill="1" applyBorder="1" applyAlignment="1">
      <alignment horizontal="left" vertical="center" wrapText="1"/>
    </xf>
    <xf numFmtId="0" fontId="34" fillId="5" borderId="0" xfId="0" applyFont="1" applyFill="1" applyBorder="1" applyAlignment="1">
      <alignment vertical="center" wrapText="1"/>
    </xf>
    <xf numFmtId="0" fontId="34" fillId="5" borderId="1" xfId="0" applyFont="1" applyFill="1" applyBorder="1" applyAlignment="1">
      <alignment vertical="center" wrapText="1"/>
    </xf>
    <xf numFmtId="0" fontId="0" fillId="0" borderId="1" xfId="0" applyBorder="1" applyAlignment="1">
      <alignment vertical="center" wrapText="1"/>
    </xf>
    <xf numFmtId="0" fontId="34" fillId="5" borderId="1" xfId="0" applyFont="1" applyFill="1" applyBorder="1" applyAlignment="1">
      <alignment vertical="top" wrapText="1"/>
    </xf>
    <xf numFmtId="0" fontId="34" fillId="5" borderId="9" xfId="0" applyFont="1" applyFill="1" applyBorder="1" applyAlignment="1">
      <alignment horizontal="left" vertical="center"/>
    </xf>
    <xf numFmtId="0" fontId="34" fillId="5" borderId="9" xfId="0" applyFont="1" applyFill="1" applyBorder="1" applyAlignment="1">
      <alignment horizontal="left" vertical="center" wrapText="1"/>
    </xf>
    <xf numFmtId="0" fontId="42" fillId="5" borderId="0" xfId="0" applyFont="1" applyFill="1" applyBorder="1" applyAlignment="1">
      <alignment vertical="center" wrapText="1"/>
    </xf>
    <xf numFmtId="0" fontId="0" fillId="0" borderId="9" xfId="0" applyBorder="1" applyAlignment="1">
      <alignment horizontal="left" vertical="center" wrapText="1"/>
    </xf>
    <xf numFmtId="0" fontId="34" fillId="5" borderId="0" xfId="0" applyFont="1" applyFill="1" applyAlignment="1">
      <alignment horizontal="left" vertical="center"/>
    </xf>
    <xf numFmtId="0" fontId="43" fillId="5" borderId="0" xfId="0" applyFont="1" applyFill="1" applyAlignment="1">
      <alignment horizontal="left" vertical="center"/>
    </xf>
    <xf numFmtId="0" fontId="33" fillId="5" borderId="1" xfId="0" applyFont="1" applyFill="1" applyBorder="1" applyAlignment="1">
      <alignment vertical="center" wrapText="1"/>
    </xf>
    <xf numFmtId="0" fontId="42" fillId="5" borderId="9" xfId="0" applyFont="1" applyFill="1" applyBorder="1" applyAlignment="1">
      <alignment horizontal="left" vertical="center" wrapText="1"/>
    </xf>
    <xf numFmtId="0" fontId="42" fillId="5" borderId="9" xfId="0" applyFont="1" applyFill="1" applyBorder="1" applyAlignment="1">
      <alignment horizontal="center" vertical="center" wrapText="1"/>
    </xf>
    <xf numFmtId="0" fontId="0" fillId="0" borderId="0" xfId="0" applyAlignment="1">
      <alignment horizontal="left" vertical="center"/>
    </xf>
    <xf numFmtId="0" fontId="35" fillId="5" borderId="0" xfId="0" applyFont="1" applyFill="1" applyAlignment="1">
      <alignment horizontal="left" vertical="center" wrapText="1"/>
    </xf>
    <xf numFmtId="0" fontId="43" fillId="5" borderId="0" xfId="0" applyFont="1" applyFill="1" applyAlignment="1">
      <alignment horizontal="left" vertical="center" wrapText="1"/>
    </xf>
    <xf numFmtId="0" fontId="35" fillId="5" borderId="0" xfId="0" applyFont="1" applyFill="1" applyAlignment="1">
      <alignment horizontal="left" vertical="center"/>
    </xf>
    <xf numFmtId="0" fontId="34" fillId="5" borderId="0" xfId="0" applyFont="1" applyFill="1" applyAlignment="1">
      <alignment horizontal="center" vertical="center"/>
    </xf>
    <xf numFmtId="0" fontId="42" fillId="5" borderId="0" xfId="0" applyFont="1" applyFill="1" applyAlignment="1">
      <alignment horizontal="left" vertical="center" wrapText="1"/>
    </xf>
    <xf numFmtId="0" fontId="34" fillId="5" borderId="0" xfId="0" applyFont="1" applyFill="1" applyAlignment="1">
      <alignment horizontal="left" vertical="center" wrapText="1"/>
    </xf>
    <xf numFmtId="0" fontId="36" fillId="6" borderId="0" xfId="9" applyFont="1" applyFill="1" applyAlignment="1">
      <alignment horizontal="center" vertical="center"/>
    </xf>
    <xf numFmtId="0" fontId="5" fillId="2" borderId="4" xfId="5" applyFont="1" applyFill="1" applyBorder="1" applyAlignment="1">
      <alignment horizontal="left" wrapText="1"/>
    </xf>
    <xf numFmtId="0" fontId="5" fillId="2" borderId="0" xfId="5" applyFont="1" applyFill="1" applyAlignment="1">
      <alignment horizontal="left" wrapText="1"/>
    </xf>
    <xf numFmtId="0" fontId="6" fillId="2" borderId="4" xfId="0" applyFont="1" applyFill="1" applyBorder="1" applyAlignment="1">
      <alignment horizontal="center" vertical="top"/>
    </xf>
    <xf numFmtId="0" fontId="6" fillId="2" borderId="7" xfId="0" applyFont="1" applyFill="1" applyBorder="1" applyAlignment="1">
      <alignment horizontal="center" vertical="top"/>
    </xf>
    <xf numFmtId="0" fontId="5" fillId="2" borderId="4" xfId="0" applyFont="1" applyFill="1" applyBorder="1" applyAlignment="1">
      <alignment horizontal="left" vertical="top" wrapText="1"/>
    </xf>
    <xf numFmtId="0" fontId="5" fillId="2" borderId="0" xfId="0" applyFont="1" applyFill="1" applyAlignment="1">
      <alignment horizontal="left" vertical="top" wrapText="1"/>
    </xf>
    <xf numFmtId="0" fontId="6" fillId="2" borderId="9" xfId="0" applyFont="1" applyFill="1" applyBorder="1" applyAlignment="1">
      <alignment horizontal="center" vertical="top" wrapText="1"/>
    </xf>
    <xf numFmtId="0" fontId="6" fillId="2" borderId="1" xfId="0" applyFont="1" applyFill="1" applyBorder="1" applyAlignment="1">
      <alignment horizontal="left" wrapText="1"/>
    </xf>
    <xf numFmtId="0" fontId="5" fillId="2" borderId="4" xfId="0" applyFont="1" applyFill="1" applyBorder="1" applyAlignment="1">
      <alignment horizontal="left" wrapText="1"/>
    </xf>
    <xf numFmtId="0" fontId="5" fillId="2" borderId="7" xfId="0" applyFont="1" applyFill="1" applyBorder="1" applyAlignment="1">
      <alignment horizontal="center" wrapText="1"/>
    </xf>
    <xf numFmtId="0" fontId="6" fillId="2" borderId="7" xfId="0" applyFont="1" applyFill="1" applyBorder="1" applyAlignment="1">
      <alignment horizontal="center" wrapText="1"/>
    </xf>
    <xf numFmtId="0" fontId="5" fillId="2" borderId="13" xfId="0" applyFont="1" applyFill="1" applyBorder="1" applyAlignment="1">
      <alignment horizontal="center" wrapText="1"/>
    </xf>
    <xf numFmtId="0" fontId="5" fillId="2" borderId="0" xfId="0" applyFont="1" applyFill="1" applyBorder="1" applyAlignment="1">
      <alignment horizontal="center" wrapText="1"/>
    </xf>
    <xf numFmtId="0" fontId="5" fillId="2" borderId="14" xfId="5" applyFont="1" applyFill="1" applyBorder="1" applyAlignment="1">
      <alignment horizontal="center" vertical="top" wrapText="1"/>
    </xf>
    <xf numFmtId="0" fontId="6" fillId="2" borderId="15" xfId="5" applyFont="1" applyFill="1" applyBorder="1" applyAlignment="1">
      <alignment horizontal="center"/>
    </xf>
    <xf numFmtId="0" fontId="15" fillId="2" borderId="9" xfId="0" applyFont="1" applyFill="1" applyBorder="1" applyAlignment="1">
      <alignment horizontal="center" vertical="top" wrapText="1"/>
    </xf>
    <xf numFmtId="0" fontId="5" fillId="2" borderId="4" xfId="0" applyFont="1" applyFill="1" applyBorder="1" applyAlignment="1">
      <alignment horizontal="right" vertical="top" wrapText="1"/>
    </xf>
    <xf numFmtId="0" fontId="5" fillId="2" borderId="1" xfId="0" applyFont="1" applyFill="1" applyBorder="1" applyAlignment="1">
      <alignment horizontal="right" vertical="top" wrapText="1"/>
    </xf>
    <xf numFmtId="0" fontId="6" fillId="2" borderId="4" xfId="0" applyFont="1" applyFill="1" applyBorder="1" applyAlignment="1">
      <alignment horizontal="left" vertical="top" wrapText="1"/>
    </xf>
    <xf numFmtId="0" fontId="6" fillId="2" borderId="0" xfId="0" applyFont="1" applyFill="1" applyAlignment="1">
      <alignment horizontal="left" vertical="top" wrapText="1"/>
    </xf>
    <xf numFmtId="0" fontId="6" fillId="2" borderId="0" xfId="0" applyFont="1" applyFill="1" applyBorder="1" applyAlignment="1">
      <alignment horizontal="left" vertical="top" wrapText="1"/>
    </xf>
    <xf numFmtId="0" fontId="15" fillId="2" borderId="7" xfId="0" applyFont="1" applyFill="1" applyBorder="1" applyAlignment="1">
      <alignment wrapText="1"/>
    </xf>
    <xf numFmtId="0" fontId="6" fillId="2" borderId="7" xfId="0" applyFont="1" applyFill="1" applyBorder="1" applyAlignment="1">
      <alignment horizontal="center" vertical="top" wrapText="1"/>
    </xf>
    <xf numFmtId="0" fontId="5" fillId="2" borderId="1" xfId="0" applyFont="1" applyFill="1" applyBorder="1" applyAlignment="1">
      <alignment horizontal="center" vertical="top" wrapText="1"/>
    </xf>
    <xf numFmtId="0" fontId="6" fillId="2" borderId="9" xfId="0" applyFont="1" applyFill="1" applyBorder="1" applyAlignment="1">
      <alignment horizontal="center" wrapText="1"/>
    </xf>
    <xf numFmtId="0" fontId="15" fillId="2" borderId="9" xfId="0" applyFont="1" applyFill="1" applyBorder="1" applyAlignment="1">
      <alignment wrapText="1"/>
    </xf>
    <xf numFmtId="0" fontId="6" fillId="2" borderId="4" xfId="0" applyFont="1" applyFill="1" applyBorder="1" applyAlignment="1">
      <alignment horizontal="center" vertical="top" wrapText="1"/>
    </xf>
    <xf numFmtId="0" fontId="3" fillId="2" borderId="0" xfId="0" applyFont="1" applyFill="1" applyBorder="1" applyAlignment="1"/>
    <xf numFmtId="0" fontId="0" fillId="5" borderId="0" xfId="0" applyFill="1" applyBorder="1" applyAlignment="1"/>
    <xf numFmtId="0" fontId="6" fillId="2" borderId="4" xfId="0" applyFont="1" applyFill="1" applyBorder="1" applyAlignment="1">
      <alignment horizontal="left" wrapText="1"/>
    </xf>
    <xf numFmtId="0" fontId="5" fillId="2" borderId="0" xfId="0" applyFont="1" applyFill="1" applyBorder="1" applyAlignment="1">
      <alignment horizontal="right" vertical="top" wrapText="1"/>
    </xf>
    <xf numFmtId="0" fontId="5" fillId="2" borderId="0" xfId="0" applyFont="1" applyFill="1" applyAlignment="1">
      <alignment horizontal="left" wrapText="1"/>
    </xf>
    <xf numFmtId="0" fontId="13" fillId="2" borderId="0" xfId="0" applyFont="1" applyFill="1" applyAlignment="1">
      <alignment horizontal="left" wrapText="1"/>
    </xf>
    <xf numFmtId="0" fontId="5" fillId="5" borderId="0" xfId="0" applyFont="1" applyFill="1" applyAlignment="1">
      <alignment horizontal="left" vertical="top"/>
    </xf>
    <xf numFmtId="0" fontId="7" fillId="2" borderId="0" xfId="0" applyFont="1" applyFill="1" applyAlignment="1">
      <alignment horizontal="left" vertical="top" wrapText="1"/>
    </xf>
    <xf numFmtId="0" fontId="22" fillId="2" borderId="0" xfId="0" applyFont="1" applyFill="1" applyAlignment="1">
      <alignment horizontal="left" vertical="top" wrapText="1"/>
    </xf>
    <xf numFmtId="0" fontId="15" fillId="2" borderId="0" xfId="0" applyFont="1" applyFill="1" applyAlignment="1">
      <alignment horizontal="left" wrapText="1"/>
    </xf>
    <xf numFmtId="0" fontId="6" fillId="2" borderId="1" xfId="0" applyFont="1" applyFill="1" applyBorder="1" applyAlignment="1">
      <alignment horizontal="left" vertical="top" wrapText="1"/>
    </xf>
    <xf numFmtId="0" fontId="5" fillId="2" borderId="14" xfId="0" applyFont="1" applyFill="1" applyBorder="1" applyAlignment="1">
      <alignment horizontal="center"/>
    </xf>
    <xf numFmtId="0" fontId="6" fillId="2" borderId="9" xfId="0" applyFont="1" applyFill="1" applyBorder="1" applyAlignment="1">
      <alignment horizontal="center" vertical="top"/>
    </xf>
    <xf numFmtId="0" fontId="0" fillId="0" borderId="4" xfId="0" applyBorder="1" applyAlignment="1">
      <alignment wrapText="1"/>
    </xf>
    <xf numFmtId="0" fontId="5" fillId="2" borderId="0" xfId="0" applyFont="1" applyFill="1" applyBorder="1" applyAlignment="1">
      <alignment horizontal="left" vertical="top" wrapText="1"/>
    </xf>
    <xf numFmtId="0" fontId="22" fillId="2" borderId="0" xfId="0" applyFont="1" applyFill="1" applyBorder="1" applyAlignment="1">
      <alignment horizontal="left" vertical="top" wrapText="1"/>
    </xf>
    <xf numFmtId="0" fontId="5" fillId="5" borderId="0" xfId="0" applyFont="1" applyFill="1" applyBorder="1" applyAlignment="1">
      <alignment horizontal="right" vertical="top"/>
    </xf>
    <xf numFmtId="0" fontId="6" fillId="2" borderId="0" xfId="0" applyFont="1" applyFill="1" applyBorder="1" applyAlignment="1">
      <alignment horizontal="center" vertical="top"/>
    </xf>
    <xf numFmtId="0" fontId="15" fillId="2" borderId="0" xfId="0" applyFont="1" applyFill="1" applyBorder="1" applyAlignment="1">
      <alignment horizontal="center"/>
    </xf>
    <xf numFmtId="0" fontId="15" fillId="2" borderId="7" xfId="0" applyFont="1" applyFill="1" applyBorder="1" applyAlignment="1">
      <alignment horizontal="center"/>
    </xf>
    <xf numFmtId="0" fontId="5" fillId="2" borderId="1" xfId="0" applyFont="1" applyFill="1" applyBorder="1" applyAlignment="1">
      <alignment horizontal="right"/>
    </xf>
    <xf numFmtId="0" fontId="5" fillId="5" borderId="0" xfId="0" applyFont="1" applyFill="1" applyBorder="1" applyAlignment="1">
      <alignment horizontal="left" wrapText="1"/>
    </xf>
    <xf numFmtId="0" fontId="5" fillId="5" borderId="14" xfId="4" applyFont="1" applyFill="1" applyBorder="1" applyAlignment="1">
      <alignment horizontal="center" vertical="center"/>
    </xf>
    <xf numFmtId="3" fontId="6" fillId="5" borderId="0" xfId="4" applyNumberFormat="1" applyFont="1" applyFill="1" applyBorder="1" applyAlignment="1">
      <alignment horizontal="center" vertical="center"/>
    </xf>
    <xf numFmtId="0" fontId="15" fillId="5" borderId="0" xfId="0" applyFont="1" applyFill="1" applyAlignment="1">
      <alignment horizontal="left" wrapText="1"/>
    </xf>
    <xf numFmtId="0" fontId="25" fillId="5" borderId="0" xfId="0" applyFont="1" applyFill="1" applyBorder="1" applyAlignment="1">
      <alignment horizontal="left" wrapText="1"/>
    </xf>
    <xf numFmtId="0" fontId="5" fillId="5" borderId="4" xfId="0" applyFont="1" applyFill="1" applyBorder="1" applyAlignment="1">
      <alignment horizontal="left" wrapText="1"/>
    </xf>
    <xf numFmtId="0" fontId="5" fillId="5" borderId="0" xfId="0" applyFont="1" applyFill="1" applyAlignment="1">
      <alignment horizontal="left" wrapText="1"/>
    </xf>
  </cellXfs>
  <cellStyles count="11">
    <cellStyle name="Hyperlänk" xfId="1" builtinId="8"/>
    <cellStyle name="Normal" xfId="0" builtinId="0"/>
    <cellStyle name="Normal 11" xfId="8" xr:uid="{BD13E382-B2F0-443D-AC1E-23E9C7B012DC}"/>
    <cellStyle name="Normal 2" xfId="2" xr:uid="{00000000-0005-0000-0000-000002000000}"/>
    <cellStyle name="Normal 4" xfId="3" xr:uid="{00000000-0005-0000-0000-000003000000}"/>
    <cellStyle name="Normal 4 2" xfId="4" xr:uid="{00000000-0005-0000-0000-000004000000}"/>
    <cellStyle name="Normal 5 4" xfId="9" xr:uid="{968F0C18-1048-43A2-8676-D2884CCD3F14}"/>
    <cellStyle name="Normal 6 4" xfId="10" xr:uid="{88672B32-C532-4F22-9080-BF61F11127A4}"/>
    <cellStyle name="Normal_ADP_0.0" xfId="5" xr:uid="{00000000-0005-0000-0000-000005000000}"/>
    <cellStyle name="Normal_ADP_0.3_Tabellmall" xfId="6" xr:uid="{00000000-0005-0000-0000-000006000000}"/>
    <cellStyle name="Procent" xfId="7" builtinId="5"/>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6.xml.rels><?xml version="1.0" encoding="UTF-8" standalone="yes"?>
<Relationships xmlns="http://schemas.openxmlformats.org/package/2006/relationships"><Relationship Id="rId1" Type="http://schemas.openxmlformats.org/officeDocument/2006/relationships/image" Target="../media/image3.png"/></Relationships>
</file>

<file path=xl/drawings/_rels/drawing27.xml.rels><?xml version="1.0" encoding="UTF-8" standalone="yes"?>
<Relationships xmlns="http://schemas.openxmlformats.org/package/2006/relationships"><Relationship Id="rId1" Type="http://schemas.openxmlformats.org/officeDocument/2006/relationships/image" Target="../media/image3.png"/></Relationships>
</file>

<file path=xl/drawings/_rels/drawing28.xml.rels><?xml version="1.0" encoding="UTF-8" standalone="yes"?>
<Relationships xmlns="http://schemas.openxmlformats.org/package/2006/relationships"><Relationship Id="rId1" Type="http://schemas.openxmlformats.org/officeDocument/2006/relationships/image" Target="../media/image3.png"/></Relationships>
</file>

<file path=xl/drawings/_rels/drawing29.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381000</xdr:colOff>
      <xdr:row>8</xdr:row>
      <xdr:rowOff>68486</xdr:rowOff>
    </xdr:from>
    <xdr:to>
      <xdr:col>9</xdr:col>
      <xdr:colOff>323850</xdr:colOff>
      <xdr:row>10</xdr:row>
      <xdr:rowOff>95249</xdr:rowOff>
    </xdr:to>
    <xdr:pic>
      <xdr:nvPicPr>
        <xdr:cNvPr id="91508" name="Bildobjekt 2" descr="sos_farg_sve.png">
          <a:extLst>
            <a:ext uri="{FF2B5EF4-FFF2-40B4-BE49-F238E27FC236}">
              <a16:creationId xmlns:a16="http://schemas.microsoft.com/office/drawing/2014/main" id="{00000000-0008-0000-0000-00007465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0" y="1611536"/>
          <a:ext cx="2381250" cy="350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7</xdr:row>
      <xdr:rowOff>28575</xdr:rowOff>
    </xdr:from>
    <xdr:to>
      <xdr:col>4</xdr:col>
      <xdr:colOff>174088</xdr:colOff>
      <xdr:row>10</xdr:row>
      <xdr:rowOff>85725</xdr:rowOff>
    </xdr:to>
    <xdr:pic>
      <xdr:nvPicPr>
        <xdr:cNvPr id="3" name="Bildobjekt 2">
          <a:extLst>
            <a:ext uri="{FF2B5EF4-FFF2-40B4-BE49-F238E27FC236}">
              <a16:creationId xmlns:a16="http://schemas.microsoft.com/office/drawing/2014/main" id="{2BC18B00-BCDC-4E44-B057-F5A0A042A0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7225" y="1409700"/>
          <a:ext cx="1955263" cy="5429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46</xdr:row>
      <xdr:rowOff>9525</xdr:rowOff>
    </xdr:from>
    <xdr:to>
      <xdr:col>0</xdr:col>
      <xdr:colOff>1038225</xdr:colOff>
      <xdr:row>47</xdr:row>
      <xdr:rowOff>28575</xdr:rowOff>
    </xdr:to>
    <xdr:pic>
      <xdr:nvPicPr>
        <xdr:cNvPr id="48502" name="Picture 7">
          <a:extLst>
            <a:ext uri="{FF2B5EF4-FFF2-40B4-BE49-F238E27FC236}">
              <a16:creationId xmlns:a16="http://schemas.microsoft.com/office/drawing/2014/main" id="{00000000-0008-0000-0C00-000076B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36270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39</xdr:row>
      <xdr:rowOff>0</xdr:rowOff>
    </xdr:from>
    <xdr:to>
      <xdr:col>1</xdr:col>
      <xdr:colOff>866775</xdr:colOff>
      <xdr:row>40</xdr:row>
      <xdr:rowOff>0</xdr:rowOff>
    </xdr:to>
    <xdr:pic>
      <xdr:nvPicPr>
        <xdr:cNvPr id="7789" name="Picture 7">
          <a:extLst>
            <a:ext uri="{FF2B5EF4-FFF2-40B4-BE49-F238E27FC236}">
              <a16:creationId xmlns:a16="http://schemas.microsoft.com/office/drawing/2014/main" id="{00000000-0008-0000-0D00-00006D1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3435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39</xdr:row>
      <xdr:rowOff>0</xdr:rowOff>
    </xdr:from>
    <xdr:to>
      <xdr:col>1</xdr:col>
      <xdr:colOff>866775</xdr:colOff>
      <xdr:row>40</xdr:row>
      <xdr:rowOff>0</xdr:rowOff>
    </xdr:to>
    <xdr:pic>
      <xdr:nvPicPr>
        <xdr:cNvPr id="76148" name="Picture 7">
          <a:extLst>
            <a:ext uri="{FF2B5EF4-FFF2-40B4-BE49-F238E27FC236}">
              <a16:creationId xmlns:a16="http://schemas.microsoft.com/office/drawing/2014/main" id="{00000000-0008-0000-0E00-00007429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3435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39</xdr:row>
      <xdr:rowOff>28575</xdr:rowOff>
    </xdr:from>
    <xdr:to>
      <xdr:col>1</xdr:col>
      <xdr:colOff>781050</xdr:colOff>
      <xdr:row>40</xdr:row>
      <xdr:rowOff>28575</xdr:rowOff>
    </xdr:to>
    <xdr:pic>
      <xdr:nvPicPr>
        <xdr:cNvPr id="9777" name="Picture 7">
          <a:extLst>
            <a:ext uri="{FF2B5EF4-FFF2-40B4-BE49-F238E27FC236}">
              <a16:creationId xmlns:a16="http://schemas.microsoft.com/office/drawing/2014/main" id="{00000000-0008-0000-0F00-0000312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4578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39</xdr:row>
      <xdr:rowOff>28575</xdr:rowOff>
    </xdr:from>
    <xdr:to>
      <xdr:col>1</xdr:col>
      <xdr:colOff>781050</xdr:colOff>
      <xdr:row>40</xdr:row>
      <xdr:rowOff>28575</xdr:rowOff>
    </xdr:to>
    <xdr:pic>
      <xdr:nvPicPr>
        <xdr:cNvPr id="51573" name="Picture 7">
          <a:extLst>
            <a:ext uri="{FF2B5EF4-FFF2-40B4-BE49-F238E27FC236}">
              <a16:creationId xmlns:a16="http://schemas.microsoft.com/office/drawing/2014/main" id="{00000000-0008-0000-1000-000075C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28637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40</xdr:row>
      <xdr:rowOff>19050</xdr:rowOff>
    </xdr:from>
    <xdr:to>
      <xdr:col>1</xdr:col>
      <xdr:colOff>781050</xdr:colOff>
      <xdr:row>41</xdr:row>
      <xdr:rowOff>19050</xdr:rowOff>
    </xdr:to>
    <xdr:pic>
      <xdr:nvPicPr>
        <xdr:cNvPr id="67955" name="Picture 7">
          <a:extLst>
            <a:ext uri="{FF2B5EF4-FFF2-40B4-BE49-F238E27FC236}">
              <a16:creationId xmlns:a16="http://schemas.microsoft.com/office/drawing/2014/main" id="{00000000-0008-0000-1100-00007309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86740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40</xdr:row>
      <xdr:rowOff>19050</xdr:rowOff>
    </xdr:from>
    <xdr:to>
      <xdr:col>1</xdr:col>
      <xdr:colOff>781050</xdr:colOff>
      <xdr:row>41</xdr:row>
      <xdr:rowOff>19050</xdr:rowOff>
    </xdr:to>
    <xdr:pic>
      <xdr:nvPicPr>
        <xdr:cNvPr id="68979" name="Picture 7">
          <a:extLst>
            <a:ext uri="{FF2B5EF4-FFF2-40B4-BE49-F238E27FC236}">
              <a16:creationId xmlns:a16="http://schemas.microsoft.com/office/drawing/2014/main" id="{00000000-0008-0000-1200-0000730D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8769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26</xdr:row>
      <xdr:rowOff>28575</xdr:rowOff>
    </xdr:from>
    <xdr:to>
      <xdr:col>1</xdr:col>
      <xdr:colOff>752475</xdr:colOff>
      <xdr:row>27</xdr:row>
      <xdr:rowOff>28575</xdr:rowOff>
    </xdr:to>
    <xdr:pic>
      <xdr:nvPicPr>
        <xdr:cNvPr id="50550" name="Picture 7">
          <a:extLst>
            <a:ext uri="{FF2B5EF4-FFF2-40B4-BE49-F238E27FC236}">
              <a16:creationId xmlns:a16="http://schemas.microsoft.com/office/drawing/2014/main" id="{00000000-0008-0000-1300-000076C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7814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16</xdr:row>
      <xdr:rowOff>28575</xdr:rowOff>
    </xdr:from>
    <xdr:to>
      <xdr:col>1</xdr:col>
      <xdr:colOff>866775</xdr:colOff>
      <xdr:row>17</xdr:row>
      <xdr:rowOff>28575</xdr:rowOff>
    </xdr:to>
    <xdr:pic>
      <xdr:nvPicPr>
        <xdr:cNvPr id="70003" name="Picture 7">
          <a:extLst>
            <a:ext uri="{FF2B5EF4-FFF2-40B4-BE49-F238E27FC236}">
              <a16:creationId xmlns:a16="http://schemas.microsoft.com/office/drawing/2014/main" id="{00000000-0008-0000-1400-00007311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66700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62</xdr:row>
      <xdr:rowOff>19050</xdr:rowOff>
    </xdr:from>
    <xdr:to>
      <xdr:col>5</xdr:col>
      <xdr:colOff>285750</xdr:colOff>
      <xdr:row>63</xdr:row>
      <xdr:rowOff>19050</xdr:rowOff>
    </xdr:to>
    <xdr:pic>
      <xdr:nvPicPr>
        <xdr:cNvPr id="74100" name="Picture 7">
          <a:extLst>
            <a:ext uri="{FF2B5EF4-FFF2-40B4-BE49-F238E27FC236}">
              <a16:creationId xmlns:a16="http://schemas.microsoft.com/office/drawing/2014/main" id="{00000000-0008-0000-1500-00007421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53440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97</xdr:row>
      <xdr:rowOff>19050</xdr:rowOff>
    </xdr:from>
    <xdr:to>
      <xdr:col>1</xdr:col>
      <xdr:colOff>971550</xdr:colOff>
      <xdr:row>98</xdr:row>
      <xdr:rowOff>19050</xdr:rowOff>
    </xdr:to>
    <xdr:pic>
      <xdr:nvPicPr>
        <xdr:cNvPr id="46455" name="Picture 7">
          <a:extLst>
            <a:ext uri="{FF2B5EF4-FFF2-40B4-BE49-F238E27FC236}">
              <a16:creationId xmlns:a16="http://schemas.microsoft.com/office/drawing/2014/main" id="{00000000-0008-0000-0400-000077B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05632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71</xdr:row>
      <xdr:rowOff>28575</xdr:rowOff>
    </xdr:from>
    <xdr:to>
      <xdr:col>1</xdr:col>
      <xdr:colOff>847725</xdr:colOff>
      <xdr:row>72</xdr:row>
      <xdr:rowOff>28575</xdr:rowOff>
    </xdr:to>
    <xdr:pic>
      <xdr:nvPicPr>
        <xdr:cNvPr id="16930" name="Picture 7">
          <a:extLst>
            <a:ext uri="{FF2B5EF4-FFF2-40B4-BE49-F238E27FC236}">
              <a16:creationId xmlns:a16="http://schemas.microsoft.com/office/drawing/2014/main" id="{00000000-0008-0000-1600-0000224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04875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39</xdr:row>
      <xdr:rowOff>28575</xdr:rowOff>
    </xdr:from>
    <xdr:to>
      <xdr:col>4</xdr:col>
      <xdr:colOff>76200</xdr:colOff>
      <xdr:row>40</xdr:row>
      <xdr:rowOff>28575</xdr:rowOff>
    </xdr:to>
    <xdr:pic>
      <xdr:nvPicPr>
        <xdr:cNvPr id="56698" name="Picture 7">
          <a:extLst>
            <a:ext uri="{FF2B5EF4-FFF2-40B4-BE49-F238E27FC236}">
              <a16:creationId xmlns:a16="http://schemas.microsoft.com/office/drawing/2014/main" id="{00000000-0008-0000-1700-00007AD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8167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39</xdr:row>
      <xdr:rowOff>28575</xdr:rowOff>
    </xdr:from>
    <xdr:to>
      <xdr:col>1</xdr:col>
      <xdr:colOff>781050</xdr:colOff>
      <xdr:row>40</xdr:row>
      <xdr:rowOff>28575</xdr:rowOff>
    </xdr:to>
    <xdr:pic>
      <xdr:nvPicPr>
        <xdr:cNvPr id="57718" name="Picture 7">
          <a:extLst>
            <a:ext uri="{FF2B5EF4-FFF2-40B4-BE49-F238E27FC236}">
              <a16:creationId xmlns:a16="http://schemas.microsoft.com/office/drawing/2014/main" id="{00000000-0008-0000-1800-000076E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6483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36</xdr:row>
      <xdr:rowOff>19050</xdr:rowOff>
    </xdr:from>
    <xdr:to>
      <xdr:col>5</xdr:col>
      <xdr:colOff>171450</xdr:colOff>
      <xdr:row>37</xdr:row>
      <xdr:rowOff>19050</xdr:rowOff>
    </xdr:to>
    <xdr:pic>
      <xdr:nvPicPr>
        <xdr:cNvPr id="60789" name="Picture 7">
          <a:extLst>
            <a:ext uri="{FF2B5EF4-FFF2-40B4-BE49-F238E27FC236}">
              <a16:creationId xmlns:a16="http://schemas.microsoft.com/office/drawing/2014/main" id="{00000000-0008-0000-1900-000075E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1911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36</xdr:row>
      <xdr:rowOff>19050</xdr:rowOff>
    </xdr:from>
    <xdr:to>
      <xdr:col>5</xdr:col>
      <xdr:colOff>171450</xdr:colOff>
      <xdr:row>37</xdr:row>
      <xdr:rowOff>19050</xdr:rowOff>
    </xdr:to>
    <xdr:pic>
      <xdr:nvPicPr>
        <xdr:cNvPr id="96301" name="Picture 7">
          <a:extLst>
            <a:ext uri="{FF2B5EF4-FFF2-40B4-BE49-F238E27FC236}">
              <a16:creationId xmlns:a16="http://schemas.microsoft.com/office/drawing/2014/main" id="{00000000-0008-0000-1A00-00002D78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1911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36</xdr:row>
      <xdr:rowOff>19050</xdr:rowOff>
    </xdr:from>
    <xdr:to>
      <xdr:col>5</xdr:col>
      <xdr:colOff>171450</xdr:colOff>
      <xdr:row>37</xdr:row>
      <xdr:rowOff>19050</xdr:rowOff>
    </xdr:to>
    <xdr:pic>
      <xdr:nvPicPr>
        <xdr:cNvPr id="75124" name="Picture 7">
          <a:extLst>
            <a:ext uri="{FF2B5EF4-FFF2-40B4-BE49-F238E27FC236}">
              <a16:creationId xmlns:a16="http://schemas.microsoft.com/office/drawing/2014/main" id="{00000000-0008-0000-1B00-00007425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1911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36</xdr:row>
      <xdr:rowOff>19050</xdr:rowOff>
    </xdr:from>
    <xdr:to>
      <xdr:col>5</xdr:col>
      <xdr:colOff>171450</xdr:colOff>
      <xdr:row>37</xdr:row>
      <xdr:rowOff>19050</xdr:rowOff>
    </xdr:to>
    <xdr:pic>
      <xdr:nvPicPr>
        <xdr:cNvPr id="97319" name="Picture 7">
          <a:extLst>
            <a:ext uri="{FF2B5EF4-FFF2-40B4-BE49-F238E27FC236}">
              <a16:creationId xmlns:a16="http://schemas.microsoft.com/office/drawing/2014/main" id="{00000000-0008-0000-1C00-0000277C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1911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65</xdr:row>
      <xdr:rowOff>47625</xdr:rowOff>
    </xdr:from>
    <xdr:to>
      <xdr:col>1</xdr:col>
      <xdr:colOff>847725</xdr:colOff>
      <xdr:row>66</xdr:row>
      <xdr:rowOff>47625</xdr:rowOff>
    </xdr:to>
    <xdr:pic>
      <xdr:nvPicPr>
        <xdr:cNvPr id="63864" name="Picture 7">
          <a:extLst>
            <a:ext uri="{FF2B5EF4-FFF2-40B4-BE49-F238E27FC236}">
              <a16:creationId xmlns:a16="http://schemas.microsoft.com/office/drawing/2014/main" id="{00000000-0008-0000-1D00-000078F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1629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19050</xdr:colOff>
      <xdr:row>65</xdr:row>
      <xdr:rowOff>19050</xdr:rowOff>
    </xdr:from>
    <xdr:to>
      <xdr:col>1</xdr:col>
      <xdr:colOff>866775</xdr:colOff>
      <xdr:row>66</xdr:row>
      <xdr:rowOff>19050</xdr:rowOff>
    </xdr:to>
    <xdr:pic>
      <xdr:nvPicPr>
        <xdr:cNvPr id="77174" name="Picture 7">
          <a:extLst>
            <a:ext uri="{FF2B5EF4-FFF2-40B4-BE49-F238E27FC236}">
              <a16:creationId xmlns:a16="http://schemas.microsoft.com/office/drawing/2014/main" id="{00000000-0008-0000-1E00-0000762D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3435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34</xdr:row>
      <xdr:rowOff>57150</xdr:rowOff>
    </xdr:from>
    <xdr:to>
      <xdr:col>0</xdr:col>
      <xdr:colOff>1038225</xdr:colOff>
      <xdr:row>35</xdr:row>
      <xdr:rowOff>57150</xdr:rowOff>
    </xdr:to>
    <xdr:pic>
      <xdr:nvPicPr>
        <xdr:cNvPr id="30216" name="Picture 7">
          <a:extLst>
            <a:ext uri="{FF2B5EF4-FFF2-40B4-BE49-F238E27FC236}">
              <a16:creationId xmlns:a16="http://schemas.microsoft.com/office/drawing/2014/main" id="{00000000-0008-0000-1F00-0000087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87680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62</xdr:row>
      <xdr:rowOff>0</xdr:rowOff>
    </xdr:from>
    <xdr:to>
      <xdr:col>5</xdr:col>
      <xdr:colOff>285750</xdr:colOff>
      <xdr:row>63</xdr:row>
      <xdr:rowOff>0</xdr:rowOff>
    </xdr:to>
    <xdr:pic>
      <xdr:nvPicPr>
        <xdr:cNvPr id="1608" name="Picture 7">
          <a:extLst>
            <a:ext uri="{FF2B5EF4-FFF2-40B4-BE49-F238E27FC236}">
              <a16:creationId xmlns:a16="http://schemas.microsoft.com/office/drawing/2014/main" id="{00000000-0008-0000-0500-000048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56297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71</xdr:row>
      <xdr:rowOff>9525</xdr:rowOff>
    </xdr:from>
    <xdr:to>
      <xdr:col>2</xdr:col>
      <xdr:colOff>142875</xdr:colOff>
      <xdr:row>72</xdr:row>
      <xdr:rowOff>9525</xdr:rowOff>
    </xdr:to>
    <xdr:pic>
      <xdr:nvPicPr>
        <xdr:cNvPr id="92281" name="Picture 7">
          <a:extLst>
            <a:ext uri="{FF2B5EF4-FFF2-40B4-BE49-F238E27FC236}">
              <a16:creationId xmlns:a16="http://schemas.microsoft.com/office/drawing/2014/main" id="{00000000-0008-0000-2000-00007968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925300"/>
          <a:ext cx="933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71</xdr:row>
      <xdr:rowOff>19050</xdr:rowOff>
    </xdr:from>
    <xdr:to>
      <xdr:col>2</xdr:col>
      <xdr:colOff>238125</xdr:colOff>
      <xdr:row>72</xdr:row>
      <xdr:rowOff>19050</xdr:rowOff>
    </xdr:to>
    <xdr:pic>
      <xdr:nvPicPr>
        <xdr:cNvPr id="93306" name="Picture 7">
          <a:extLst>
            <a:ext uri="{FF2B5EF4-FFF2-40B4-BE49-F238E27FC236}">
              <a16:creationId xmlns:a16="http://schemas.microsoft.com/office/drawing/2014/main" id="{00000000-0008-0000-2100-00007A6C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925300"/>
          <a:ext cx="10287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71</xdr:row>
      <xdr:rowOff>19050</xdr:rowOff>
    </xdr:from>
    <xdr:to>
      <xdr:col>2</xdr:col>
      <xdr:colOff>238125</xdr:colOff>
      <xdr:row>72</xdr:row>
      <xdr:rowOff>19050</xdr:rowOff>
    </xdr:to>
    <xdr:pic>
      <xdr:nvPicPr>
        <xdr:cNvPr id="94331" name="Picture 7">
          <a:extLst>
            <a:ext uri="{FF2B5EF4-FFF2-40B4-BE49-F238E27FC236}">
              <a16:creationId xmlns:a16="http://schemas.microsoft.com/office/drawing/2014/main" id="{00000000-0008-0000-2200-00007B70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887200"/>
          <a:ext cx="10287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79</xdr:row>
      <xdr:rowOff>28575</xdr:rowOff>
    </xdr:from>
    <xdr:to>
      <xdr:col>4</xdr:col>
      <xdr:colOff>847725</xdr:colOff>
      <xdr:row>80</xdr:row>
      <xdr:rowOff>28575</xdr:rowOff>
    </xdr:to>
    <xdr:pic>
      <xdr:nvPicPr>
        <xdr:cNvPr id="47482" name="Picture 7">
          <a:extLst>
            <a:ext uri="{FF2B5EF4-FFF2-40B4-BE49-F238E27FC236}">
              <a16:creationId xmlns:a16="http://schemas.microsoft.com/office/drawing/2014/main" id="{00000000-0008-0000-0600-00007AB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09650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23</xdr:row>
      <xdr:rowOff>38100</xdr:rowOff>
    </xdr:from>
    <xdr:to>
      <xdr:col>5</xdr:col>
      <xdr:colOff>304800</xdr:colOff>
      <xdr:row>24</xdr:row>
      <xdr:rowOff>95250</xdr:rowOff>
    </xdr:to>
    <xdr:pic>
      <xdr:nvPicPr>
        <xdr:cNvPr id="84275" name="Picture 7">
          <a:extLst>
            <a:ext uri="{FF2B5EF4-FFF2-40B4-BE49-F238E27FC236}">
              <a16:creationId xmlns:a16="http://schemas.microsoft.com/office/drawing/2014/main" id="{00000000-0008-0000-0700-00003349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40995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23</xdr:row>
      <xdr:rowOff>38100</xdr:rowOff>
    </xdr:from>
    <xdr:to>
      <xdr:col>5</xdr:col>
      <xdr:colOff>304800</xdr:colOff>
      <xdr:row>24</xdr:row>
      <xdr:rowOff>95250</xdr:rowOff>
    </xdr:to>
    <xdr:pic>
      <xdr:nvPicPr>
        <xdr:cNvPr id="86312" name="Picture 7">
          <a:extLst>
            <a:ext uri="{FF2B5EF4-FFF2-40B4-BE49-F238E27FC236}">
              <a16:creationId xmlns:a16="http://schemas.microsoft.com/office/drawing/2014/main" id="{00000000-0008-0000-0800-00002851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40995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23</xdr:row>
      <xdr:rowOff>28575</xdr:rowOff>
    </xdr:from>
    <xdr:to>
      <xdr:col>5</xdr:col>
      <xdr:colOff>304800</xdr:colOff>
      <xdr:row>24</xdr:row>
      <xdr:rowOff>85725</xdr:rowOff>
    </xdr:to>
    <xdr:pic>
      <xdr:nvPicPr>
        <xdr:cNvPr id="88354" name="Picture 7">
          <a:extLst>
            <a:ext uri="{FF2B5EF4-FFF2-40B4-BE49-F238E27FC236}">
              <a16:creationId xmlns:a16="http://schemas.microsoft.com/office/drawing/2014/main" id="{00000000-0008-0000-0900-00002259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40995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23</xdr:row>
      <xdr:rowOff>28575</xdr:rowOff>
    </xdr:from>
    <xdr:to>
      <xdr:col>5</xdr:col>
      <xdr:colOff>304800</xdr:colOff>
      <xdr:row>24</xdr:row>
      <xdr:rowOff>85725</xdr:rowOff>
    </xdr:to>
    <xdr:pic>
      <xdr:nvPicPr>
        <xdr:cNvPr id="89378" name="Picture 7">
          <a:extLst>
            <a:ext uri="{FF2B5EF4-FFF2-40B4-BE49-F238E27FC236}">
              <a16:creationId xmlns:a16="http://schemas.microsoft.com/office/drawing/2014/main" id="{00000000-0008-0000-0A00-0000225D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4004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38</xdr:row>
      <xdr:rowOff>19050</xdr:rowOff>
    </xdr:from>
    <xdr:to>
      <xdr:col>5</xdr:col>
      <xdr:colOff>304800</xdr:colOff>
      <xdr:row>38</xdr:row>
      <xdr:rowOff>180975</xdr:rowOff>
    </xdr:to>
    <xdr:pic>
      <xdr:nvPicPr>
        <xdr:cNvPr id="4730" name="Picture 7">
          <a:extLst>
            <a:ext uri="{FF2B5EF4-FFF2-40B4-BE49-F238E27FC236}">
              <a16:creationId xmlns:a16="http://schemas.microsoft.com/office/drawing/2014/main" id="{00000000-0008-0000-0B00-00007A1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23875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0.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dimension ref="A1:O30"/>
  <sheetViews>
    <sheetView tabSelected="1" zoomScaleNormal="100" workbookViewId="0">
      <selection sqref="A1:O1"/>
    </sheetView>
  </sheetViews>
  <sheetFormatPr defaultRowHeight="12.75" x14ac:dyDescent="0.2"/>
  <cols>
    <col min="1" max="14" width="9.140625" style="319"/>
    <col min="15" max="15" width="0.140625" style="319" customWidth="1"/>
    <col min="16" max="16384" width="9.140625" style="319"/>
  </cols>
  <sheetData>
    <row r="1" spans="1:15" ht="32.25" customHeight="1" x14ac:dyDescent="0.2">
      <c r="A1" s="473" t="s">
        <v>566</v>
      </c>
      <c r="B1" s="474"/>
      <c r="C1" s="474"/>
      <c r="D1" s="474"/>
      <c r="E1" s="474"/>
      <c r="F1" s="474"/>
      <c r="G1" s="474"/>
      <c r="H1" s="474"/>
      <c r="I1" s="474"/>
      <c r="J1" s="474"/>
      <c r="K1" s="474"/>
      <c r="L1" s="474"/>
      <c r="M1" s="474"/>
      <c r="N1" s="474"/>
      <c r="O1" s="475"/>
    </row>
    <row r="11" spans="1:15" ht="65.25" customHeight="1" x14ac:dyDescent="0.4">
      <c r="B11" s="325" t="s">
        <v>485</v>
      </c>
    </row>
    <row r="12" spans="1:15" ht="20.25" x14ac:dyDescent="0.3">
      <c r="B12" s="326" t="s">
        <v>486</v>
      </c>
    </row>
    <row r="13" spans="1:15" ht="18.75" x14ac:dyDescent="0.3">
      <c r="B13" s="327"/>
    </row>
    <row r="14" spans="1:15" ht="14.25" customHeight="1" x14ac:dyDescent="0.2">
      <c r="B14" s="458" t="s">
        <v>540</v>
      </c>
      <c r="N14" s="319" t="s">
        <v>285</v>
      </c>
    </row>
    <row r="15" spans="1:15" ht="16.5" customHeight="1" x14ac:dyDescent="0.3">
      <c r="B15" s="327"/>
    </row>
    <row r="16" spans="1:15" x14ac:dyDescent="0.2">
      <c r="B16" s="328" t="s">
        <v>308</v>
      </c>
    </row>
    <row r="17" spans="2:2" x14ac:dyDescent="0.2">
      <c r="B17" s="328" t="s">
        <v>309</v>
      </c>
    </row>
    <row r="18" spans="2:2" s="339" customFormat="1" ht="13.5" customHeight="1" x14ac:dyDescent="0.2">
      <c r="B18" s="470" t="s">
        <v>487</v>
      </c>
    </row>
    <row r="19" spans="2:2" s="339" customFormat="1" ht="14.25" customHeight="1" x14ac:dyDescent="0.2">
      <c r="B19" s="470" t="s">
        <v>488</v>
      </c>
    </row>
    <row r="21" spans="2:2" x14ac:dyDescent="0.2">
      <c r="B21" s="328" t="s">
        <v>310</v>
      </c>
    </row>
    <row r="22" spans="2:2" x14ac:dyDescent="0.2">
      <c r="B22" s="319" t="s">
        <v>311</v>
      </c>
    </row>
    <row r="23" spans="2:2" x14ac:dyDescent="0.2">
      <c r="B23" s="319" t="s">
        <v>312</v>
      </c>
    </row>
    <row r="24" spans="2:2" ht="18.75" x14ac:dyDescent="0.3">
      <c r="B24" s="330"/>
    </row>
    <row r="25" spans="2:2" x14ac:dyDescent="0.2">
      <c r="B25" s="328"/>
    </row>
    <row r="26" spans="2:2" x14ac:dyDescent="0.2">
      <c r="B26" s="331"/>
    </row>
    <row r="27" spans="2:2" x14ac:dyDescent="0.2">
      <c r="B27" s="331"/>
    </row>
    <row r="28" spans="2:2" x14ac:dyDescent="0.2">
      <c r="B28" s="331"/>
    </row>
    <row r="29" spans="2:2" x14ac:dyDescent="0.2">
      <c r="B29" s="331"/>
    </row>
    <row r="30" spans="2:2" x14ac:dyDescent="0.2">
      <c r="B30" s="332"/>
    </row>
  </sheetData>
  <mergeCells count="1">
    <mergeCell ref="A1:O1"/>
  </mergeCells>
  <pageMargins left="0.7" right="0.7" top="0.75" bottom="0.75" header="0.3" footer="0.3"/>
  <pageSetup paperSize="9" scale="6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dimension ref="A1:AA25"/>
  <sheetViews>
    <sheetView zoomScaleNormal="100" workbookViewId="0"/>
  </sheetViews>
  <sheetFormatPr defaultRowHeight="12.75" x14ac:dyDescent="0.2"/>
  <cols>
    <col min="1" max="1" width="2.28515625" style="33" customWidth="1"/>
    <col min="2" max="2" width="3.42578125" style="33" customWidth="1"/>
    <col min="3" max="3" width="1.85546875" style="33" bestFit="1" customWidth="1"/>
    <col min="4" max="4" width="3.42578125" style="33" customWidth="1"/>
    <col min="5" max="5" width="3.42578125" style="33" hidden="1" customWidth="1"/>
    <col min="6" max="6" width="6.7109375" style="33" customWidth="1"/>
    <col min="7" max="7" width="5.7109375" style="33" customWidth="1"/>
    <col min="8" max="8" width="6.5703125" style="33" customWidth="1"/>
    <col min="9" max="9" width="6.7109375" style="33" customWidth="1"/>
    <col min="10" max="10" width="5.7109375" style="33" customWidth="1"/>
    <col min="11" max="11" width="6.7109375" style="33" customWidth="1"/>
    <col min="12" max="18" width="5.7109375" style="33" customWidth="1"/>
    <col min="19" max="19" width="6.7109375" style="33" customWidth="1"/>
    <col min="20" max="20" width="6.5703125" style="33" customWidth="1"/>
    <col min="21" max="21" width="6.7109375" style="33" customWidth="1"/>
    <col min="22" max="22" width="5.7109375" style="33" customWidth="1"/>
    <col min="23" max="23" width="6.7109375" style="33" customWidth="1"/>
    <col min="24" max="25" width="5.7109375" style="33" customWidth="1"/>
    <col min="26" max="26" width="7.85546875" style="33" customWidth="1"/>
    <col min="27" max="16384" width="9.140625" style="33"/>
  </cols>
  <sheetData>
    <row r="1" spans="1:27" ht="6.75" customHeight="1" x14ac:dyDescent="0.2">
      <c r="A1" s="32"/>
      <c r="B1" s="32"/>
      <c r="C1" s="32"/>
      <c r="D1" s="32"/>
      <c r="E1" s="32"/>
      <c r="F1" s="32"/>
      <c r="G1" s="32"/>
      <c r="H1" s="32"/>
      <c r="I1" s="32"/>
      <c r="J1" s="32"/>
      <c r="K1" s="32"/>
      <c r="L1" s="32"/>
      <c r="M1" s="32"/>
      <c r="N1" s="32"/>
      <c r="O1" s="32"/>
      <c r="P1" s="32"/>
      <c r="Q1" s="32"/>
      <c r="R1" s="32"/>
      <c r="S1" s="32"/>
      <c r="T1" s="32"/>
      <c r="U1" s="32"/>
      <c r="V1" s="32"/>
      <c r="W1" s="32"/>
      <c r="X1" s="32"/>
      <c r="Y1" s="32"/>
      <c r="Z1" s="32"/>
    </row>
    <row r="2" spans="1:27" s="32" customFormat="1" x14ac:dyDescent="0.2">
      <c r="A2" s="189" t="s">
        <v>290</v>
      </c>
    </row>
    <row r="3" spans="1:27" s="32" customFormat="1" ht="16.5" customHeight="1" x14ac:dyDescent="0.2">
      <c r="A3" s="189" t="s">
        <v>500</v>
      </c>
    </row>
    <row r="4" spans="1:27" ht="16.5" customHeight="1" x14ac:dyDescent="0.2">
      <c r="A4" s="188" t="s">
        <v>291</v>
      </c>
      <c r="B4" s="32"/>
      <c r="C4" s="32"/>
      <c r="D4" s="32"/>
      <c r="E4" s="32"/>
      <c r="F4" s="32"/>
      <c r="G4" s="32"/>
      <c r="H4" s="32"/>
      <c r="I4" s="32"/>
      <c r="J4" s="32"/>
      <c r="K4" s="32"/>
      <c r="L4" s="32"/>
      <c r="M4" s="32"/>
      <c r="N4" s="32"/>
      <c r="O4" s="32"/>
      <c r="P4" s="32"/>
      <c r="Q4" s="32"/>
      <c r="R4" s="32"/>
      <c r="S4" s="32"/>
      <c r="T4" s="32"/>
      <c r="U4" s="32"/>
      <c r="V4" s="32"/>
      <c r="W4" s="32"/>
      <c r="X4" s="32"/>
      <c r="Y4" s="32"/>
      <c r="Z4" s="32"/>
      <c r="AA4" s="32"/>
    </row>
    <row r="5" spans="1:27" ht="16.5" customHeight="1" x14ac:dyDescent="0.2">
      <c r="A5" s="188" t="s">
        <v>501</v>
      </c>
      <c r="B5" s="188"/>
      <c r="C5" s="32"/>
      <c r="D5" s="32"/>
      <c r="E5" s="32"/>
      <c r="F5" s="32"/>
      <c r="G5" s="32"/>
      <c r="H5" s="32"/>
      <c r="I5" s="32"/>
      <c r="J5" s="32"/>
      <c r="K5" s="32"/>
      <c r="L5" s="32"/>
      <c r="M5" s="32"/>
      <c r="N5" s="32"/>
      <c r="O5" s="32"/>
      <c r="P5" s="32"/>
      <c r="Q5" s="32"/>
      <c r="R5" s="32"/>
      <c r="S5" s="32"/>
      <c r="T5" s="32"/>
      <c r="U5" s="32"/>
      <c r="V5" s="32"/>
      <c r="W5" s="32"/>
      <c r="X5" s="32"/>
      <c r="Y5" s="32"/>
      <c r="Z5" s="32"/>
    </row>
    <row r="6" spans="1:27" ht="2.1" customHeight="1" thickBot="1" x14ac:dyDescent="0.25">
      <c r="A6" s="153"/>
      <c r="B6" s="153"/>
      <c r="C6" s="153"/>
      <c r="D6" s="153"/>
      <c r="E6" s="153"/>
      <c r="F6" s="153"/>
      <c r="G6" s="153"/>
      <c r="H6" s="153"/>
      <c r="I6" s="153"/>
      <c r="J6" s="153"/>
      <c r="K6" s="153"/>
      <c r="L6" s="153"/>
      <c r="M6" s="153"/>
      <c r="N6" s="153"/>
      <c r="O6" s="153"/>
      <c r="P6" s="153"/>
      <c r="Q6" s="153"/>
      <c r="R6" s="153"/>
      <c r="S6" s="153"/>
      <c r="T6" s="153"/>
      <c r="U6" s="269"/>
      <c r="V6" s="269"/>
      <c r="W6" s="269"/>
      <c r="X6" s="269"/>
      <c r="Y6" s="269"/>
      <c r="Z6" s="269"/>
    </row>
    <row r="7" spans="1:27" ht="12" customHeight="1" thickBot="1" x14ac:dyDescent="0.25">
      <c r="A7" s="265" t="s">
        <v>24</v>
      </c>
      <c r="B7" s="4"/>
      <c r="C7" s="4"/>
      <c r="D7" s="4"/>
      <c r="E7" s="4"/>
      <c r="F7" s="32"/>
      <c r="G7" s="32"/>
      <c r="H7" s="32"/>
      <c r="I7" s="32"/>
      <c r="J7" s="32"/>
      <c r="K7" s="32"/>
      <c r="L7" s="32"/>
      <c r="M7" s="32"/>
      <c r="N7" s="32"/>
      <c r="O7" s="32"/>
      <c r="P7" s="32"/>
      <c r="Q7" s="32"/>
      <c r="R7" s="32"/>
      <c r="S7" s="32"/>
      <c r="T7" s="32"/>
      <c r="U7" s="32"/>
      <c r="V7" s="32"/>
      <c r="W7" s="32"/>
      <c r="X7" s="32"/>
      <c r="Y7" s="32"/>
      <c r="Z7" s="32"/>
    </row>
    <row r="8" spans="1:27" ht="12" customHeight="1" x14ac:dyDescent="0.2">
      <c r="A8" s="4" t="s">
        <v>25</v>
      </c>
      <c r="B8" s="265"/>
      <c r="C8" s="265"/>
      <c r="D8" s="265"/>
      <c r="E8" s="265"/>
      <c r="F8" s="520" t="s">
        <v>158</v>
      </c>
      <c r="G8" s="520"/>
      <c r="H8" s="520"/>
      <c r="I8" s="520"/>
      <c r="J8" s="520"/>
      <c r="K8" s="520"/>
      <c r="L8" s="520"/>
      <c r="M8" s="520"/>
      <c r="N8" s="520"/>
      <c r="O8" s="520"/>
      <c r="P8" s="520"/>
      <c r="Q8" s="520"/>
      <c r="R8" s="520"/>
      <c r="S8" s="520"/>
      <c r="T8" s="520"/>
      <c r="U8" s="520"/>
      <c r="V8" s="520"/>
      <c r="W8" s="520"/>
      <c r="X8" s="520"/>
      <c r="Y8" s="520"/>
      <c r="Z8" s="520"/>
    </row>
    <row r="9" spans="1:27" ht="14.25" customHeight="1" thickBot="1" x14ac:dyDescent="0.25">
      <c r="A9" s="521" t="s">
        <v>26</v>
      </c>
      <c r="B9" s="521"/>
      <c r="C9" s="65"/>
      <c r="D9" s="65"/>
      <c r="E9" s="65"/>
      <c r="F9" s="181" t="s">
        <v>186</v>
      </c>
      <c r="G9" s="181" t="s">
        <v>187</v>
      </c>
      <c r="H9" s="181" t="s">
        <v>188</v>
      </c>
      <c r="I9" s="181" t="s">
        <v>189</v>
      </c>
      <c r="J9" s="181" t="s">
        <v>190</v>
      </c>
      <c r="K9" s="181" t="s">
        <v>191</v>
      </c>
      <c r="L9" s="181" t="s">
        <v>192</v>
      </c>
      <c r="M9" s="181" t="s">
        <v>193</v>
      </c>
      <c r="N9" s="181" t="s">
        <v>194</v>
      </c>
      <c r="O9" s="26">
        <v>10</v>
      </c>
      <c r="P9" s="26">
        <v>11</v>
      </c>
      <c r="Q9" s="26">
        <v>12</v>
      </c>
      <c r="R9" s="26">
        <v>13</v>
      </c>
      <c r="S9" s="26">
        <v>14</v>
      </c>
      <c r="T9" s="26">
        <v>15</v>
      </c>
      <c r="U9" s="26">
        <v>16</v>
      </c>
      <c r="V9" s="26">
        <v>17</v>
      </c>
      <c r="W9" s="26">
        <v>18</v>
      </c>
      <c r="X9" s="26">
        <v>19</v>
      </c>
      <c r="Y9" s="26">
        <v>20</v>
      </c>
      <c r="Z9" s="103" t="s">
        <v>22</v>
      </c>
    </row>
    <row r="10" spans="1:27" ht="11.25" customHeight="1" x14ac:dyDescent="0.2">
      <c r="A10" s="54"/>
      <c r="B10" s="54"/>
      <c r="C10" s="54"/>
      <c r="D10" s="54"/>
      <c r="E10" s="54"/>
      <c r="F10" s="53"/>
      <c r="G10" s="53"/>
      <c r="H10" s="53"/>
      <c r="I10" s="53"/>
      <c r="J10" s="53"/>
      <c r="K10" s="53"/>
      <c r="L10" s="53"/>
      <c r="M10" s="53"/>
      <c r="N10" s="53"/>
      <c r="O10" s="53"/>
      <c r="P10" s="53"/>
      <c r="Q10" s="53"/>
      <c r="R10" s="53"/>
      <c r="S10" s="53"/>
      <c r="T10" s="53"/>
      <c r="U10" s="52"/>
      <c r="V10" s="52"/>
      <c r="W10" s="52"/>
      <c r="X10" s="52"/>
      <c r="Y10" s="52"/>
      <c r="Z10" s="52"/>
    </row>
    <row r="11" spans="1:27" ht="11.25" customHeight="1" x14ac:dyDescent="0.2">
      <c r="A11" s="265" t="s">
        <v>22</v>
      </c>
      <c r="B11" s="265"/>
      <c r="C11" s="265"/>
      <c r="D11" s="265"/>
      <c r="E11" s="265"/>
      <c r="F11" s="20">
        <v>229056.93900000001</v>
      </c>
      <c r="G11" s="20">
        <v>8662.7559999999994</v>
      </c>
      <c r="H11" s="20">
        <v>159413.861</v>
      </c>
      <c r="I11" s="20">
        <v>475405.74300000002</v>
      </c>
      <c r="J11" s="20">
        <v>15941.123</v>
      </c>
      <c r="K11" s="20">
        <v>132872.35800000001</v>
      </c>
      <c r="L11" s="20">
        <v>51175.726000000002</v>
      </c>
      <c r="M11" s="20">
        <v>49965.661999999997</v>
      </c>
      <c r="N11" s="20">
        <v>85654.884000000005</v>
      </c>
      <c r="O11" s="20">
        <v>55768.383999999998</v>
      </c>
      <c r="P11" s="20">
        <v>73745.472999999998</v>
      </c>
      <c r="Q11" s="20">
        <v>35900.360999999997</v>
      </c>
      <c r="R11" s="20">
        <v>31081.99</v>
      </c>
      <c r="S11" s="20">
        <v>153226.03099999999</v>
      </c>
      <c r="T11" s="20">
        <v>64414.105000000003</v>
      </c>
      <c r="U11" s="20">
        <v>260633.06899999999</v>
      </c>
      <c r="V11" s="20">
        <v>12278.972</v>
      </c>
      <c r="W11" s="20">
        <v>489794.74099999998</v>
      </c>
      <c r="X11" s="20">
        <v>13919.946</v>
      </c>
      <c r="Y11" s="20">
        <v>15616.945</v>
      </c>
      <c r="Z11" s="20">
        <v>2414529.0669999998</v>
      </c>
    </row>
    <row r="12" spans="1:27" ht="9.75" customHeight="1" x14ac:dyDescent="0.2">
      <c r="A12" s="5"/>
      <c r="B12" s="5"/>
      <c r="C12" s="5"/>
      <c r="D12" s="5"/>
      <c r="E12" s="5"/>
      <c r="F12" s="5"/>
      <c r="G12" s="5"/>
      <c r="H12" s="5"/>
      <c r="I12" s="5"/>
      <c r="J12" s="5"/>
      <c r="K12" s="5"/>
      <c r="L12" s="5"/>
      <c r="M12" s="5"/>
      <c r="N12" s="5"/>
      <c r="O12" s="5"/>
      <c r="P12" s="5"/>
      <c r="Q12" s="5"/>
      <c r="R12" s="5"/>
      <c r="S12" s="5"/>
      <c r="T12" s="5"/>
      <c r="U12" s="267"/>
      <c r="V12" s="267"/>
      <c r="W12" s="267"/>
      <c r="X12" s="267"/>
      <c r="Y12" s="267"/>
      <c r="Z12" s="267"/>
    </row>
    <row r="13" spans="1:27" ht="11.25" customHeight="1" x14ac:dyDescent="0.2">
      <c r="B13" s="5">
        <v>0</v>
      </c>
      <c r="C13" s="5" t="s">
        <v>21</v>
      </c>
      <c r="D13" s="5">
        <v>9</v>
      </c>
      <c r="E13" s="5"/>
      <c r="F13" s="15">
        <v>883.60799999999995</v>
      </c>
      <c r="G13" s="15" t="s">
        <v>284</v>
      </c>
      <c r="H13" s="15">
        <v>11913.986000000001</v>
      </c>
      <c r="I13" s="15">
        <v>268.65499999999997</v>
      </c>
      <c r="J13" s="15" t="s">
        <v>284</v>
      </c>
      <c r="K13" s="15">
        <v>1536.6469999999999</v>
      </c>
      <c r="L13" s="15">
        <v>120.788</v>
      </c>
      <c r="M13" s="15">
        <v>36.938000000000002</v>
      </c>
      <c r="N13" s="15">
        <v>1048.6389999999999</v>
      </c>
      <c r="O13" s="15">
        <v>105.123</v>
      </c>
      <c r="P13" s="15">
        <v>430.46800000000002</v>
      </c>
      <c r="Q13" s="15">
        <v>1548.3109999999999</v>
      </c>
      <c r="R13" s="15">
        <v>343.81200000000001</v>
      </c>
      <c r="S13" s="15">
        <v>2548.944</v>
      </c>
      <c r="T13" s="15">
        <v>137.05799999999999</v>
      </c>
      <c r="U13" s="15">
        <v>9904.8520000000008</v>
      </c>
      <c r="V13" s="15">
        <v>140.85</v>
      </c>
      <c r="W13" s="15">
        <v>725.43299999999999</v>
      </c>
      <c r="X13" s="15">
        <v>5.343</v>
      </c>
      <c r="Y13" s="15">
        <v>100.18600000000001</v>
      </c>
      <c r="Z13" s="15">
        <v>31799.64</v>
      </c>
    </row>
    <row r="14" spans="1:27" ht="11.25" customHeight="1" x14ac:dyDescent="0.2">
      <c r="B14" s="5">
        <v>10</v>
      </c>
      <c r="C14" s="5" t="s">
        <v>21</v>
      </c>
      <c r="D14" s="5">
        <v>24</v>
      </c>
      <c r="E14" s="5"/>
      <c r="F14" s="15">
        <v>3202.7570000000001</v>
      </c>
      <c r="G14" s="15">
        <v>15.851000000000001</v>
      </c>
      <c r="H14" s="15">
        <v>51886.447999999997</v>
      </c>
      <c r="I14" s="15">
        <v>1471.96</v>
      </c>
      <c r="J14" s="15">
        <v>7.5750000000000002</v>
      </c>
      <c r="K14" s="15">
        <v>3860.8490000000002</v>
      </c>
      <c r="L14" s="15">
        <v>962.346</v>
      </c>
      <c r="M14" s="15">
        <v>595.322</v>
      </c>
      <c r="N14" s="15">
        <v>5198.2969999999996</v>
      </c>
      <c r="O14" s="15">
        <v>956.66899999999998</v>
      </c>
      <c r="P14" s="15">
        <v>2814.174</v>
      </c>
      <c r="Q14" s="15">
        <v>437.06200000000001</v>
      </c>
      <c r="R14" s="15">
        <v>279.50299999999999</v>
      </c>
      <c r="S14" s="15">
        <v>11268.954</v>
      </c>
      <c r="T14" s="15">
        <v>177.22800000000001</v>
      </c>
      <c r="U14" s="15">
        <v>41754.366999999998</v>
      </c>
      <c r="V14" s="15">
        <v>1087.44</v>
      </c>
      <c r="W14" s="15">
        <v>2732.4279999999999</v>
      </c>
      <c r="X14" s="15">
        <v>141.61699999999999</v>
      </c>
      <c r="Y14" s="15">
        <v>1260.183</v>
      </c>
      <c r="Z14" s="15">
        <v>130111.031</v>
      </c>
    </row>
    <row r="15" spans="1:27" ht="11.25" customHeight="1" x14ac:dyDescent="0.2">
      <c r="B15" s="5">
        <v>25</v>
      </c>
      <c r="C15" s="5" t="s">
        <v>21</v>
      </c>
      <c r="D15" s="5">
        <v>49</v>
      </c>
      <c r="E15" s="5"/>
      <c r="F15" s="15">
        <v>13772.888000000001</v>
      </c>
      <c r="G15" s="15">
        <v>176.54</v>
      </c>
      <c r="H15" s="15">
        <v>38536.866000000002</v>
      </c>
      <c r="I15" s="15">
        <v>5787.1350000000002</v>
      </c>
      <c r="J15" s="15">
        <v>41.813000000000002</v>
      </c>
      <c r="K15" s="15">
        <v>6649.1589999999997</v>
      </c>
      <c r="L15" s="15">
        <v>2427.6709999999998</v>
      </c>
      <c r="M15" s="15">
        <v>460.697</v>
      </c>
      <c r="N15" s="15">
        <v>6865.7340000000004</v>
      </c>
      <c r="O15" s="15">
        <v>1213.771</v>
      </c>
      <c r="P15" s="15">
        <v>5015.3980000000001</v>
      </c>
      <c r="Q15" s="15">
        <v>86.468000000000004</v>
      </c>
      <c r="R15" s="15">
        <v>858.66700000000003</v>
      </c>
      <c r="S15" s="15">
        <v>14916.281000000001</v>
      </c>
      <c r="T15" s="15">
        <v>1725.576</v>
      </c>
      <c r="U15" s="15">
        <v>41106.521000000001</v>
      </c>
      <c r="V15" s="15">
        <v>1252.471</v>
      </c>
      <c r="W15" s="15">
        <v>8269.7639999999992</v>
      </c>
      <c r="X15" s="15">
        <v>478.77300000000002</v>
      </c>
      <c r="Y15" s="15">
        <v>197.708</v>
      </c>
      <c r="Z15" s="15">
        <v>149839.902</v>
      </c>
    </row>
    <row r="16" spans="1:27" ht="11.25" customHeight="1" x14ac:dyDescent="0.2">
      <c r="B16" s="5">
        <v>50</v>
      </c>
      <c r="C16" s="5" t="s">
        <v>21</v>
      </c>
      <c r="D16" s="5">
        <v>99</v>
      </c>
      <c r="E16" s="5"/>
      <c r="F16" s="15">
        <v>46317.076000000001</v>
      </c>
      <c r="G16" s="15">
        <v>1212.5329999999999</v>
      </c>
      <c r="H16" s="15">
        <v>25090.645</v>
      </c>
      <c r="I16" s="15">
        <v>28025.883000000002</v>
      </c>
      <c r="J16" s="15">
        <v>300.12599999999998</v>
      </c>
      <c r="K16" s="15">
        <v>19890.234</v>
      </c>
      <c r="L16" s="15">
        <v>6804.902</v>
      </c>
      <c r="M16" s="15">
        <v>3468.8319999999999</v>
      </c>
      <c r="N16" s="15">
        <v>11361.906000000001</v>
      </c>
      <c r="O16" s="15">
        <v>3438.2240000000002</v>
      </c>
      <c r="P16" s="15">
        <v>8101.1040000000003</v>
      </c>
      <c r="Q16" s="15">
        <v>1272.9570000000001</v>
      </c>
      <c r="R16" s="15">
        <v>796.84</v>
      </c>
      <c r="S16" s="15">
        <v>28250.387999999999</v>
      </c>
      <c r="T16" s="15">
        <v>9637.4050000000007</v>
      </c>
      <c r="U16" s="15">
        <v>41756.222000000002</v>
      </c>
      <c r="V16" s="15">
        <v>2209.0439999999999</v>
      </c>
      <c r="W16" s="15">
        <v>38868.233</v>
      </c>
      <c r="X16" s="15">
        <v>612.65700000000004</v>
      </c>
      <c r="Y16" s="15">
        <v>751.98099999999999</v>
      </c>
      <c r="Z16" s="15">
        <v>278167.19400000002</v>
      </c>
    </row>
    <row r="17" spans="1:26" ht="11.25" customHeight="1" x14ac:dyDescent="0.2">
      <c r="B17" s="5">
        <v>100</v>
      </c>
      <c r="C17" s="5" t="s">
        <v>21</v>
      </c>
      <c r="D17" s="5">
        <v>149</v>
      </c>
      <c r="E17" s="5"/>
      <c r="F17" s="15">
        <v>45753.976999999999</v>
      </c>
      <c r="G17" s="15">
        <v>210.62200000000001</v>
      </c>
      <c r="H17" s="15">
        <v>8555.3919999999998</v>
      </c>
      <c r="I17" s="15">
        <v>37306.813000000002</v>
      </c>
      <c r="J17" s="15">
        <v>1732.6220000000001</v>
      </c>
      <c r="K17" s="15">
        <v>24317.273000000001</v>
      </c>
      <c r="L17" s="15">
        <v>6031.07</v>
      </c>
      <c r="M17" s="15">
        <v>3327.3119999999999</v>
      </c>
      <c r="N17" s="15">
        <v>10859.547</v>
      </c>
      <c r="O17" s="15">
        <v>6805.94</v>
      </c>
      <c r="P17" s="15">
        <v>7949.0119999999997</v>
      </c>
      <c r="Q17" s="15">
        <v>4525.4669999999996</v>
      </c>
      <c r="R17" s="15">
        <v>4852.7830000000004</v>
      </c>
      <c r="S17" s="15">
        <v>28511.063999999998</v>
      </c>
      <c r="T17" s="15">
        <v>14447.955</v>
      </c>
      <c r="U17" s="15">
        <v>28354.886999999999</v>
      </c>
      <c r="V17" s="15">
        <v>1960.2170000000001</v>
      </c>
      <c r="W17" s="15">
        <v>44692.608999999997</v>
      </c>
      <c r="X17" s="15">
        <v>2457.0940000000001</v>
      </c>
      <c r="Y17" s="15">
        <v>3382.8629999999998</v>
      </c>
      <c r="Z17" s="15">
        <v>286034.51899999997</v>
      </c>
    </row>
    <row r="18" spans="1:26" ht="9.75" customHeight="1" x14ac:dyDescent="0.2">
      <c r="B18" s="5"/>
      <c r="C18" s="5"/>
      <c r="D18" s="5"/>
      <c r="E18" s="5"/>
      <c r="F18" s="15"/>
      <c r="G18" s="15"/>
      <c r="H18" s="15"/>
      <c r="I18" s="15"/>
      <c r="J18" s="15"/>
      <c r="K18" s="15"/>
      <c r="L18" s="15"/>
      <c r="M18" s="15"/>
      <c r="N18" s="15"/>
      <c r="O18" s="15"/>
      <c r="P18" s="15"/>
      <c r="Q18" s="15"/>
      <c r="R18" s="15"/>
      <c r="S18" s="15"/>
      <c r="T18" s="15"/>
      <c r="U18" s="15"/>
      <c r="V18" s="15"/>
      <c r="W18" s="15"/>
      <c r="X18" s="15"/>
      <c r="Y18" s="15"/>
      <c r="Z18" s="15"/>
    </row>
    <row r="19" spans="1:26" ht="11.25" customHeight="1" x14ac:dyDescent="0.2">
      <c r="B19" s="5">
        <v>150</v>
      </c>
      <c r="C19" s="5" t="s">
        <v>21</v>
      </c>
      <c r="D19" s="5">
        <v>299</v>
      </c>
      <c r="E19" s="5"/>
      <c r="F19" s="15">
        <v>54405.190999999999</v>
      </c>
      <c r="G19" s="15">
        <v>1603.0840000000001</v>
      </c>
      <c r="H19" s="15">
        <v>16815.632000000001</v>
      </c>
      <c r="I19" s="15">
        <v>145276.93100000001</v>
      </c>
      <c r="J19" s="15">
        <v>8685.4439999999995</v>
      </c>
      <c r="K19" s="15">
        <v>34830.834000000003</v>
      </c>
      <c r="L19" s="15">
        <v>17359.888999999999</v>
      </c>
      <c r="M19" s="15">
        <v>14955.566999999999</v>
      </c>
      <c r="N19" s="15">
        <v>22954.241000000002</v>
      </c>
      <c r="O19" s="15">
        <v>19814.589</v>
      </c>
      <c r="P19" s="15">
        <v>23039.028999999999</v>
      </c>
      <c r="Q19" s="15">
        <v>12532.235000000001</v>
      </c>
      <c r="R19" s="15">
        <v>12702.012000000001</v>
      </c>
      <c r="S19" s="15">
        <v>44676.326000000001</v>
      </c>
      <c r="T19" s="15">
        <v>29261.401999999998</v>
      </c>
      <c r="U19" s="15">
        <v>47143.372000000003</v>
      </c>
      <c r="V19" s="15">
        <v>3292.9549999999999</v>
      </c>
      <c r="W19" s="15">
        <v>183286.84899999999</v>
      </c>
      <c r="X19" s="15">
        <v>763.59900000000005</v>
      </c>
      <c r="Y19" s="15">
        <v>2207.0520000000001</v>
      </c>
      <c r="Z19" s="15">
        <v>695606.23100000003</v>
      </c>
    </row>
    <row r="20" spans="1:26" ht="11.25" customHeight="1" x14ac:dyDescent="0.2">
      <c r="B20" s="5">
        <v>300</v>
      </c>
      <c r="C20" s="5" t="s">
        <v>21</v>
      </c>
      <c r="D20" s="5">
        <v>499</v>
      </c>
      <c r="E20" s="5"/>
      <c r="F20" s="15">
        <v>36366.472000000002</v>
      </c>
      <c r="G20" s="15">
        <v>5110.8969999999999</v>
      </c>
      <c r="H20" s="15">
        <v>2925.6889999999999</v>
      </c>
      <c r="I20" s="15">
        <v>112369.36900000001</v>
      </c>
      <c r="J20" s="15">
        <v>5173.5429999999997</v>
      </c>
      <c r="K20" s="15">
        <v>18686.794999999998</v>
      </c>
      <c r="L20" s="15">
        <v>11830.334000000001</v>
      </c>
      <c r="M20" s="15">
        <v>13815.955</v>
      </c>
      <c r="N20" s="15">
        <v>19203.98</v>
      </c>
      <c r="O20" s="15">
        <v>17329.972000000002</v>
      </c>
      <c r="P20" s="15">
        <v>10310.663</v>
      </c>
      <c r="Q20" s="15">
        <v>9718.625</v>
      </c>
      <c r="R20" s="15">
        <v>6418.1549999999997</v>
      </c>
      <c r="S20" s="15">
        <v>18504.367999999999</v>
      </c>
      <c r="T20" s="15">
        <v>8813.5740000000005</v>
      </c>
      <c r="U20" s="15">
        <v>29731.120999999999</v>
      </c>
      <c r="V20" s="15">
        <v>1359.6120000000001</v>
      </c>
      <c r="W20" s="15">
        <v>121943.012</v>
      </c>
      <c r="X20" s="15">
        <v>2345.1579999999999</v>
      </c>
      <c r="Y20" s="15">
        <v>3652.3530000000001</v>
      </c>
      <c r="Z20" s="15">
        <v>455609.64899999998</v>
      </c>
    </row>
    <row r="21" spans="1:26" ht="11.25" customHeight="1" x14ac:dyDescent="0.2">
      <c r="B21" s="5">
        <v>500</v>
      </c>
      <c r="C21" s="5" t="s">
        <v>21</v>
      </c>
      <c r="D21" s="5"/>
      <c r="E21" s="5"/>
      <c r="F21" s="15">
        <v>28354.971000000001</v>
      </c>
      <c r="G21" s="15">
        <v>333.22899999999998</v>
      </c>
      <c r="H21" s="15">
        <v>3689.203</v>
      </c>
      <c r="I21" s="15">
        <v>144898.99600000001</v>
      </c>
      <c r="J21" s="15" t="s">
        <v>284</v>
      </c>
      <c r="K21" s="15">
        <v>23100.565999999999</v>
      </c>
      <c r="L21" s="15">
        <v>5638.7280000000001</v>
      </c>
      <c r="M21" s="15">
        <v>13305.038</v>
      </c>
      <c r="N21" s="15">
        <v>8162.54</v>
      </c>
      <c r="O21" s="15">
        <v>6104.0959999999995</v>
      </c>
      <c r="P21" s="15">
        <v>16085.624</v>
      </c>
      <c r="Q21" s="15">
        <v>5779.2359999999999</v>
      </c>
      <c r="R21" s="15">
        <v>4830.2179999999998</v>
      </c>
      <c r="S21" s="15">
        <v>4549.7060000000001</v>
      </c>
      <c r="T21" s="15">
        <v>213.90600000000001</v>
      </c>
      <c r="U21" s="15">
        <v>20881.726999999999</v>
      </c>
      <c r="V21" s="15">
        <v>976.38300000000004</v>
      </c>
      <c r="W21" s="15">
        <v>89276.413</v>
      </c>
      <c r="X21" s="15">
        <v>7115.7039999999997</v>
      </c>
      <c r="Y21" s="15">
        <v>4064.6179999999999</v>
      </c>
      <c r="Z21" s="15">
        <v>387360.90100000001</v>
      </c>
    </row>
    <row r="22" spans="1:26" ht="12" customHeight="1" thickBot="1" x14ac:dyDescent="0.25">
      <c r="A22" s="153"/>
      <c r="B22" s="153"/>
      <c r="C22" s="153"/>
      <c r="D22" s="153"/>
      <c r="E22" s="153"/>
      <c r="F22" s="153"/>
      <c r="G22" s="153"/>
      <c r="H22" s="153"/>
      <c r="I22" s="153"/>
      <c r="J22" s="153"/>
      <c r="K22" s="153"/>
      <c r="L22" s="153"/>
      <c r="M22" s="153"/>
      <c r="N22" s="153"/>
      <c r="O22" s="153"/>
      <c r="P22" s="153"/>
      <c r="Q22" s="153"/>
      <c r="R22" s="153"/>
      <c r="S22" s="153"/>
      <c r="T22" s="153"/>
      <c r="U22" s="269"/>
      <c r="V22" s="269"/>
      <c r="W22" s="269"/>
      <c r="X22" s="269"/>
      <c r="Y22" s="269"/>
      <c r="Z22" s="269"/>
    </row>
    <row r="23" spans="1:26" ht="12.75" customHeight="1" x14ac:dyDescent="0.2">
      <c r="A23" s="522" t="s">
        <v>456</v>
      </c>
      <c r="B23" s="522"/>
      <c r="C23" s="522"/>
      <c r="D23" s="522"/>
      <c r="E23" s="522"/>
      <c r="F23" s="522"/>
      <c r="G23" s="522"/>
      <c r="H23" s="522"/>
      <c r="I23" s="522"/>
      <c r="J23" s="522"/>
      <c r="K23" s="522"/>
      <c r="L23" s="522"/>
      <c r="M23" s="522"/>
      <c r="N23" s="522"/>
      <c r="O23" s="522"/>
      <c r="P23" s="522"/>
      <c r="Q23" s="522"/>
      <c r="R23" s="522"/>
      <c r="S23" s="522"/>
      <c r="T23" s="522"/>
      <c r="U23" s="522"/>
      <c r="V23" s="522"/>
      <c r="W23" s="522"/>
      <c r="X23" s="522"/>
      <c r="Y23" s="522"/>
      <c r="Z23" s="522"/>
    </row>
    <row r="24" spans="1:26" s="32" customFormat="1" ht="8.25" customHeight="1" x14ac:dyDescent="0.2">
      <c r="A24" s="69"/>
    </row>
    <row r="25" spans="1:26" s="32" customFormat="1" x14ac:dyDescent="0.2"/>
  </sheetData>
  <sheetProtection formatCells="0" formatColumns="0" formatRows="0"/>
  <mergeCells count="3">
    <mergeCell ref="F8:Z8"/>
    <mergeCell ref="A9:B9"/>
    <mergeCell ref="A23:Z23"/>
  </mergeCells>
  <pageMargins left="0.75" right="0.75" top="1" bottom="1" header="0.5" footer="0.5"/>
  <pageSetup paperSize="9" scale="94" orientation="landscape" r:id="rId1"/>
  <headerFooter alignWithMargins="0"/>
  <colBreaks count="1" manualBreakCount="1">
    <brk id="26" max="1048575" man="1"/>
  </colBreaks>
  <ignoredErrors>
    <ignoredError sqref="F9:M9"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1"/>
  <dimension ref="A1:AA25"/>
  <sheetViews>
    <sheetView zoomScaleNormal="100" workbookViewId="0"/>
  </sheetViews>
  <sheetFormatPr defaultRowHeight="12.75" x14ac:dyDescent="0.2"/>
  <cols>
    <col min="1" max="1" width="2.28515625" style="33" customWidth="1"/>
    <col min="2" max="2" width="3.42578125" style="33" customWidth="1"/>
    <col min="3" max="3" width="1.85546875" style="33" bestFit="1" customWidth="1"/>
    <col min="4" max="4" width="3.42578125" style="33" customWidth="1"/>
    <col min="5" max="5" width="3.42578125" style="33" hidden="1" customWidth="1"/>
    <col min="6" max="7" width="5.7109375" style="33" customWidth="1"/>
    <col min="8" max="8" width="6.5703125" style="33" customWidth="1"/>
    <col min="9" max="25" width="5.7109375" style="33" customWidth="1"/>
    <col min="26" max="26" width="6.7109375" style="33" customWidth="1"/>
    <col min="27" max="16384" width="9.140625" style="33"/>
  </cols>
  <sheetData>
    <row r="1" spans="1:27" ht="6.75" customHeight="1" x14ac:dyDescent="0.2">
      <c r="A1" s="32"/>
      <c r="B1" s="32"/>
      <c r="C1" s="32"/>
      <c r="D1" s="32"/>
      <c r="E1" s="32"/>
      <c r="F1" s="32"/>
      <c r="G1" s="32"/>
      <c r="H1" s="32"/>
      <c r="I1" s="32"/>
      <c r="J1" s="32"/>
      <c r="K1" s="32"/>
      <c r="L1" s="32"/>
      <c r="M1" s="32"/>
      <c r="N1" s="32"/>
      <c r="O1" s="32"/>
      <c r="P1" s="32"/>
      <c r="Q1" s="32"/>
      <c r="R1" s="32"/>
      <c r="S1" s="32"/>
      <c r="T1" s="32"/>
      <c r="U1" s="32"/>
      <c r="V1" s="32"/>
      <c r="W1" s="32"/>
      <c r="X1" s="32"/>
      <c r="Y1" s="32"/>
      <c r="Z1" s="32"/>
    </row>
    <row r="2" spans="1:27" s="32" customFormat="1" x14ac:dyDescent="0.2">
      <c r="A2" s="189" t="s">
        <v>276</v>
      </c>
    </row>
    <row r="3" spans="1:27" s="32" customFormat="1" ht="16.5" customHeight="1" x14ac:dyDescent="0.2">
      <c r="A3" s="189" t="s">
        <v>500</v>
      </c>
    </row>
    <row r="4" spans="1:27" ht="16.5" customHeight="1" x14ac:dyDescent="0.2">
      <c r="A4" s="188" t="s">
        <v>292</v>
      </c>
      <c r="B4" s="32"/>
      <c r="C4" s="32"/>
      <c r="D4" s="32"/>
      <c r="E4" s="32"/>
      <c r="F4" s="32"/>
      <c r="G4" s="32"/>
      <c r="H4" s="32"/>
      <c r="I4" s="32"/>
      <c r="J4" s="32"/>
      <c r="K4" s="32"/>
      <c r="L4" s="32"/>
      <c r="M4" s="32"/>
      <c r="N4" s="32"/>
      <c r="O4" s="32"/>
      <c r="P4" s="32"/>
      <c r="Q4" s="32"/>
      <c r="R4" s="32"/>
      <c r="S4" s="32"/>
      <c r="T4" s="32"/>
      <c r="U4" s="32"/>
      <c r="V4" s="32"/>
      <c r="W4" s="32"/>
      <c r="X4" s="32"/>
      <c r="Y4" s="32"/>
      <c r="Z4" s="32"/>
      <c r="AA4" s="32"/>
    </row>
    <row r="5" spans="1:27" ht="16.5" customHeight="1" x14ac:dyDescent="0.2">
      <c r="A5" s="188" t="s">
        <v>501</v>
      </c>
      <c r="B5" s="188"/>
      <c r="C5" s="32"/>
      <c r="D5" s="32"/>
      <c r="E5" s="32"/>
      <c r="F5" s="32"/>
      <c r="G5" s="32"/>
      <c r="H5" s="32"/>
      <c r="I5" s="32"/>
      <c r="J5" s="32"/>
      <c r="K5" s="32"/>
      <c r="L5" s="32"/>
      <c r="M5" s="32"/>
      <c r="N5" s="32"/>
      <c r="O5" s="32"/>
      <c r="P5" s="32"/>
      <c r="Q5" s="32"/>
      <c r="R5" s="32"/>
      <c r="S5" s="32"/>
      <c r="T5" s="32"/>
      <c r="U5" s="32"/>
      <c r="V5" s="32"/>
      <c r="W5" s="32"/>
      <c r="X5" s="32"/>
      <c r="Y5" s="32"/>
      <c r="Z5" s="32"/>
    </row>
    <row r="6" spans="1:27" ht="2.1" customHeight="1" thickBot="1" x14ac:dyDescent="0.25">
      <c r="A6" s="153"/>
      <c r="B6" s="153"/>
      <c r="C6" s="153"/>
      <c r="D6" s="153"/>
      <c r="E6" s="153"/>
      <c r="F6" s="153"/>
      <c r="G6" s="153"/>
      <c r="H6" s="153"/>
      <c r="I6" s="153"/>
      <c r="J6" s="153"/>
      <c r="K6" s="153"/>
      <c r="L6" s="153"/>
      <c r="M6" s="153"/>
      <c r="N6" s="153"/>
      <c r="O6" s="153"/>
      <c r="P6" s="153"/>
      <c r="Q6" s="153"/>
      <c r="R6" s="153"/>
      <c r="S6" s="153"/>
      <c r="T6" s="153"/>
      <c r="U6" s="269"/>
      <c r="V6" s="269"/>
      <c r="W6" s="269"/>
      <c r="X6" s="269"/>
      <c r="Y6" s="269"/>
      <c r="Z6" s="269"/>
    </row>
    <row r="7" spans="1:27" ht="12" customHeight="1" thickBot="1" x14ac:dyDescent="0.25">
      <c r="A7" s="265" t="s">
        <v>24</v>
      </c>
      <c r="B7" s="4"/>
      <c r="C7" s="4"/>
      <c r="D7" s="4"/>
      <c r="E7" s="4"/>
      <c r="F7" s="32"/>
      <c r="G7" s="32"/>
      <c r="H7" s="32"/>
      <c r="I7" s="32"/>
      <c r="J7" s="32"/>
      <c r="K7" s="32"/>
      <c r="L7" s="32"/>
      <c r="M7" s="32"/>
      <c r="N7" s="32"/>
      <c r="O7" s="32"/>
      <c r="P7" s="32"/>
      <c r="Q7" s="32"/>
      <c r="R7" s="32"/>
      <c r="S7" s="32"/>
      <c r="T7" s="32"/>
      <c r="U7" s="32"/>
      <c r="V7" s="32"/>
      <c r="W7" s="32"/>
      <c r="X7" s="32"/>
      <c r="Y7" s="32"/>
      <c r="Z7" s="32"/>
    </row>
    <row r="8" spans="1:27" ht="12" customHeight="1" x14ac:dyDescent="0.2">
      <c r="A8" s="4" t="s">
        <v>25</v>
      </c>
      <c r="B8" s="265"/>
      <c r="C8" s="265"/>
      <c r="D8" s="265"/>
      <c r="E8" s="265"/>
      <c r="F8" s="520" t="s">
        <v>158</v>
      </c>
      <c r="G8" s="520"/>
      <c r="H8" s="520"/>
      <c r="I8" s="520"/>
      <c r="J8" s="520"/>
      <c r="K8" s="520"/>
      <c r="L8" s="520"/>
      <c r="M8" s="520"/>
      <c r="N8" s="520"/>
      <c r="O8" s="520"/>
      <c r="P8" s="520"/>
      <c r="Q8" s="520"/>
      <c r="R8" s="520"/>
      <c r="S8" s="520"/>
      <c r="T8" s="520"/>
      <c r="U8" s="520"/>
      <c r="V8" s="520"/>
      <c r="W8" s="520"/>
      <c r="X8" s="520"/>
      <c r="Y8" s="520"/>
      <c r="Z8" s="520"/>
    </row>
    <row r="9" spans="1:27" ht="14.25" customHeight="1" thickBot="1" x14ac:dyDescent="0.25">
      <c r="A9" s="521" t="s">
        <v>26</v>
      </c>
      <c r="B9" s="521"/>
      <c r="C9" s="65"/>
      <c r="D9" s="65"/>
      <c r="E9" s="65"/>
      <c r="F9" s="181" t="s">
        <v>186</v>
      </c>
      <c r="G9" s="181" t="s">
        <v>187</v>
      </c>
      <c r="H9" s="181" t="s">
        <v>188</v>
      </c>
      <c r="I9" s="181" t="s">
        <v>189</v>
      </c>
      <c r="J9" s="181" t="s">
        <v>190</v>
      </c>
      <c r="K9" s="181" t="s">
        <v>191</v>
      </c>
      <c r="L9" s="181" t="s">
        <v>192</v>
      </c>
      <c r="M9" s="181" t="s">
        <v>193</v>
      </c>
      <c r="N9" s="181" t="s">
        <v>194</v>
      </c>
      <c r="O9" s="26">
        <v>10</v>
      </c>
      <c r="P9" s="26">
        <v>11</v>
      </c>
      <c r="Q9" s="26">
        <v>12</v>
      </c>
      <c r="R9" s="26">
        <v>13</v>
      </c>
      <c r="S9" s="26">
        <v>14</v>
      </c>
      <c r="T9" s="26">
        <v>15</v>
      </c>
      <c r="U9" s="26">
        <v>16</v>
      </c>
      <c r="V9" s="26">
        <v>17</v>
      </c>
      <c r="W9" s="26">
        <v>18</v>
      </c>
      <c r="X9" s="26">
        <v>19</v>
      </c>
      <c r="Y9" s="26">
        <v>20</v>
      </c>
      <c r="Z9" s="103" t="s">
        <v>22</v>
      </c>
    </row>
    <row r="10" spans="1:27" ht="11.25" customHeight="1" x14ac:dyDescent="0.2">
      <c r="A10" s="54"/>
      <c r="B10" s="54"/>
      <c r="C10" s="54"/>
      <c r="D10" s="54"/>
      <c r="E10" s="54"/>
      <c r="F10" s="53"/>
      <c r="G10" s="53"/>
      <c r="H10" s="53"/>
      <c r="I10" s="53"/>
      <c r="J10" s="53"/>
      <c r="K10" s="53"/>
      <c r="L10" s="53"/>
      <c r="M10" s="53"/>
      <c r="N10" s="53"/>
      <c r="O10" s="53"/>
      <c r="P10" s="53"/>
      <c r="Q10" s="53"/>
      <c r="R10" s="53"/>
      <c r="S10" s="53"/>
      <c r="T10" s="53"/>
      <c r="U10" s="52"/>
      <c r="V10" s="52"/>
      <c r="W10" s="52"/>
      <c r="X10" s="52"/>
      <c r="Y10" s="52"/>
      <c r="Z10" s="52"/>
    </row>
    <row r="11" spans="1:27" ht="11.25" customHeight="1" x14ac:dyDescent="0.2">
      <c r="A11" s="265" t="s">
        <v>22</v>
      </c>
      <c r="B11" s="265"/>
      <c r="C11" s="265"/>
      <c r="D11" s="265"/>
      <c r="E11" s="265"/>
      <c r="F11" s="20">
        <v>72457.114000000001</v>
      </c>
      <c r="G11" s="20">
        <v>1335.432</v>
      </c>
      <c r="H11" s="20">
        <v>162339.046</v>
      </c>
      <c r="I11" s="20">
        <v>35639.262000000002</v>
      </c>
      <c r="J11" s="20">
        <v>537.404</v>
      </c>
      <c r="K11" s="20">
        <v>46487.906999999999</v>
      </c>
      <c r="L11" s="20">
        <v>11474.527</v>
      </c>
      <c r="M11" s="20">
        <v>5873.723</v>
      </c>
      <c r="N11" s="20">
        <v>20801.309000000001</v>
      </c>
      <c r="O11" s="20">
        <v>5015.6530000000002</v>
      </c>
      <c r="P11" s="20">
        <v>8129.3440000000001</v>
      </c>
      <c r="Q11" s="20">
        <v>7428.3410000000003</v>
      </c>
      <c r="R11" s="20">
        <v>1704.046</v>
      </c>
      <c r="S11" s="20">
        <v>21202.276999999998</v>
      </c>
      <c r="T11" s="20">
        <v>4180.4750000000004</v>
      </c>
      <c r="U11" s="20">
        <v>22794.409</v>
      </c>
      <c r="V11" s="20">
        <v>1287.164</v>
      </c>
      <c r="W11" s="20">
        <v>38032.858999999997</v>
      </c>
      <c r="X11" s="20">
        <v>1388.0329999999999</v>
      </c>
      <c r="Y11" s="20">
        <v>1983.6510000000001</v>
      </c>
      <c r="Z11" s="20">
        <v>470091.97499999998</v>
      </c>
    </row>
    <row r="12" spans="1:27" ht="9.75" customHeight="1" x14ac:dyDescent="0.2">
      <c r="A12" s="5"/>
      <c r="B12" s="5"/>
      <c r="C12" s="5"/>
      <c r="D12" s="5"/>
      <c r="E12" s="5"/>
      <c r="F12" s="5"/>
      <c r="G12" s="5"/>
      <c r="H12" s="5"/>
      <c r="I12" s="5"/>
      <c r="J12" s="5"/>
      <c r="K12" s="5"/>
      <c r="L12" s="5"/>
      <c r="M12" s="5"/>
      <c r="N12" s="5"/>
      <c r="O12" s="5"/>
      <c r="P12" s="5"/>
      <c r="Q12" s="5"/>
      <c r="R12" s="5"/>
      <c r="S12" s="5"/>
      <c r="T12" s="5"/>
      <c r="U12" s="267"/>
      <c r="V12" s="267"/>
      <c r="W12" s="267"/>
      <c r="X12" s="267"/>
      <c r="Y12" s="267"/>
      <c r="Z12" s="267"/>
    </row>
    <row r="13" spans="1:27" ht="11.25" customHeight="1" x14ac:dyDescent="0.2">
      <c r="B13" s="5">
        <v>0</v>
      </c>
      <c r="C13" s="5" t="s">
        <v>21</v>
      </c>
      <c r="D13" s="5">
        <v>9</v>
      </c>
      <c r="E13" s="5"/>
      <c r="F13" s="15">
        <v>2017.375</v>
      </c>
      <c r="G13" s="15" t="s">
        <v>284</v>
      </c>
      <c r="H13" s="15">
        <v>41236.701999999997</v>
      </c>
      <c r="I13" s="15">
        <v>1030.175</v>
      </c>
      <c r="J13" s="15" t="s">
        <v>284</v>
      </c>
      <c r="K13" s="15">
        <v>13603.109</v>
      </c>
      <c r="L13" s="15">
        <v>364.63200000000001</v>
      </c>
      <c r="M13" s="15">
        <v>115.283</v>
      </c>
      <c r="N13" s="15">
        <v>2403.98</v>
      </c>
      <c r="O13" s="15">
        <v>166.69800000000001</v>
      </c>
      <c r="P13" s="15">
        <v>693.88499999999999</v>
      </c>
      <c r="Q13" s="15">
        <v>4275.79</v>
      </c>
      <c r="R13" s="15">
        <v>332.53800000000001</v>
      </c>
      <c r="S13" s="15">
        <v>3160.3009999999999</v>
      </c>
      <c r="T13" s="15">
        <v>95.438999999999993</v>
      </c>
      <c r="U13" s="15">
        <v>5439.0079999999998</v>
      </c>
      <c r="V13" s="15">
        <v>101.035</v>
      </c>
      <c r="W13" s="15">
        <v>1062.4880000000001</v>
      </c>
      <c r="X13" s="15">
        <v>10.18</v>
      </c>
      <c r="Y13" s="15">
        <v>169.11099999999999</v>
      </c>
      <c r="Z13" s="15">
        <v>76277.729000000007</v>
      </c>
    </row>
    <row r="14" spans="1:27" ht="11.25" customHeight="1" x14ac:dyDescent="0.2">
      <c r="B14" s="5">
        <v>10</v>
      </c>
      <c r="C14" s="5" t="s">
        <v>21</v>
      </c>
      <c r="D14" s="5">
        <v>24</v>
      </c>
      <c r="E14" s="5"/>
      <c r="F14" s="15">
        <v>4793.942</v>
      </c>
      <c r="G14" s="15">
        <v>0.69299999999999995</v>
      </c>
      <c r="H14" s="15">
        <v>70083.535000000003</v>
      </c>
      <c r="I14" s="15">
        <v>1181.702</v>
      </c>
      <c r="J14" s="15">
        <v>2.5249999999999999</v>
      </c>
      <c r="K14" s="15">
        <v>7383.8010000000004</v>
      </c>
      <c r="L14" s="15">
        <v>1348.2950000000001</v>
      </c>
      <c r="M14" s="15">
        <v>234.48099999999999</v>
      </c>
      <c r="N14" s="15">
        <v>5526.5630000000001</v>
      </c>
      <c r="O14" s="15">
        <v>244.346</v>
      </c>
      <c r="P14" s="15">
        <v>1455.6590000000001</v>
      </c>
      <c r="Q14" s="15">
        <v>250.33799999999999</v>
      </c>
      <c r="R14" s="15">
        <v>16.702999999999999</v>
      </c>
      <c r="S14" s="15">
        <v>3683.116</v>
      </c>
      <c r="T14" s="15">
        <v>85.108999999999995</v>
      </c>
      <c r="U14" s="15">
        <v>6871.6909999999998</v>
      </c>
      <c r="V14" s="15">
        <v>313.13900000000001</v>
      </c>
      <c r="W14" s="15">
        <v>1430.884</v>
      </c>
      <c r="X14" s="15">
        <v>108.67</v>
      </c>
      <c r="Y14" s="15">
        <v>732.89400000000001</v>
      </c>
      <c r="Z14" s="15">
        <v>105748.086</v>
      </c>
    </row>
    <row r="15" spans="1:27" ht="11.25" customHeight="1" x14ac:dyDescent="0.2">
      <c r="B15" s="5">
        <v>25</v>
      </c>
      <c r="C15" s="5" t="s">
        <v>21</v>
      </c>
      <c r="D15" s="5">
        <v>49</v>
      </c>
      <c r="E15" s="5"/>
      <c r="F15" s="15">
        <v>13939.555</v>
      </c>
      <c r="G15" s="15">
        <v>70.638999999999996</v>
      </c>
      <c r="H15" s="15">
        <v>30837.348999999998</v>
      </c>
      <c r="I15" s="15">
        <v>1676.2929999999999</v>
      </c>
      <c r="J15" s="15">
        <v>16.542999999999999</v>
      </c>
      <c r="K15" s="15">
        <v>4130.4160000000002</v>
      </c>
      <c r="L15" s="15">
        <v>1927.028</v>
      </c>
      <c r="M15" s="15">
        <v>245.011</v>
      </c>
      <c r="N15" s="15">
        <v>3194.6869999999999</v>
      </c>
      <c r="O15" s="15">
        <v>210.79599999999999</v>
      </c>
      <c r="P15" s="15">
        <v>1526.53</v>
      </c>
      <c r="Q15" s="15">
        <v>27.039000000000001</v>
      </c>
      <c r="R15" s="15">
        <v>34.79</v>
      </c>
      <c r="S15" s="15">
        <v>4102.8670000000002</v>
      </c>
      <c r="T15" s="15">
        <v>241.773</v>
      </c>
      <c r="U15" s="15">
        <v>3810.625</v>
      </c>
      <c r="V15" s="15">
        <v>238.61099999999999</v>
      </c>
      <c r="W15" s="15">
        <v>1724.5930000000001</v>
      </c>
      <c r="X15" s="15">
        <v>135.61000000000001</v>
      </c>
      <c r="Y15" s="15">
        <v>69.394000000000005</v>
      </c>
      <c r="Z15" s="15">
        <v>68160.148000000001</v>
      </c>
    </row>
    <row r="16" spans="1:27" ht="11.25" customHeight="1" x14ac:dyDescent="0.2">
      <c r="B16" s="5">
        <v>50</v>
      </c>
      <c r="C16" s="5" t="s">
        <v>21</v>
      </c>
      <c r="D16" s="5">
        <v>99</v>
      </c>
      <c r="E16" s="5"/>
      <c r="F16" s="15">
        <v>23359.913</v>
      </c>
      <c r="G16" s="15">
        <v>605.53</v>
      </c>
      <c r="H16" s="15">
        <v>12453.406999999999</v>
      </c>
      <c r="I16" s="15">
        <v>3942.2539999999999</v>
      </c>
      <c r="J16" s="15">
        <v>11.949</v>
      </c>
      <c r="K16" s="15">
        <v>7791.5640000000003</v>
      </c>
      <c r="L16" s="15">
        <v>2975.4520000000002</v>
      </c>
      <c r="M16" s="15">
        <v>1652.7719999999999</v>
      </c>
      <c r="N16" s="15">
        <v>3139.0909999999999</v>
      </c>
      <c r="O16" s="15">
        <v>555.97699999999998</v>
      </c>
      <c r="P16" s="15">
        <v>1570.7170000000001</v>
      </c>
      <c r="Q16" s="15">
        <v>425.59800000000001</v>
      </c>
      <c r="R16" s="15">
        <v>120.068</v>
      </c>
      <c r="S16" s="15">
        <v>4066.78</v>
      </c>
      <c r="T16" s="15">
        <v>803.36199999999997</v>
      </c>
      <c r="U16" s="15">
        <v>2733.0210000000002</v>
      </c>
      <c r="V16" s="15">
        <v>145.917</v>
      </c>
      <c r="W16" s="15">
        <v>4468.7780000000002</v>
      </c>
      <c r="X16" s="15">
        <v>129.05799999999999</v>
      </c>
      <c r="Y16" s="15">
        <v>245.398</v>
      </c>
      <c r="Z16" s="15">
        <v>71196.604000000007</v>
      </c>
    </row>
    <row r="17" spans="1:26" ht="11.25" customHeight="1" x14ac:dyDescent="0.2">
      <c r="B17" s="5">
        <v>100</v>
      </c>
      <c r="C17" s="5" t="s">
        <v>21</v>
      </c>
      <c r="D17" s="5">
        <v>149</v>
      </c>
      <c r="E17" s="5"/>
      <c r="F17" s="15">
        <v>14773.467000000001</v>
      </c>
      <c r="G17" s="15">
        <v>22.271999999999998</v>
      </c>
      <c r="H17" s="15">
        <v>2569.5439999999999</v>
      </c>
      <c r="I17" s="15">
        <v>3726.2550000000001</v>
      </c>
      <c r="J17" s="15">
        <v>142.226</v>
      </c>
      <c r="K17" s="15">
        <v>6487.3850000000002</v>
      </c>
      <c r="L17" s="15">
        <v>1436.85</v>
      </c>
      <c r="M17" s="15">
        <v>814.22900000000004</v>
      </c>
      <c r="N17" s="15">
        <v>2550.3380000000002</v>
      </c>
      <c r="O17" s="15">
        <v>1281.232</v>
      </c>
      <c r="P17" s="15">
        <v>711.93299999999999</v>
      </c>
      <c r="Q17" s="15">
        <v>383.41500000000002</v>
      </c>
      <c r="R17" s="15">
        <v>355.84100000000001</v>
      </c>
      <c r="S17" s="15">
        <v>2363.8609999999999</v>
      </c>
      <c r="T17" s="15">
        <v>1037.184</v>
      </c>
      <c r="U17" s="15">
        <v>1274.2349999999999</v>
      </c>
      <c r="V17" s="15">
        <v>170.28100000000001</v>
      </c>
      <c r="W17" s="15">
        <v>4615.0410000000002</v>
      </c>
      <c r="X17" s="15">
        <v>419.56099999999998</v>
      </c>
      <c r="Y17" s="15">
        <v>365.238</v>
      </c>
      <c r="Z17" s="15">
        <v>45500.387000000002</v>
      </c>
    </row>
    <row r="18" spans="1:26" ht="9.75" customHeight="1" x14ac:dyDescent="0.2">
      <c r="B18" s="5"/>
      <c r="C18" s="5"/>
      <c r="D18" s="5"/>
      <c r="E18" s="5"/>
      <c r="F18" s="15"/>
      <c r="G18" s="15"/>
      <c r="H18" s="15"/>
      <c r="I18" s="15"/>
      <c r="J18" s="15"/>
      <c r="K18" s="15"/>
      <c r="L18" s="15"/>
      <c r="M18" s="15"/>
      <c r="N18" s="15"/>
      <c r="O18" s="15"/>
      <c r="P18" s="15"/>
      <c r="Q18" s="15"/>
      <c r="R18" s="15"/>
      <c r="S18" s="15"/>
      <c r="T18" s="15"/>
      <c r="U18" s="15"/>
      <c r="V18" s="15"/>
      <c r="W18" s="15"/>
      <c r="X18" s="15"/>
      <c r="Y18" s="15"/>
      <c r="Z18" s="15"/>
    </row>
    <row r="19" spans="1:26" ht="11.25" customHeight="1" x14ac:dyDescent="0.2">
      <c r="B19" s="5">
        <v>150</v>
      </c>
      <c r="C19" s="5" t="s">
        <v>21</v>
      </c>
      <c r="D19" s="5">
        <v>299</v>
      </c>
      <c r="E19" s="5"/>
      <c r="F19" s="15">
        <v>10045.027</v>
      </c>
      <c r="G19" s="15">
        <v>211.22399999999999</v>
      </c>
      <c r="H19" s="15">
        <v>4757.4080000000004</v>
      </c>
      <c r="I19" s="15">
        <v>11663.003000000001</v>
      </c>
      <c r="J19" s="15">
        <v>226.43600000000001</v>
      </c>
      <c r="K19" s="15">
        <v>4754.3119999999999</v>
      </c>
      <c r="L19" s="15">
        <v>2224.6880000000001</v>
      </c>
      <c r="M19" s="15">
        <v>1339.6949999999999</v>
      </c>
      <c r="N19" s="15">
        <v>2373.5300000000002</v>
      </c>
      <c r="O19" s="15">
        <v>1434.846</v>
      </c>
      <c r="P19" s="15">
        <v>1395.7429999999999</v>
      </c>
      <c r="Q19" s="15">
        <v>1225.5509999999999</v>
      </c>
      <c r="R19" s="15">
        <v>543.21299999999997</v>
      </c>
      <c r="S19" s="15">
        <v>2889.5940000000001</v>
      </c>
      <c r="T19" s="15">
        <v>1475.047</v>
      </c>
      <c r="U19" s="15">
        <v>1542.65</v>
      </c>
      <c r="V19" s="15">
        <v>228.602</v>
      </c>
      <c r="W19" s="15">
        <v>14541.552</v>
      </c>
      <c r="X19" s="15">
        <v>89.075999999999993</v>
      </c>
      <c r="Y19" s="15">
        <v>145.565</v>
      </c>
      <c r="Z19" s="15">
        <v>63106.762999999999</v>
      </c>
    </row>
    <row r="20" spans="1:26" ht="11.25" customHeight="1" x14ac:dyDescent="0.2">
      <c r="B20" s="5">
        <v>300</v>
      </c>
      <c r="C20" s="5" t="s">
        <v>21</v>
      </c>
      <c r="D20" s="5">
        <v>499</v>
      </c>
      <c r="E20" s="5"/>
      <c r="F20" s="15">
        <v>2691.4989999999998</v>
      </c>
      <c r="G20" s="15">
        <v>409.67500000000001</v>
      </c>
      <c r="H20" s="15">
        <v>246.89400000000001</v>
      </c>
      <c r="I20" s="15">
        <v>6412.192</v>
      </c>
      <c r="J20" s="15">
        <v>137.726</v>
      </c>
      <c r="K20" s="15">
        <v>1380.7829999999999</v>
      </c>
      <c r="L20" s="15">
        <v>969.84</v>
      </c>
      <c r="M20" s="15">
        <v>951.32</v>
      </c>
      <c r="N20" s="15">
        <v>1356.57</v>
      </c>
      <c r="O20" s="15">
        <v>919.50900000000001</v>
      </c>
      <c r="P20" s="15">
        <v>389.14100000000002</v>
      </c>
      <c r="Q20" s="15">
        <v>711.25800000000004</v>
      </c>
      <c r="R20" s="15">
        <v>186.18100000000001</v>
      </c>
      <c r="S20" s="15">
        <v>743.02300000000002</v>
      </c>
      <c r="T20" s="15">
        <v>435.22399999999999</v>
      </c>
      <c r="U20" s="15">
        <v>676.65800000000002</v>
      </c>
      <c r="V20" s="15">
        <v>74.951999999999998</v>
      </c>
      <c r="W20" s="15">
        <v>6600.7950000000001</v>
      </c>
      <c r="X20" s="15">
        <v>162.51499999999999</v>
      </c>
      <c r="Y20" s="15">
        <v>197.708</v>
      </c>
      <c r="Z20" s="15">
        <v>25653.463</v>
      </c>
    </row>
    <row r="21" spans="1:26" ht="11.25" customHeight="1" x14ac:dyDescent="0.2">
      <c r="B21" s="5">
        <v>500</v>
      </c>
      <c r="C21" s="5" t="s">
        <v>21</v>
      </c>
      <c r="D21" s="5"/>
      <c r="E21" s="5"/>
      <c r="F21" s="15">
        <v>836.33600000000001</v>
      </c>
      <c r="G21" s="15">
        <v>15.398</v>
      </c>
      <c r="H21" s="15">
        <v>154.20699999999999</v>
      </c>
      <c r="I21" s="15">
        <v>6007.3890000000001</v>
      </c>
      <c r="J21" s="15" t="s">
        <v>284</v>
      </c>
      <c r="K21" s="15">
        <v>956.53700000000003</v>
      </c>
      <c r="L21" s="15">
        <v>227.74199999999999</v>
      </c>
      <c r="M21" s="15">
        <v>520.93299999999999</v>
      </c>
      <c r="N21" s="15">
        <v>256.54899999999998</v>
      </c>
      <c r="O21" s="15">
        <v>202.24700000000001</v>
      </c>
      <c r="P21" s="15">
        <v>385.73599999999999</v>
      </c>
      <c r="Q21" s="15">
        <v>129.352</v>
      </c>
      <c r="R21" s="15">
        <v>114.712</v>
      </c>
      <c r="S21" s="15">
        <v>192.73500000000001</v>
      </c>
      <c r="T21" s="15">
        <v>7.3380000000000001</v>
      </c>
      <c r="U21" s="15">
        <v>446.52</v>
      </c>
      <c r="V21" s="15">
        <v>14.629</v>
      </c>
      <c r="W21" s="15">
        <v>3588.7280000000001</v>
      </c>
      <c r="X21" s="15">
        <v>333.36399999999998</v>
      </c>
      <c r="Y21" s="15">
        <v>58.344000000000001</v>
      </c>
      <c r="Z21" s="15">
        <v>14448.794</v>
      </c>
    </row>
    <row r="22" spans="1:26" ht="12" customHeight="1" thickBot="1" x14ac:dyDescent="0.25">
      <c r="A22" s="153"/>
      <c r="B22" s="153"/>
      <c r="C22" s="153"/>
      <c r="D22" s="153"/>
      <c r="E22" s="153"/>
      <c r="F22" s="153"/>
      <c r="G22" s="153"/>
      <c r="H22" s="153"/>
      <c r="I22" s="153"/>
      <c r="J22" s="153"/>
      <c r="K22" s="153"/>
      <c r="L22" s="153"/>
      <c r="M22" s="153"/>
      <c r="N22" s="153"/>
      <c r="O22" s="153"/>
      <c r="P22" s="153"/>
      <c r="Q22" s="153"/>
      <c r="R22" s="153"/>
      <c r="S22" s="153"/>
      <c r="T22" s="153"/>
      <c r="U22" s="269"/>
      <c r="V22" s="269"/>
      <c r="W22" s="269"/>
      <c r="X22" s="269"/>
      <c r="Y22" s="269"/>
      <c r="Z22" s="269"/>
    </row>
    <row r="23" spans="1:26" ht="13.5" customHeight="1" x14ac:dyDescent="0.2">
      <c r="A23" s="522" t="s">
        <v>456</v>
      </c>
      <c r="B23" s="522"/>
      <c r="C23" s="522"/>
      <c r="D23" s="522"/>
      <c r="E23" s="522"/>
      <c r="F23" s="522"/>
      <c r="G23" s="522"/>
      <c r="H23" s="522"/>
      <c r="I23" s="522"/>
      <c r="J23" s="522"/>
      <c r="K23" s="522"/>
      <c r="L23" s="522"/>
      <c r="M23" s="522"/>
      <c r="N23" s="522"/>
      <c r="O23" s="522"/>
      <c r="P23" s="522"/>
      <c r="Q23" s="522"/>
      <c r="R23" s="522"/>
      <c r="S23" s="522"/>
      <c r="T23" s="522"/>
      <c r="U23" s="522"/>
      <c r="V23" s="522"/>
      <c r="W23" s="522"/>
      <c r="X23" s="522"/>
      <c r="Y23" s="522"/>
      <c r="Z23" s="522"/>
    </row>
    <row r="24" spans="1:26" s="32" customFormat="1" ht="8.25" customHeight="1" x14ac:dyDescent="0.2">
      <c r="A24" s="69"/>
    </row>
    <row r="25" spans="1:26" s="32" customFormat="1" x14ac:dyDescent="0.2"/>
  </sheetData>
  <sheetProtection formatCells="0" formatColumns="0" formatRows="0"/>
  <mergeCells count="3">
    <mergeCell ref="F8:Z8"/>
    <mergeCell ref="A9:B9"/>
    <mergeCell ref="A23:Z23"/>
  </mergeCells>
  <pageMargins left="0.75" right="0.75" top="1" bottom="1" header="0.5" footer="0.5"/>
  <pageSetup paperSize="9" scale="95" orientation="landscape" r:id="rId1"/>
  <headerFooter alignWithMargins="0"/>
  <colBreaks count="1" manualBreakCount="1">
    <brk id="26" max="1048575" man="1"/>
  </colBreaks>
  <ignoredErrors>
    <ignoredError sqref="F9:N9"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2"/>
  <dimension ref="A1:AA25"/>
  <sheetViews>
    <sheetView zoomScaleNormal="100" workbookViewId="0"/>
  </sheetViews>
  <sheetFormatPr defaultRowHeight="12.75" x14ac:dyDescent="0.2"/>
  <cols>
    <col min="1" max="1" width="2.28515625" style="33" customWidth="1"/>
    <col min="2" max="2" width="3.42578125" style="33" customWidth="1"/>
    <col min="3" max="3" width="1.85546875" style="33" bestFit="1" customWidth="1"/>
    <col min="4" max="4" width="3.42578125" style="33" customWidth="1"/>
    <col min="5" max="5" width="3.42578125" style="33" hidden="1" customWidth="1"/>
    <col min="6" max="25" width="5.7109375" style="33" customWidth="1"/>
    <col min="26" max="26" width="6.7109375" style="33" customWidth="1"/>
    <col min="27" max="16384" width="9.140625" style="33"/>
  </cols>
  <sheetData>
    <row r="1" spans="1:27" ht="6.75" customHeight="1" x14ac:dyDescent="0.2">
      <c r="A1" s="32"/>
      <c r="B1" s="32"/>
      <c r="C1" s="32"/>
      <c r="D1" s="32"/>
      <c r="E1" s="32"/>
      <c r="F1" s="32"/>
      <c r="G1" s="32"/>
      <c r="H1" s="32"/>
      <c r="I1" s="32"/>
      <c r="J1" s="32"/>
      <c r="K1" s="32"/>
      <c r="L1" s="32"/>
      <c r="M1" s="32"/>
      <c r="N1" s="32"/>
      <c r="O1" s="32"/>
      <c r="P1" s="32"/>
      <c r="Q1" s="32"/>
      <c r="R1" s="32"/>
      <c r="S1" s="32"/>
      <c r="T1" s="32"/>
      <c r="U1" s="32"/>
      <c r="V1" s="32"/>
      <c r="W1" s="32"/>
      <c r="X1" s="32"/>
      <c r="Y1" s="32"/>
      <c r="Z1" s="32"/>
    </row>
    <row r="2" spans="1:27" s="32" customFormat="1" x14ac:dyDescent="0.2">
      <c r="A2" s="189" t="s">
        <v>273</v>
      </c>
    </row>
    <row r="3" spans="1:27" s="32" customFormat="1" ht="16.5" customHeight="1" x14ac:dyDescent="0.2">
      <c r="A3" s="189" t="s">
        <v>500</v>
      </c>
    </row>
    <row r="4" spans="1:27" ht="16.5" customHeight="1" x14ac:dyDescent="0.2">
      <c r="A4" s="188" t="s">
        <v>293</v>
      </c>
      <c r="B4" s="32"/>
      <c r="C4" s="32"/>
      <c r="D4" s="32"/>
      <c r="E4" s="32"/>
      <c r="F4" s="32"/>
      <c r="G4" s="32"/>
      <c r="H4" s="32"/>
      <c r="I4" s="32"/>
      <c r="J4" s="32"/>
      <c r="K4" s="32"/>
      <c r="L4" s="32"/>
      <c r="M4" s="32"/>
      <c r="N4" s="32"/>
      <c r="O4" s="32"/>
      <c r="P4" s="32"/>
      <c r="Q4" s="32"/>
      <c r="R4" s="32"/>
      <c r="S4" s="32"/>
      <c r="T4" s="32"/>
      <c r="U4" s="32"/>
      <c r="V4" s="32"/>
      <c r="W4" s="32"/>
      <c r="X4" s="32"/>
      <c r="Y4" s="32"/>
      <c r="Z4" s="32"/>
      <c r="AA4" s="32"/>
    </row>
    <row r="5" spans="1:27" ht="16.5" customHeight="1" x14ac:dyDescent="0.2">
      <c r="A5" s="188" t="s">
        <v>501</v>
      </c>
      <c r="B5" s="188"/>
      <c r="C5" s="32"/>
      <c r="D5" s="32"/>
      <c r="E5" s="32"/>
      <c r="F5" s="32"/>
      <c r="G5" s="32"/>
      <c r="H5" s="32"/>
      <c r="I5" s="32"/>
      <c r="J5" s="32"/>
      <c r="K5" s="32"/>
      <c r="L5" s="32"/>
      <c r="M5" s="32"/>
      <c r="N5" s="32"/>
      <c r="O5" s="32"/>
      <c r="P5" s="32"/>
      <c r="Q5" s="32"/>
      <c r="R5" s="32"/>
      <c r="S5" s="32"/>
      <c r="T5" s="32"/>
      <c r="U5" s="32"/>
      <c r="V5" s="32"/>
      <c r="W5" s="32"/>
      <c r="X5" s="32"/>
      <c r="Y5" s="32"/>
      <c r="Z5" s="32"/>
    </row>
    <row r="6" spans="1:27" ht="2.1" customHeight="1" thickBot="1" x14ac:dyDescent="0.25">
      <c r="A6" s="153"/>
      <c r="B6" s="153"/>
      <c r="C6" s="153"/>
      <c r="D6" s="153"/>
      <c r="E6" s="153"/>
      <c r="F6" s="153"/>
      <c r="G6" s="153"/>
      <c r="H6" s="153"/>
      <c r="I6" s="153"/>
      <c r="J6" s="153"/>
      <c r="K6" s="153"/>
      <c r="L6" s="153"/>
      <c r="M6" s="153"/>
      <c r="N6" s="153"/>
      <c r="O6" s="153"/>
      <c r="P6" s="153"/>
      <c r="Q6" s="153"/>
      <c r="R6" s="153"/>
      <c r="S6" s="153"/>
      <c r="T6" s="153"/>
      <c r="U6" s="269"/>
      <c r="V6" s="269"/>
      <c r="W6" s="269"/>
      <c r="X6" s="269"/>
      <c r="Y6" s="269"/>
      <c r="Z6" s="269"/>
    </row>
    <row r="7" spans="1:27" ht="12" customHeight="1" thickBot="1" x14ac:dyDescent="0.25">
      <c r="A7" s="265" t="s">
        <v>24</v>
      </c>
      <c r="B7" s="4"/>
      <c r="C7" s="4"/>
      <c r="D7" s="4"/>
      <c r="E7" s="4"/>
      <c r="F7" s="32"/>
      <c r="G7" s="32"/>
      <c r="H7" s="32"/>
      <c r="I7" s="32"/>
      <c r="J7" s="32"/>
      <c r="K7" s="32"/>
      <c r="L7" s="32"/>
      <c r="M7" s="32"/>
      <c r="N7" s="32"/>
      <c r="O7" s="32"/>
      <c r="P7" s="32"/>
      <c r="Q7" s="32"/>
      <c r="R7" s="32"/>
      <c r="S7" s="32"/>
      <c r="T7" s="32"/>
      <c r="U7" s="32"/>
      <c r="V7" s="32"/>
      <c r="W7" s="32"/>
      <c r="X7" s="32"/>
      <c r="Y7" s="32"/>
      <c r="Z7" s="32"/>
    </row>
    <row r="8" spans="1:27" ht="12" customHeight="1" x14ac:dyDescent="0.2">
      <c r="A8" s="4" t="s">
        <v>25</v>
      </c>
      <c r="B8" s="265"/>
      <c r="C8" s="265"/>
      <c r="D8" s="265"/>
      <c r="E8" s="265"/>
      <c r="F8" s="520" t="s">
        <v>158</v>
      </c>
      <c r="G8" s="520"/>
      <c r="H8" s="520"/>
      <c r="I8" s="520"/>
      <c r="J8" s="520"/>
      <c r="K8" s="520"/>
      <c r="L8" s="520"/>
      <c r="M8" s="520"/>
      <c r="N8" s="520"/>
      <c r="O8" s="520"/>
      <c r="P8" s="520"/>
      <c r="Q8" s="520"/>
      <c r="R8" s="520"/>
      <c r="S8" s="520"/>
      <c r="T8" s="520"/>
      <c r="U8" s="520"/>
      <c r="V8" s="520"/>
      <c r="W8" s="520"/>
      <c r="X8" s="520"/>
      <c r="Y8" s="520"/>
      <c r="Z8" s="520"/>
    </row>
    <row r="9" spans="1:27" ht="14.25" customHeight="1" thickBot="1" x14ac:dyDescent="0.25">
      <c r="A9" s="521" t="s">
        <v>26</v>
      </c>
      <c r="B9" s="521"/>
      <c r="C9" s="65"/>
      <c r="D9" s="65"/>
      <c r="E9" s="65"/>
      <c r="F9" s="181" t="s">
        <v>186</v>
      </c>
      <c r="G9" s="181" t="s">
        <v>187</v>
      </c>
      <c r="H9" s="181" t="s">
        <v>188</v>
      </c>
      <c r="I9" s="181" t="s">
        <v>189</v>
      </c>
      <c r="J9" s="181" t="s">
        <v>190</v>
      </c>
      <c r="K9" s="181" t="s">
        <v>191</v>
      </c>
      <c r="L9" s="181" t="s">
        <v>192</v>
      </c>
      <c r="M9" s="181" t="s">
        <v>193</v>
      </c>
      <c r="N9" s="181" t="s">
        <v>194</v>
      </c>
      <c r="O9" s="26">
        <v>10</v>
      </c>
      <c r="P9" s="26">
        <v>11</v>
      </c>
      <c r="Q9" s="26">
        <v>12</v>
      </c>
      <c r="R9" s="26">
        <v>13</v>
      </c>
      <c r="S9" s="26">
        <v>14</v>
      </c>
      <c r="T9" s="26">
        <v>15</v>
      </c>
      <c r="U9" s="26">
        <v>16</v>
      </c>
      <c r="V9" s="26">
        <v>17</v>
      </c>
      <c r="W9" s="26">
        <v>18</v>
      </c>
      <c r="X9" s="26">
        <v>19</v>
      </c>
      <c r="Y9" s="26">
        <v>20</v>
      </c>
      <c r="Z9" s="103" t="s">
        <v>22</v>
      </c>
    </row>
    <row r="10" spans="1:27" ht="11.25" customHeight="1" x14ac:dyDescent="0.2">
      <c r="A10" s="54"/>
      <c r="B10" s="54"/>
      <c r="C10" s="54"/>
      <c r="D10" s="54"/>
      <c r="E10" s="54"/>
      <c r="F10" s="53"/>
      <c r="G10" s="53"/>
      <c r="H10" s="53"/>
      <c r="I10" s="53"/>
      <c r="J10" s="53"/>
      <c r="K10" s="53"/>
      <c r="L10" s="53"/>
      <c r="M10" s="53"/>
      <c r="N10" s="53"/>
      <c r="O10" s="53"/>
      <c r="P10" s="53"/>
      <c r="Q10" s="53"/>
      <c r="R10" s="53"/>
      <c r="S10" s="53"/>
      <c r="T10" s="53"/>
      <c r="U10" s="52"/>
      <c r="V10" s="52"/>
      <c r="W10" s="52"/>
      <c r="X10" s="52"/>
      <c r="Y10" s="52"/>
      <c r="Z10" s="52"/>
    </row>
    <row r="11" spans="1:27" ht="11.25" customHeight="1" x14ac:dyDescent="0.2">
      <c r="A11" s="265" t="s">
        <v>22</v>
      </c>
      <c r="B11" s="265"/>
      <c r="C11" s="265"/>
      <c r="D11" s="265"/>
      <c r="E11" s="265"/>
      <c r="F11" s="20">
        <v>6996.3860000000004</v>
      </c>
      <c r="G11" s="20">
        <v>191.76900000000001</v>
      </c>
      <c r="H11" s="20">
        <v>4471.5230000000001</v>
      </c>
      <c r="I11" s="20">
        <v>7515.299</v>
      </c>
      <c r="J11" s="20">
        <v>67.48</v>
      </c>
      <c r="K11" s="20">
        <v>3706.8760000000002</v>
      </c>
      <c r="L11" s="20">
        <v>1111.579</v>
      </c>
      <c r="M11" s="20">
        <v>1140.5820000000001</v>
      </c>
      <c r="N11" s="20">
        <v>1819.5830000000001</v>
      </c>
      <c r="O11" s="20">
        <v>894.12099999999998</v>
      </c>
      <c r="P11" s="20">
        <v>1015.18</v>
      </c>
      <c r="Q11" s="20">
        <v>703.01199999999994</v>
      </c>
      <c r="R11" s="20">
        <v>275.89999999999998</v>
      </c>
      <c r="S11" s="20">
        <v>1501.8309999999999</v>
      </c>
      <c r="T11" s="20">
        <v>543.36099999999999</v>
      </c>
      <c r="U11" s="20">
        <v>1419.855</v>
      </c>
      <c r="V11" s="20">
        <v>128.27199999999999</v>
      </c>
      <c r="W11" s="20">
        <v>6718.2950000000001</v>
      </c>
      <c r="X11" s="20">
        <v>259.565</v>
      </c>
      <c r="Y11" s="20">
        <v>229.827</v>
      </c>
      <c r="Z11" s="20">
        <v>40710.298000000003</v>
      </c>
    </row>
    <row r="12" spans="1:27" ht="9.75" customHeight="1" x14ac:dyDescent="0.2">
      <c r="A12" s="5"/>
      <c r="B12" s="5"/>
      <c r="C12" s="5"/>
      <c r="D12" s="5"/>
      <c r="E12" s="5"/>
      <c r="F12" s="5"/>
      <c r="G12" s="5"/>
      <c r="H12" s="5"/>
      <c r="I12" s="5"/>
      <c r="J12" s="5"/>
      <c r="K12" s="5"/>
      <c r="L12" s="5"/>
      <c r="M12" s="5"/>
      <c r="N12" s="5"/>
      <c r="O12" s="5"/>
      <c r="P12" s="5"/>
      <c r="Q12" s="5"/>
      <c r="R12" s="5"/>
      <c r="S12" s="5"/>
      <c r="T12" s="5"/>
      <c r="U12" s="267"/>
      <c r="V12" s="267"/>
      <c r="W12" s="267"/>
      <c r="X12" s="267"/>
      <c r="Y12" s="267"/>
      <c r="Z12" s="267"/>
    </row>
    <row r="13" spans="1:27" ht="11.25" customHeight="1" x14ac:dyDescent="0.2">
      <c r="B13" s="5">
        <v>0</v>
      </c>
      <c r="C13" s="5" t="s">
        <v>21</v>
      </c>
      <c r="D13" s="5">
        <v>9</v>
      </c>
      <c r="E13" s="5"/>
      <c r="F13" s="15">
        <v>7.89</v>
      </c>
      <c r="G13" s="15" t="s">
        <v>284</v>
      </c>
      <c r="H13" s="15">
        <v>208.10499999999999</v>
      </c>
      <c r="I13" s="15">
        <v>3.1909999999999998</v>
      </c>
      <c r="J13" s="15" t="s">
        <v>284</v>
      </c>
      <c r="K13" s="15">
        <v>43.055999999999997</v>
      </c>
      <c r="L13" s="15">
        <v>2.2189999999999999</v>
      </c>
      <c r="M13" s="15">
        <v>0.55700000000000005</v>
      </c>
      <c r="N13" s="15">
        <v>13.148</v>
      </c>
      <c r="O13" s="15">
        <v>0.78100000000000003</v>
      </c>
      <c r="P13" s="15">
        <v>3.7690000000000001</v>
      </c>
      <c r="Q13" s="15">
        <v>21.927</v>
      </c>
      <c r="R13" s="15">
        <v>0.89900000000000002</v>
      </c>
      <c r="S13" s="15">
        <v>14.49</v>
      </c>
      <c r="T13" s="15">
        <v>0.58899999999999997</v>
      </c>
      <c r="U13" s="15">
        <v>24.771999999999998</v>
      </c>
      <c r="V13" s="15">
        <v>0.50700000000000001</v>
      </c>
      <c r="W13" s="15">
        <v>6.6180000000000003</v>
      </c>
      <c r="X13" s="15">
        <v>9.0999999999999998E-2</v>
      </c>
      <c r="Y13" s="15">
        <v>0.97399999999999998</v>
      </c>
      <c r="Z13" s="15">
        <v>353.58300000000003</v>
      </c>
    </row>
    <row r="14" spans="1:27" ht="11.25" customHeight="1" x14ac:dyDescent="0.2">
      <c r="B14" s="5">
        <v>10</v>
      </c>
      <c r="C14" s="5" t="s">
        <v>21</v>
      </c>
      <c r="D14" s="5">
        <v>24</v>
      </c>
      <c r="E14" s="5"/>
      <c r="F14" s="15">
        <v>85.453000000000003</v>
      </c>
      <c r="G14" s="15">
        <v>1.4999999999999999E-2</v>
      </c>
      <c r="H14" s="15">
        <v>1105.4549999999999</v>
      </c>
      <c r="I14" s="15">
        <v>14.569000000000001</v>
      </c>
      <c r="J14" s="15">
        <v>3.7999999999999999E-2</v>
      </c>
      <c r="K14" s="15">
        <v>96.965999999999994</v>
      </c>
      <c r="L14" s="15">
        <v>22.356000000000002</v>
      </c>
      <c r="M14" s="15">
        <v>3.956</v>
      </c>
      <c r="N14" s="15">
        <v>85.010999999999996</v>
      </c>
      <c r="O14" s="15">
        <v>4.2910000000000004</v>
      </c>
      <c r="P14" s="15">
        <v>24.373999999999999</v>
      </c>
      <c r="Q14" s="15">
        <v>4.1790000000000003</v>
      </c>
      <c r="R14" s="15">
        <v>0.26800000000000002</v>
      </c>
      <c r="S14" s="15">
        <v>58.55</v>
      </c>
      <c r="T14" s="15">
        <v>1.198</v>
      </c>
      <c r="U14" s="15">
        <v>105.821</v>
      </c>
      <c r="V14" s="15">
        <v>4.7969999999999997</v>
      </c>
      <c r="W14" s="15">
        <v>20.8</v>
      </c>
      <c r="X14" s="15">
        <v>1.2010000000000001</v>
      </c>
      <c r="Y14" s="15">
        <v>9.3510000000000009</v>
      </c>
      <c r="Z14" s="15">
        <v>1648.6489999999999</v>
      </c>
    </row>
    <row r="15" spans="1:27" ht="11.25" customHeight="1" x14ac:dyDescent="0.2">
      <c r="B15" s="5">
        <v>25</v>
      </c>
      <c r="C15" s="5" t="s">
        <v>21</v>
      </c>
      <c r="D15" s="5">
        <v>49</v>
      </c>
      <c r="E15" s="5"/>
      <c r="F15" s="15">
        <v>489.37099999999998</v>
      </c>
      <c r="G15" s="15">
        <v>2.1669999999999998</v>
      </c>
      <c r="H15" s="15">
        <v>995.77700000000004</v>
      </c>
      <c r="I15" s="15">
        <v>52.338000000000001</v>
      </c>
      <c r="J15" s="15">
        <v>0.498</v>
      </c>
      <c r="K15" s="15">
        <v>128.26599999999999</v>
      </c>
      <c r="L15" s="15">
        <v>63.613999999999997</v>
      </c>
      <c r="M15" s="15">
        <v>10.039</v>
      </c>
      <c r="N15" s="15">
        <v>113.55500000000001</v>
      </c>
      <c r="O15" s="15">
        <v>7.4370000000000003</v>
      </c>
      <c r="P15" s="15">
        <v>53.726999999999997</v>
      </c>
      <c r="Q15" s="15">
        <v>0.79300000000000004</v>
      </c>
      <c r="R15" s="15">
        <v>0.97</v>
      </c>
      <c r="S15" s="15">
        <v>125.369</v>
      </c>
      <c r="T15" s="15">
        <v>5.383</v>
      </c>
      <c r="U15" s="15">
        <v>128.46700000000001</v>
      </c>
      <c r="V15" s="15">
        <v>7.8390000000000004</v>
      </c>
      <c r="W15" s="15">
        <v>45.866</v>
      </c>
      <c r="X15" s="15">
        <v>5.0609999999999999</v>
      </c>
      <c r="Y15" s="15">
        <v>2.403</v>
      </c>
      <c r="Z15" s="15">
        <v>2238.942</v>
      </c>
    </row>
    <row r="16" spans="1:27" ht="11.25" customHeight="1" x14ac:dyDescent="0.2">
      <c r="B16" s="5">
        <v>50</v>
      </c>
      <c r="C16" s="5" t="s">
        <v>21</v>
      </c>
      <c r="D16" s="5">
        <v>99</v>
      </c>
      <c r="E16" s="5"/>
      <c r="F16" s="15">
        <v>1695.5429999999999</v>
      </c>
      <c r="G16" s="15">
        <v>36.238999999999997</v>
      </c>
      <c r="H16" s="15">
        <v>830.94799999999998</v>
      </c>
      <c r="I16" s="15">
        <v>204.876</v>
      </c>
      <c r="J16" s="15">
        <v>0.45700000000000002</v>
      </c>
      <c r="K16" s="15">
        <v>572.01099999999997</v>
      </c>
      <c r="L16" s="15">
        <v>186.976</v>
      </c>
      <c r="M16" s="15">
        <v>97.771000000000001</v>
      </c>
      <c r="N16" s="15">
        <v>226.68799999999999</v>
      </c>
      <c r="O16" s="15">
        <v>39.406999999999996</v>
      </c>
      <c r="P16" s="15">
        <v>105.804</v>
      </c>
      <c r="Q16" s="15">
        <v>20.321000000000002</v>
      </c>
      <c r="R16" s="15">
        <v>7.4009999999999998</v>
      </c>
      <c r="S16" s="15">
        <v>224.935</v>
      </c>
      <c r="T16" s="15">
        <v>46.447000000000003</v>
      </c>
      <c r="U16" s="15">
        <v>181.32</v>
      </c>
      <c r="V16" s="15">
        <v>9.3870000000000005</v>
      </c>
      <c r="W16" s="15">
        <v>234.131</v>
      </c>
      <c r="X16" s="15">
        <v>7.8360000000000003</v>
      </c>
      <c r="Y16" s="15">
        <v>18.327999999999999</v>
      </c>
      <c r="Z16" s="15">
        <v>4746.826</v>
      </c>
    </row>
    <row r="17" spans="1:26" ht="11.25" customHeight="1" x14ac:dyDescent="0.2">
      <c r="B17" s="5">
        <v>100</v>
      </c>
      <c r="C17" s="5" t="s">
        <v>21</v>
      </c>
      <c r="D17" s="5">
        <v>149</v>
      </c>
      <c r="E17" s="5"/>
      <c r="F17" s="15">
        <v>1735.6990000000001</v>
      </c>
      <c r="G17" s="15">
        <v>2.6619999999999999</v>
      </c>
      <c r="H17" s="15">
        <v>291.02600000000001</v>
      </c>
      <c r="I17" s="15">
        <v>379.71899999999999</v>
      </c>
      <c r="J17" s="15">
        <v>12.494999999999999</v>
      </c>
      <c r="K17" s="15">
        <v>797.13</v>
      </c>
      <c r="L17" s="15">
        <v>134</v>
      </c>
      <c r="M17" s="15">
        <v>92.412000000000006</v>
      </c>
      <c r="N17" s="15">
        <v>315.52999999999997</v>
      </c>
      <c r="O17" s="15">
        <v>140.09899999999999</v>
      </c>
      <c r="P17" s="15">
        <v>79.861000000000004</v>
      </c>
      <c r="Q17" s="15">
        <v>51.677</v>
      </c>
      <c r="R17" s="15">
        <v>41.627000000000002</v>
      </c>
      <c r="S17" s="15">
        <v>231.714</v>
      </c>
      <c r="T17" s="15">
        <v>75.334999999999994</v>
      </c>
      <c r="U17" s="15">
        <v>155.69499999999999</v>
      </c>
      <c r="V17" s="15">
        <v>19.829999999999998</v>
      </c>
      <c r="W17" s="15">
        <v>374.923</v>
      </c>
      <c r="X17" s="15">
        <v>51.472000000000001</v>
      </c>
      <c r="Y17" s="15">
        <v>42.37</v>
      </c>
      <c r="Z17" s="15">
        <v>5025.2730000000001</v>
      </c>
    </row>
    <row r="18" spans="1:26" ht="9.75" customHeight="1" x14ac:dyDescent="0.2">
      <c r="B18" s="5"/>
      <c r="C18" s="5"/>
      <c r="D18" s="5"/>
      <c r="E18" s="5"/>
      <c r="F18" s="15"/>
      <c r="G18" s="15"/>
      <c r="H18" s="15"/>
      <c r="I18" s="15"/>
      <c r="J18" s="15"/>
      <c r="K18" s="15"/>
      <c r="L18" s="15"/>
      <c r="M18" s="15"/>
      <c r="N18" s="15"/>
      <c r="O18" s="15"/>
      <c r="P18" s="15"/>
      <c r="Q18" s="15"/>
      <c r="R18" s="15"/>
      <c r="S18" s="15"/>
      <c r="T18" s="15"/>
      <c r="U18" s="15"/>
      <c r="V18" s="15"/>
      <c r="W18" s="15"/>
      <c r="X18" s="15"/>
      <c r="Y18" s="15"/>
      <c r="Z18" s="15"/>
    </row>
    <row r="19" spans="1:26" ht="11.25" customHeight="1" x14ac:dyDescent="0.2">
      <c r="B19" s="5">
        <v>150</v>
      </c>
      <c r="C19" s="5" t="s">
        <v>21</v>
      </c>
      <c r="D19" s="5">
        <v>299</v>
      </c>
      <c r="E19" s="5"/>
      <c r="F19" s="15">
        <v>1794.7660000000001</v>
      </c>
      <c r="G19" s="15">
        <v>50.277000000000001</v>
      </c>
      <c r="H19" s="15">
        <v>821.99</v>
      </c>
      <c r="I19" s="15">
        <v>2020.732</v>
      </c>
      <c r="J19" s="15">
        <v>26.55</v>
      </c>
      <c r="K19" s="15">
        <v>969.46900000000005</v>
      </c>
      <c r="L19" s="15">
        <v>347.59199999999998</v>
      </c>
      <c r="M19" s="15">
        <v>278.85599999999999</v>
      </c>
      <c r="N19" s="15">
        <v>432.21499999999997</v>
      </c>
      <c r="O19" s="15">
        <v>285.93400000000003</v>
      </c>
      <c r="P19" s="15">
        <v>294.96499999999997</v>
      </c>
      <c r="Q19" s="15">
        <v>244.88399999999999</v>
      </c>
      <c r="R19" s="15">
        <v>108.629</v>
      </c>
      <c r="S19" s="15">
        <v>514.90200000000004</v>
      </c>
      <c r="T19" s="15">
        <v>278.34399999999999</v>
      </c>
      <c r="U19" s="15">
        <v>333.80799999999999</v>
      </c>
      <c r="V19" s="15">
        <v>44.982999999999997</v>
      </c>
      <c r="W19" s="15">
        <v>2384.7130000000002</v>
      </c>
      <c r="X19" s="15">
        <v>12.851000000000001</v>
      </c>
      <c r="Y19" s="15">
        <v>26.792000000000002</v>
      </c>
      <c r="Z19" s="15">
        <v>11273.252</v>
      </c>
    </row>
    <row r="20" spans="1:26" ht="11.25" customHeight="1" x14ac:dyDescent="0.2">
      <c r="B20" s="5">
        <v>300</v>
      </c>
      <c r="C20" s="5" t="s">
        <v>21</v>
      </c>
      <c r="D20" s="5">
        <v>499</v>
      </c>
      <c r="E20" s="5"/>
      <c r="F20" s="15">
        <v>751.96199999999999</v>
      </c>
      <c r="G20" s="15">
        <v>93.941999999999993</v>
      </c>
      <c r="H20" s="15">
        <v>84.281999999999996</v>
      </c>
      <c r="I20" s="15">
        <v>1761.3389999999999</v>
      </c>
      <c r="J20" s="15">
        <v>27.442</v>
      </c>
      <c r="K20" s="15">
        <v>438.505</v>
      </c>
      <c r="L20" s="15">
        <v>241.77600000000001</v>
      </c>
      <c r="M20" s="15">
        <v>319.86500000000001</v>
      </c>
      <c r="N20" s="15">
        <v>473.81200000000001</v>
      </c>
      <c r="O20" s="15">
        <v>313.17099999999999</v>
      </c>
      <c r="P20" s="15">
        <v>139.999</v>
      </c>
      <c r="Q20" s="15">
        <v>238.29499999999999</v>
      </c>
      <c r="R20" s="15">
        <v>60.847000000000001</v>
      </c>
      <c r="S20" s="15">
        <v>212.221</v>
      </c>
      <c r="T20" s="15">
        <v>131.786</v>
      </c>
      <c r="U20" s="15">
        <v>245.57900000000001</v>
      </c>
      <c r="V20" s="15">
        <v>30.317</v>
      </c>
      <c r="W20" s="15">
        <v>1968.6959999999999</v>
      </c>
      <c r="X20" s="15">
        <v>48.738</v>
      </c>
      <c r="Y20" s="15">
        <v>72.055000000000007</v>
      </c>
      <c r="Z20" s="15">
        <v>7654.6319999999996</v>
      </c>
    </row>
    <row r="21" spans="1:26" ht="11.25" customHeight="1" x14ac:dyDescent="0.2">
      <c r="B21" s="5">
        <v>500</v>
      </c>
      <c r="C21" s="5" t="s">
        <v>21</v>
      </c>
      <c r="D21" s="5"/>
      <c r="E21" s="5"/>
      <c r="F21" s="15">
        <v>435.702</v>
      </c>
      <c r="G21" s="15">
        <v>6.4669999999999996</v>
      </c>
      <c r="H21" s="15">
        <v>133.941</v>
      </c>
      <c r="I21" s="15">
        <v>3078.5349999999999</v>
      </c>
      <c r="J21" s="15" t="s">
        <v>284</v>
      </c>
      <c r="K21" s="15">
        <v>661.47299999999996</v>
      </c>
      <c r="L21" s="15">
        <v>113.045</v>
      </c>
      <c r="M21" s="15">
        <v>337.125</v>
      </c>
      <c r="N21" s="15">
        <v>159.625</v>
      </c>
      <c r="O21" s="15">
        <v>103</v>
      </c>
      <c r="P21" s="15">
        <v>312.68099999999998</v>
      </c>
      <c r="Q21" s="15">
        <v>120.935</v>
      </c>
      <c r="R21" s="15">
        <v>55.26</v>
      </c>
      <c r="S21" s="15">
        <v>119.649</v>
      </c>
      <c r="T21" s="15">
        <v>4.2779999999999996</v>
      </c>
      <c r="U21" s="15">
        <v>244.39400000000001</v>
      </c>
      <c r="V21" s="15">
        <v>10.612</v>
      </c>
      <c r="W21" s="15">
        <v>1682.55</v>
      </c>
      <c r="X21" s="15">
        <v>132.315</v>
      </c>
      <c r="Y21" s="15">
        <v>57.554000000000002</v>
      </c>
      <c r="Z21" s="15">
        <v>7769.14</v>
      </c>
    </row>
    <row r="22" spans="1:26" ht="12" customHeight="1" thickBot="1" x14ac:dyDescent="0.25">
      <c r="A22" s="153"/>
      <c r="B22" s="153"/>
      <c r="C22" s="153"/>
      <c r="D22" s="153"/>
      <c r="E22" s="153"/>
      <c r="F22" s="153"/>
      <c r="G22" s="153"/>
      <c r="H22" s="153"/>
      <c r="I22" s="153"/>
      <c r="J22" s="153"/>
      <c r="K22" s="153"/>
      <c r="L22" s="153"/>
      <c r="M22" s="153"/>
      <c r="N22" s="153"/>
      <c r="O22" s="153"/>
      <c r="P22" s="153"/>
      <c r="Q22" s="153"/>
      <c r="R22" s="153"/>
      <c r="S22" s="153"/>
      <c r="T22" s="153"/>
      <c r="U22" s="269"/>
      <c r="V22" s="269"/>
      <c r="W22" s="269"/>
      <c r="X22" s="269"/>
      <c r="Y22" s="269"/>
      <c r="Z22" s="269"/>
    </row>
    <row r="23" spans="1:26" ht="12.75" customHeight="1" x14ac:dyDescent="0.2">
      <c r="A23" s="423" t="s">
        <v>456</v>
      </c>
      <c r="B23" s="423"/>
      <c r="C23" s="423"/>
      <c r="D23" s="423"/>
      <c r="E23" s="423"/>
      <c r="F23" s="423"/>
      <c r="G23" s="423"/>
      <c r="H23" s="423"/>
      <c r="I23" s="423"/>
      <c r="J23" s="423"/>
      <c r="K23" s="423"/>
      <c r="L23" s="423"/>
      <c r="M23" s="423"/>
      <c r="N23" s="423"/>
      <c r="O23" s="423"/>
      <c r="P23" s="423"/>
      <c r="Q23" s="423"/>
      <c r="R23" s="423"/>
      <c r="S23" s="423"/>
      <c r="T23" s="423"/>
      <c r="U23" s="423"/>
      <c r="V23" s="423"/>
      <c r="W23" s="423"/>
      <c r="X23" s="423"/>
      <c r="Y23" s="423"/>
      <c r="Z23" s="423"/>
    </row>
    <row r="24" spans="1:26" s="32" customFormat="1" ht="8.25" customHeight="1" x14ac:dyDescent="0.2">
      <c r="A24" s="123"/>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row>
    <row r="25" spans="1:26" s="32" customFormat="1" x14ac:dyDescent="0.2"/>
  </sheetData>
  <sheetProtection formatCells="0" formatColumns="0" formatRows="0"/>
  <mergeCells count="2">
    <mergeCell ref="F8:Z8"/>
    <mergeCell ref="A9:B9"/>
  </mergeCells>
  <pageMargins left="0.75" right="0.75" top="1" bottom="1" header="0.5" footer="0.5"/>
  <pageSetup paperSize="9" scale="95" orientation="landscape" r:id="rId1"/>
  <headerFooter alignWithMargins="0"/>
  <colBreaks count="1" manualBreakCount="1">
    <brk id="26" max="1048575" man="1"/>
  </colBreaks>
  <ignoredErrors>
    <ignoredError sqref="F9:N9"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4"/>
  <dimension ref="A1:AB41"/>
  <sheetViews>
    <sheetView zoomScaleNormal="100" workbookViewId="0"/>
  </sheetViews>
  <sheetFormatPr defaultRowHeight="12.75" x14ac:dyDescent="0.2"/>
  <cols>
    <col min="1" max="1" width="2.28515625" style="33" customWidth="1"/>
    <col min="2" max="2" width="3.42578125" style="33" customWidth="1"/>
    <col min="3" max="3" width="1.85546875" style="33" bestFit="1" customWidth="1"/>
    <col min="4" max="4" width="3.42578125" style="33" customWidth="1"/>
    <col min="5" max="5" width="3.42578125" style="33" hidden="1" customWidth="1"/>
    <col min="6" max="6" width="7.7109375" style="33" customWidth="1"/>
    <col min="7" max="7" width="4.42578125" style="33" bestFit="1" customWidth="1"/>
    <col min="8" max="8" width="5.7109375" style="33" bestFit="1" customWidth="1"/>
    <col min="9" max="9" width="1.7109375" style="33" customWidth="1"/>
    <col min="10" max="10" width="8.7109375" style="33" customWidth="1"/>
    <col min="11" max="11" width="4.42578125" style="33" bestFit="1" customWidth="1"/>
    <col min="12" max="12" width="5.7109375" style="33" bestFit="1" customWidth="1"/>
    <col min="13" max="13" width="1.7109375" style="33" customWidth="1"/>
    <col min="14" max="14" width="7.7109375" style="33" customWidth="1"/>
    <col min="15" max="15" width="4.42578125" style="33" bestFit="1" customWidth="1"/>
    <col min="16" max="16" width="5.7109375" style="33" bestFit="1" customWidth="1"/>
    <col min="17" max="17" width="1.7109375" style="33" customWidth="1"/>
    <col min="18" max="18" width="8.7109375" style="33" customWidth="1"/>
    <col min="19" max="19" width="4.42578125" style="33" bestFit="1" customWidth="1"/>
    <col min="20" max="20" width="5.7109375" style="33" bestFit="1" customWidth="1"/>
    <col min="21" max="21" width="1.7109375" style="33" customWidth="1"/>
    <col min="22" max="22" width="7.7109375" style="33" customWidth="1"/>
    <col min="23" max="23" width="4.42578125" style="33" bestFit="1" customWidth="1"/>
    <col min="24" max="24" width="5.7109375" style="33" bestFit="1" customWidth="1"/>
    <col min="25" max="25" width="1.7109375" style="33" customWidth="1"/>
    <col min="26" max="26" width="8.7109375" style="33" customWidth="1"/>
    <col min="27" max="27" width="4.42578125" style="33" bestFit="1" customWidth="1"/>
    <col min="28" max="28" width="5.7109375" style="33" bestFit="1" customWidth="1"/>
    <col min="29" max="16384" width="9.140625" style="33"/>
  </cols>
  <sheetData>
    <row r="1" spans="1:28" ht="6.75" customHeight="1" x14ac:dyDescent="0.2">
      <c r="A1" s="32"/>
      <c r="B1" s="32"/>
      <c r="C1" s="32"/>
      <c r="D1" s="32"/>
      <c r="E1" s="32"/>
      <c r="F1" s="32"/>
      <c r="G1" s="32"/>
      <c r="H1" s="32"/>
      <c r="I1" s="32"/>
      <c r="J1" s="32"/>
      <c r="K1" s="32"/>
      <c r="L1" s="32"/>
      <c r="M1" s="32"/>
      <c r="N1" s="32"/>
      <c r="O1" s="32"/>
      <c r="P1" s="32"/>
      <c r="Q1" s="32"/>
      <c r="R1" s="32"/>
      <c r="S1" s="32"/>
      <c r="T1" s="32"/>
      <c r="U1" s="32"/>
      <c r="V1" s="32"/>
      <c r="W1" s="32"/>
      <c r="X1" s="32"/>
      <c r="Y1" s="32"/>
      <c r="Z1" s="32"/>
      <c r="AA1" s="32"/>
      <c r="AB1" s="32"/>
    </row>
    <row r="2" spans="1:28" s="32" customFormat="1" ht="16.5" customHeight="1" x14ac:dyDescent="0.2">
      <c r="A2" s="189" t="s">
        <v>502</v>
      </c>
    </row>
    <row r="3" spans="1:28" s="32" customFormat="1" ht="16.5" hidden="1" customHeight="1" x14ac:dyDescent="0.2">
      <c r="A3" s="189"/>
    </row>
    <row r="4" spans="1:28" ht="16.5" customHeight="1" thickBot="1" x14ac:dyDescent="0.25">
      <c r="A4" s="284" t="s">
        <v>503</v>
      </c>
      <c r="B4" s="64"/>
      <c r="C4" s="64"/>
      <c r="D4" s="64"/>
      <c r="E4" s="64"/>
      <c r="F4" s="64"/>
      <c r="G4" s="64"/>
      <c r="H4" s="64"/>
      <c r="I4" s="64"/>
      <c r="J4" s="64"/>
      <c r="K4" s="64"/>
      <c r="L4" s="64"/>
      <c r="M4" s="64"/>
      <c r="N4" s="64"/>
      <c r="O4" s="64"/>
      <c r="P4" s="64"/>
      <c r="Q4" s="64"/>
      <c r="R4" s="64"/>
      <c r="S4" s="64"/>
      <c r="T4" s="64"/>
      <c r="U4" s="64"/>
      <c r="V4" s="64"/>
      <c r="W4" s="64"/>
      <c r="X4" s="64"/>
      <c r="Y4" s="64"/>
      <c r="Z4" s="64"/>
      <c r="AA4" s="64"/>
      <c r="AB4" s="64"/>
    </row>
    <row r="5" spans="1:28" ht="16.5" hidden="1" customHeight="1" thickBot="1" x14ac:dyDescent="0.3">
      <c r="A5" s="63"/>
      <c r="B5" s="64"/>
      <c r="C5" s="64"/>
      <c r="D5" s="64"/>
      <c r="E5" s="64"/>
      <c r="F5" s="64"/>
      <c r="G5" s="64"/>
      <c r="H5" s="64"/>
      <c r="I5" s="64"/>
      <c r="J5" s="64"/>
      <c r="K5" s="64"/>
      <c r="L5" s="64"/>
      <c r="M5" s="64"/>
      <c r="N5" s="64"/>
      <c r="O5" s="64"/>
      <c r="P5" s="64"/>
      <c r="Q5" s="64"/>
      <c r="R5" s="64"/>
      <c r="S5" s="64"/>
      <c r="T5" s="64"/>
      <c r="U5" s="64"/>
      <c r="V5" s="64"/>
      <c r="W5" s="64"/>
      <c r="X5" s="64"/>
      <c r="Y5" s="64"/>
      <c r="Z5" s="64"/>
      <c r="AA5" s="64"/>
      <c r="AB5" s="64"/>
    </row>
    <row r="6" spans="1:28" ht="13.5" customHeight="1" x14ac:dyDescent="0.2">
      <c r="A6" s="265" t="s">
        <v>24</v>
      </c>
      <c r="B6" s="265"/>
      <c r="C6" s="265"/>
      <c r="D6" s="265"/>
      <c r="E6" s="265"/>
      <c r="F6" s="524" t="s">
        <v>22</v>
      </c>
      <c r="G6" s="524"/>
      <c r="H6" s="524"/>
      <c r="I6" s="524"/>
      <c r="J6" s="524"/>
      <c r="K6" s="524"/>
      <c r="L6" s="524"/>
      <c r="M6" s="53"/>
      <c r="N6" s="524" t="s">
        <v>0</v>
      </c>
      <c r="O6" s="524"/>
      <c r="P6" s="524"/>
      <c r="Q6" s="524"/>
      <c r="R6" s="524"/>
      <c r="S6" s="524"/>
      <c r="T6" s="524"/>
      <c r="U6" s="53"/>
      <c r="V6" s="524" t="s">
        <v>1</v>
      </c>
      <c r="W6" s="524"/>
      <c r="X6" s="524"/>
      <c r="Y6" s="524"/>
      <c r="Z6" s="524"/>
      <c r="AA6" s="524"/>
      <c r="AB6" s="524"/>
    </row>
    <row r="7" spans="1:28" ht="12" customHeight="1" x14ac:dyDescent="0.2">
      <c r="A7" s="4" t="s">
        <v>25</v>
      </c>
      <c r="B7" s="4"/>
      <c r="C7" s="4"/>
      <c r="D7" s="4"/>
      <c r="E7" s="4"/>
      <c r="F7" s="525" t="s">
        <v>132</v>
      </c>
      <c r="G7" s="525"/>
      <c r="H7" s="525"/>
      <c r="I7" s="52"/>
      <c r="J7" s="526" t="s">
        <v>27</v>
      </c>
      <c r="K7" s="526"/>
      <c r="L7" s="526"/>
      <c r="M7" s="52"/>
      <c r="N7" s="525" t="s">
        <v>132</v>
      </c>
      <c r="O7" s="525"/>
      <c r="P7" s="525"/>
      <c r="Q7" s="52"/>
      <c r="R7" s="526" t="s">
        <v>27</v>
      </c>
      <c r="S7" s="526"/>
      <c r="T7" s="526"/>
      <c r="U7" s="52"/>
      <c r="V7" s="525" t="s">
        <v>132</v>
      </c>
      <c r="W7" s="525"/>
      <c r="X7" s="525"/>
      <c r="Y7" s="52"/>
      <c r="Z7" s="526" t="s">
        <v>27</v>
      </c>
      <c r="AA7" s="526"/>
      <c r="AB7" s="526"/>
    </row>
    <row r="8" spans="1:28" ht="12" customHeight="1" x14ac:dyDescent="0.2">
      <c r="A8" s="265" t="s">
        <v>26</v>
      </c>
      <c r="B8" s="265"/>
      <c r="C8" s="265"/>
      <c r="D8" s="265"/>
      <c r="E8" s="265"/>
      <c r="F8" s="523"/>
      <c r="G8" s="523"/>
      <c r="H8" s="523"/>
      <c r="I8" s="52"/>
      <c r="J8" s="523" t="s">
        <v>133</v>
      </c>
      <c r="K8" s="523"/>
      <c r="L8" s="523"/>
      <c r="M8" s="52"/>
      <c r="N8" s="523"/>
      <c r="O8" s="523"/>
      <c r="P8" s="523"/>
      <c r="Q8" s="52"/>
      <c r="R8" s="523" t="s">
        <v>133</v>
      </c>
      <c r="S8" s="523"/>
      <c r="T8" s="523"/>
      <c r="U8" s="52"/>
      <c r="V8" s="523"/>
      <c r="W8" s="523"/>
      <c r="X8" s="523"/>
      <c r="Y8" s="52"/>
      <c r="Z8" s="523" t="s">
        <v>133</v>
      </c>
      <c r="AA8" s="523"/>
      <c r="AB8" s="523"/>
    </row>
    <row r="9" spans="1:28" ht="14.25" customHeight="1" thickBot="1" x14ac:dyDescent="0.25">
      <c r="A9" s="65"/>
      <c r="B9" s="65"/>
      <c r="C9" s="65"/>
      <c r="D9" s="65"/>
      <c r="E9" s="65"/>
      <c r="F9" s="66" t="s">
        <v>22</v>
      </c>
      <c r="G9" s="66" t="s">
        <v>28</v>
      </c>
      <c r="H9" s="66" t="s">
        <v>145</v>
      </c>
      <c r="I9" s="66"/>
      <c r="J9" s="66" t="s">
        <v>22</v>
      </c>
      <c r="K9" s="66" t="s">
        <v>28</v>
      </c>
      <c r="L9" s="66" t="s">
        <v>145</v>
      </c>
      <c r="M9" s="66"/>
      <c r="N9" s="66" t="s">
        <v>22</v>
      </c>
      <c r="O9" s="66" t="s">
        <v>28</v>
      </c>
      <c r="P9" s="66" t="s">
        <v>145</v>
      </c>
      <c r="Q9" s="66"/>
      <c r="R9" s="66" t="s">
        <v>22</v>
      </c>
      <c r="S9" s="66" t="s">
        <v>28</v>
      </c>
      <c r="T9" s="66" t="s">
        <v>145</v>
      </c>
      <c r="U9" s="66"/>
      <c r="V9" s="67" t="s">
        <v>22</v>
      </c>
      <c r="W9" s="66" t="s">
        <v>28</v>
      </c>
      <c r="X9" s="66" t="s">
        <v>145</v>
      </c>
      <c r="Y9" s="66"/>
      <c r="Z9" s="67" t="s">
        <v>22</v>
      </c>
      <c r="AA9" s="66" t="s">
        <v>28</v>
      </c>
      <c r="AB9" s="66" t="s">
        <v>145</v>
      </c>
    </row>
    <row r="10" spans="1:28" ht="11.25" customHeight="1" x14ac:dyDescent="0.2">
      <c r="A10" s="54"/>
      <c r="B10" s="54"/>
      <c r="C10" s="54"/>
      <c r="D10" s="54"/>
      <c r="E10" s="54"/>
      <c r="F10" s="53"/>
      <c r="G10" s="53"/>
      <c r="H10" s="53"/>
      <c r="I10" s="53"/>
      <c r="J10" s="53"/>
      <c r="K10" s="53"/>
      <c r="L10" s="53"/>
      <c r="M10" s="53"/>
      <c r="N10" s="53"/>
      <c r="O10" s="53"/>
      <c r="P10" s="53"/>
      <c r="Q10" s="53"/>
      <c r="R10" s="53"/>
      <c r="S10" s="53"/>
      <c r="T10" s="53"/>
      <c r="U10" s="53"/>
      <c r="V10" s="52"/>
      <c r="W10" s="52"/>
      <c r="X10" s="52"/>
      <c r="Y10" s="52"/>
      <c r="Z10" s="52"/>
      <c r="AA10" s="52"/>
      <c r="AB10" s="52"/>
    </row>
    <row r="11" spans="1:28" ht="11.25" customHeight="1" x14ac:dyDescent="0.2">
      <c r="A11" s="265" t="s">
        <v>22</v>
      </c>
      <c r="B11" s="265"/>
      <c r="C11" s="265"/>
      <c r="D11" s="265"/>
      <c r="E11" s="265"/>
      <c r="F11" s="20">
        <v>470091.97499999998</v>
      </c>
      <c r="G11" s="266">
        <v>100</v>
      </c>
      <c r="H11" s="266">
        <v>100</v>
      </c>
      <c r="I11" s="266" t="s">
        <v>285</v>
      </c>
      <c r="J11" s="20">
        <v>40710.298000000003</v>
      </c>
      <c r="K11" s="266">
        <v>100</v>
      </c>
      <c r="L11" s="266">
        <v>100</v>
      </c>
      <c r="M11" s="266" t="s">
        <v>285</v>
      </c>
      <c r="N11" s="20">
        <v>405950.91100000002</v>
      </c>
      <c r="O11" s="266">
        <v>100</v>
      </c>
      <c r="P11" s="266">
        <v>100</v>
      </c>
      <c r="Q11" s="266" t="s">
        <v>285</v>
      </c>
      <c r="R11" s="20">
        <v>37857.203000000001</v>
      </c>
      <c r="S11" s="266">
        <v>100</v>
      </c>
      <c r="T11" s="266">
        <v>100</v>
      </c>
      <c r="U11" s="266" t="s">
        <v>285</v>
      </c>
      <c r="V11" s="20">
        <v>64141.065000000002</v>
      </c>
      <c r="W11" s="266">
        <v>100</v>
      </c>
      <c r="X11" s="266">
        <v>100</v>
      </c>
      <c r="Y11" s="266" t="s">
        <v>285</v>
      </c>
      <c r="Z11" s="20">
        <v>2853.0949999999998</v>
      </c>
      <c r="AA11" s="266">
        <v>100</v>
      </c>
      <c r="AB11" s="266">
        <v>100</v>
      </c>
    </row>
    <row r="12" spans="1:28" ht="9.75" customHeight="1" x14ac:dyDescent="0.2">
      <c r="A12" s="5"/>
      <c r="B12" s="5"/>
      <c r="C12" s="5"/>
      <c r="D12" s="5"/>
      <c r="E12" s="5"/>
      <c r="F12" s="5" t="s">
        <v>285</v>
      </c>
      <c r="G12" s="5" t="s">
        <v>285</v>
      </c>
      <c r="H12" s="5" t="s">
        <v>285</v>
      </c>
      <c r="I12" s="5" t="s">
        <v>285</v>
      </c>
      <c r="J12" s="5" t="s">
        <v>285</v>
      </c>
      <c r="K12" s="5" t="s">
        <v>285</v>
      </c>
      <c r="L12" s="5" t="s">
        <v>285</v>
      </c>
      <c r="M12" s="5" t="s">
        <v>285</v>
      </c>
      <c r="N12" s="5" t="s">
        <v>285</v>
      </c>
      <c r="O12" s="5" t="s">
        <v>285</v>
      </c>
      <c r="P12" s="5" t="s">
        <v>285</v>
      </c>
      <c r="Q12" s="5" t="s">
        <v>285</v>
      </c>
      <c r="R12" s="5" t="s">
        <v>285</v>
      </c>
      <c r="S12" s="5" t="s">
        <v>285</v>
      </c>
      <c r="T12" s="5" t="s">
        <v>285</v>
      </c>
      <c r="U12" s="5" t="s">
        <v>285</v>
      </c>
      <c r="V12" s="267" t="s">
        <v>285</v>
      </c>
      <c r="W12" s="267" t="s">
        <v>285</v>
      </c>
      <c r="X12" s="267" t="s">
        <v>285</v>
      </c>
      <c r="Y12" s="267" t="s">
        <v>285</v>
      </c>
      <c r="Z12" s="267" t="s">
        <v>285</v>
      </c>
      <c r="AA12" s="267" t="s">
        <v>285</v>
      </c>
      <c r="AB12" s="267" t="s">
        <v>285</v>
      </c>
    </row>
    <row r="13" spans="1:28" ht="11.25" customHeight="1" x14ac:dyDescent="0.2">
      <c r="B13" s="5">
        <v>0</v>
      </c>
      <c r="C13" s="5" t="s">
        <v>21</v>
      </c>
      <c r="D13" s="5">
        <v>4</v>
      </c>
      <c r="E13" s="5"/>
      <c r="F13" s="15">
        <v>34372.023999999998</v>
      </c>
      <c r="G13" s="268">
        <v>7.3120000000000003</v>
      </c>
      <c r="H13" s="268">
        <v>7.3120000000000003</v>
      </c>
      <c r="I13" s="268" t="s">
        <v>285</v>
      </c>
      <c r="J13" s="15">
        <v>71.522999999999996</v>
      </c>
      <c r="K13" s="268">
        <v>0.17599999999999999</v>
      </c>
      <c r="L13" s="268">
        <v>0.17599999999999999</v>
      </c>
      <c r="M13" s="268" t="s">
        <v>285</v>
      </c>
      <c r="N13" s="15">
        <v>20512.235000000001</v>
      </c>
      <c r="O13" s="268">
        <v>5.0529999999999999</v>
      </c>
      <c r="P13" s="268">
        <v>5.0529999999999999</v>
      </c>
      <c r="Q13" s="268" t="s">
        <v>285</v>
      </c>
      <c r="R13" s="15">
        <v>45.899000000000001</v>
      </c>
      <c r="S13" s="268">
        <v>0.121</v>
      </c>
      <c r="T13" s="268">
        <v>0.121</v>
      </c>
      <c r="U13" s="268" t="s">
        <v>285</v>
      </c>
      <c r="V13" s="15">
        <v>13859.789000000001</v>
      </c>
      <c r="W13" s="268">
        <v>21.608000000000001</v>
      </c>
      <c r="X13" s="268">
        <v>21.608000000000001</v>
      </c>
      <c r="Y13" s="268" t="s">
        <v>285</v>
      </c>
      <c r="Z13" s="15">
        <v>25.623999999999999</v>
      </c>
      <c r="AA13" s="268">
        <v>0.89800000000000002</v>
      </c>
      <c r="AB13" s="268">
        <v>0.89800000000000002</v>
      </c>
    </row>
    <row r="14" spans="1:28" ht="11.25" customHeight="1" x14ac:dyDescent="0.2">
      <c r="B14" s="5">
        <v>5</v>
      </c>
      <c r="C14" s="5" t="s">
        <v>21</v>
      </c>
      <c r="D14" s="5">
        <v>9</v>
      </c>
      <c r="E14" s="5"/>
      <c r="F14" s="15">
        <v>41905.705000000002</v>
      </c>
      <c r="G14" s="268">
        <v>8.9139999999999997</v>
      </c>
      <c r="H14" s="268">
        <v>16.225999999999999</v>
      </c>
      <c r="I14" s="268" t="s">
        <v>285</v>
      </c>
      <c r="J14" s="15">
        <v>282.06</v>
      </c>
      <c r="K14" s="268">
        <v>0.69299999999999995</v>
      </c>
      <c r="L14" s="268">
        <v>0.86899999999999999</v>
      </c>
      <c r="M14" s="268" t="s">
        <v>285</v>
      </c>
      <c r="N14" s="15">
        <v>37650.656000000003</v>
      </c>
      <c r="O14" s="268">
        <v>9.2750000000000004</v>
      </c>
      <c r="P14" s="268">
        <v>14.327999999999999</v>
      </c>
      <c r="Q14" s="268" t="s">
        <v>285</v>
      </c>
      <c r="R14" s="15">
        <v>253.64500000000001</v>
      </c>
      <c r="S14" s="268">
        <v>0.67</v>
      </c>
      <c r="T14" s="268">
        <v>0.79100000000000004</v>
      </c>
      <c r="U14" s="268" t="s">
        <v>285</v>
      </c>
      <c r="V14" s="15">
        <v>4255.049</v>
      </c>
      <c r="W14" s="268">
        <v>6.6340000000000003</v>
      </c>
      <c r="X14" s="268">
        <v>28.242000000000001</v>
      </c>
      <c r="Y14" s="268" t="s">
        <v>285</v>
      </c>
      <c r="Z14" s="15">
        <v>28.414999999999999</v>
      </c>
      <c r="AA14" s="268">
        <v>0.996</v>
      </c>
      <c r="AB14" s="268">
        <v>1.8939999999999999</v>
      </c>
    </row>
    <row r="15" spans="1:28" ht="11.25" customHeight="1" x14ac:dyDescent="0.2">
      <c r="B15" s="5">
        <v>10</v>
      </c>
      <c r="C15" s="5" t="s">
        <v>21</v>
      </c>
      <c r="D15" s="5">
        <v>14</v>
      </c>
      <c r="E15" s="5"/>
      <c r="F15" s="15">
        <v>43800.836000000003</v>
      </c>
      <c r="G15" s="268">
        <v>9.3179999999999996</v>
      </c>
      <c r="H15" s="268">
        <v>25.544</v>
      </c>
      <c r="I15" s="268" t="s">
        <v>285</v>
      </c>
      <c r="J15" s="15">
        <v>497.95499999999998</v>
      </c>
      <c r="K15" s="268">
        <v>1.2230000000000001</v>
      </c>
      <c r="L15" s="268">
        <v>2.0920000000000001</v>
      </c>
      <c r="M15" s="268" t="s">
        <v>285</v>
      </c>
      <c r="N15" s="15">
        <v>35650.175999999999</v>
      </c>
      <c r="O15" s="268">
        <v>8.782</v>
      </c>
      <c r="P15" s="268">
        <v>23.109000000000002</v>
      </c>
      <c r="Q15" s="268" t="s">
        <v>285</v>
      </c>
      <c r="R15" s="15">
        <v>409.06299999999999</v>
      </c>
      <c r="S15" s="268">
        <v>1.081</v>
      </c>
      <c r="T15" s="268">
        <v>1.8720000000000001</v>
      </c>
      <c r="U15" s="268" t="s">
        <v>285</v>
      </c>
      <c r="V15" s="15">
        <v>8150.66</v>
      </c>
      <c r="W15" s="268">
        <v>12.707000000000001</v>
      </c>
      <c r="X15" s="268">
        <v>40.950000000000003</v>
      </c>
      <c r="Y15" s="268" t="s">
        <v>285</v>
      </c>
      <c r="Z15" s="15">
        <v>88.891999999999996</v>
      </c>
      <c r="AA15" s="268">
        <v>3.1160000000000001</v>
      </c>
      <c r="AB15" s="268">
        <v>5.01</v>
      </c>
    </row>
    <row r="16" spans="1:28" ht="11.25" customHeight="1" x14ac:dyDescent="0.2">
      <c r="B16" s="5">
        <v>15</v>
      </c>
      <c r="C16" s="5" t="s">
        <v>21</v>
      </c>
      <c r="D16" s="5">
        <v>19</v>
      </c>
      <c r="E16" s="5"/>
      <c r="F16" s="15">
        <v>34019.038999999997</v>
      </c>
      <c r="G16" s="268">
        <v>7.2370000000000001</v>
      </c>
      <c r="H16" s="268">
        <v>32.78</v>
      </c>
      <c r="I16" s="268" t="s">
        <v>285</v>
      </c>
      <c r="J16" s="15">
        <v>561.68299999999999</v>
      </c>
      <c r="K16" s="268">
        <v>1.38</v>
      </c>
      <c r="L16" s="268">
        <v>3.4710000000000001</v>
      </c>
      <c r="M16" s="268" t="s">
        <v>285</v>
      </c>
      <c r="N16" s="15">
        <v>30607.241999999998</v>
      </c>
      <c r="O16" s="268">
        <v>7.54</v>
      </c>
      <c r="P16" s="268">
        <v>30.649000000000001</v>
      </c>
      <c r="Q16" s="268" t="s">
        <v>285</v>
      </c>
      <c r="R16" s="15">
        <v>507.17899999999997</v>
      </c>
      <c r="S16" s="268">
        <v>1.34</v>
      </c>
      <c r="T16" s="268">
        <v>3.2120000000000002</v>
      </c>
      <c r="U16" s="268" t="s">
        <v>285</v>
      </c>
      <c r="V16" s="15">
        <v>3411.797</v>
      </c>
      <c r="W16" s="268">
        <v>5.319</v>
      </c>
      <c r="X16" s="268">
        <v>46.268999999999998</v>
      </c>
      <c r="Y16" s="268" t="s">
        <v>285</v>
      </c>
      <c r="Z16" s="15">
        <v>54.503</v>
      </c>
      <c r="AA16" s="268">
        <v>1.91</v>
      </c>
      <c r="AB16" s="268">
        <v>6.92</v>
      </c>
    </row>
    <row r="17" spans="2:28" ht="11.25" customHeight="1" x14ac:dyDescent="0.2">
      <c r="B17" s="5">
        <v>20</v>
      </c>
      <c r="C17" s="5" t="s">
        <v>21</v>
      </c>
      <c r="D17" s="5">
        <v>24</v>
      </c>
      <c r="E17" s="5"/>
      <c r="F17" s="15">
        <v>27928.210999999999</v>
      </c>
      <c r="G17" s="268">
        <v>5.9409999999999998</v>
      </c>
      <c r="H17" s="268">
        <v>38.720999999999997</v>
      </c>
      <c r="I17" s="268" t="s">
        <v>285</v>
      </c>
      <c r="J17" s="15">
        <v>589.01199999999994</v>
      </c>
      <c r="K17" s="268">
        <v>1.4470000000000001</v>
      </c>
      <c r="L17" s="268">
        <v>4.9180000000000001</v>
      </c>
      <c r="M17" s="268" t="s">
        <v>285</v>
      </c>
      <c r="N17" s="15">
        <v>22259.647000000001</v>
      </c>
      <c r="O17" s="268">
        <v>5.4829999999999997</v>
      </c>
      <c r="P17" s="268">
        <v>36.131999999999998</v>
      </c>
      <c r="Q17" s="268" t="s">
        <v>285</v>
      </c>
      <c r="R17" s="15">
        <v>472.41699999999997</v>
      </c>
      <c r="S17" s="268">
        <v>1.248</v>
      </c>
      <c r="T17" s="268">
        <v>4.4589999999999996</v>
      </c>
      <c r="U17" s="268" t="s">
        <v>285</v>
      </c>
      <c r="V17" s="15">
        <v>5668.5640000000003</v>
      </c>
      <c r="W17" s="268">
        <v>8.8379999999999992</v>
      </c>
      <c r="X17" s="268">
        <v>55.106000000000002</v>
      </c>
      <c r="Y17" s="268" t="s">
        <v>285</v>
      </c>
      <c r="Z17" s="15">
        <v>116.596</v>
      </c>
      <c r="AA17" s="268">
        <v>4.0869999999999997</v>
      </c>
      <c r="AB17" s="268">
        <v>11.007</v>
      </c>
    </row>
    <row r="18" spans="2:28" ht="9.75" customHeight="1" x14ac:dyDescent="0.2">
      <c r="B18" s="5"/>
      <c r="C18" s="5"/>
      <c r="D18" s="5"/>
      <c r="E18" s="5"/>
      <c r="F18" s="5" t="s">
        <v>285</v>
      </c>
      <c r="G18" s="268" t="s">
        <v>285</v>
      </c>
      <c r="H18" s="268" t="s">
        <v>285</v>
      </c>
      <c r="I18" s="268" t="s">
        <v>285</v>
      </c>
      <c r="J18" s="5" t="s">
        <v>285</v>
      </c>
      <c r="K18" s="268" t="s">
        <v>285</v>
      </c>
      <c r="L18" s="268" t="s">
        <v>285</v>
      </c>
      <c r="M18" s="268" t="s">
        <v>285</v>
      </c>
      <c r="N18" s="5" t="s">
        <v>285</v>
      </c>
      <c r="O18" s="268" t="s">
        <v>285</v>
      </c>
      <c r="P18" s="268" t="s">
        <v>285</v>
      </c>
      <c r="Q18" s="268" t="s">
        <v>285</v>
      </c>
      <c r="R18" s="5" t="s">
        <v>285</v>
      </c>
      <c r="S18" s="268" t="s">
        <v>285</v>
      </c>
      <c r="T18" s="268" t="s">
        <v>285</v>
      </c>
      <c r="U18" s="268" t="s">
        <v>285</v>
      </c>
      <c r="V18" s="5" t="s">
        <v>285</v>
      </c>
      <c r="W18" s="268" t="s">
        <v>285</v>
      </c>
      <c r="X18" s="268" t="s">
        <v>285</v>
      </c>
      <c r="Y18" s="268" t="s">
        <v>285</v>
      </c>
      <c r="Z18" s="5" t="s">
        <v>285</v>
      </c>
      <c r="AA18" s="268" t="s">
        <v>285</v>
      </c>
      <c r="AB18" s="268" t="s">
        <v>285</v>
      </c>
    </row>
    <row r="19" spans="2:28" ht="11.25" customHeight="1" x14ac:dyDescent="0.2">
      <c r="B19" s="5">
        <v>25</v>
      </c>
      <c r="C19" s="5" t="s">
        <v>21</v>
      </c>
      <c r="D19" s="5">
        <v>29</v>
      </c>
      <c r="E19" s="5"/>
      <c r="F19" s="15">
        <v>22443.781999999999</v>
      </c>
      <c r="G19" s="268">
        <v>4.774</v>
      </c>
      <c r="H19" s="268">
        <v>43.496000000000002</v>
      </c>
      <c r="I19" s="268" t="s">
        <v>285</v>
      </c>
      <c r="J19" s="15">
        <v>580.39599999999996</v>
      </c>
      <c r="K19" s="268">
        <v>1.4259999999999999</v>
      </c>
      <c r="L19" s="268">
        <v>6.3440000000000003</v>
      </c>
      <c r="M19" s="268" t="s">
        <v>285</v>
      </c>
      <c r="N19" s="15">
        <v>18432.133000000002</v>
      </c>
      <c r="O19" s="268">
        <v>4.54</v>
      </c>
      <c r="P19" s="268">
        <v>40.673000000000002</v>
      </c>
      <c r="Q19" s="268" t="s">
        <v>285</v>
      </c>
      <c r="R19" s="15">
        <v>476.66800000000001</v>
      </c>
      <c r="S19" s="268">
        <v>1.2589999999999999</v>
      </c>
      <c r="T19" s="268">
        <v>5.7190000000000003</v>
      </c>
      <c r="U19" s="268" t="s">
        <v>285</v>
      </c>
      <c r="V19" s="15">
        <v>4011.6489999999999</v>
      </c>
      <c r="W19" s="268">
        <v>6.2539999999999996</v>
      </c>
      <c r="X19" s="268">
        <v>61.360999999999997</v>
      </c>
      <c r="Y19" s="268" t="s">
        <v>285</v>
      </c>
      <c r="Z19" s="15">
        <v>103.72799999999999</v>
      </c>
      <c r="AA19" s="268">
        <v>3.6360000000000001</v>
      </c>
      <c r="AB19" s="268">
        <v>14.641999999999999</v>
      </c>
    </row>
    <row r="20" spans="2:28" ht="11.25" customHeight="1" x14ac:dyDescent="0.2">
      <c r="B20" s="5">
        <v>30</v>
      </c>
      <c r="C20" s="5" t="s">
        <v>21</v>
      </c>
      <c r="D20" s="5">
        <v>34</v>
      </c>
      <c r="E20" s="5"/>
      <c r="F20" s="15">
        <v>17417.580999999998</v>
      </c>
      <c r="G20" s="268">
        <v>3.7050000000000001</v>
      </c>
      <c r="H20" s="268">
        <v>47.201000000000001</v>
      </c>
      <c r="I20" s="268" t="s">
        <v>285</v>
      </c>
      <c r="J20" s="15">
        <v>539.24900000000002</v>
      </c>
      <c r="K20" s="268">
        <v>1.325</v>
      </c>
      <c r="L20" s="268">
        <v>7.6689999999999996</v>
      </c>
      <c r="M20" s="268" t="s">
        <v>285</v>
      </c>
      <c r="N20" s="15">
        <v>14940.200999999999</v>
      </c>
      <c r="O20" s="268">
        <v>3.68</v>
      </c>
      <c r="P20" s="268">
        <v>44.353000000000002</v>
      </c>
      <c r="Q20" s="268" t="s">
        <v>285</v>
      </c>
      <c r="R20" s="15">
        <v>462.50200000000001</v>
      </c>
      <c r="S20" s="268">
        <v>1.222</v>
      </c>
      <c r="T20" s="268">
        <v>6.94</v>
      </c>
      <c r="U20" s="268" t="s">
        <v>285</v>
      </c>
      <c r="V20" s="15">
        <v>2477.38</v>
      </c>
      <c r="W20" s="268">
        <v>3.8620000000000001</v>
      </c>
      <c r="X20" s="268">
        <v>65.222999999999999</v>
      </c>
      <c r="Y20" s="268" t="s">
        <v>285</v>
      </c>
      <c r="Z20" s="15">
        <v>76.747</v>
      </c>
      <c r="AA20" s="268">
        <v>2.69</v>
      </c>
      <c r="AB20" s="268">
        <v>17.332000000000001</v>
      </c>
    </row>
    <row r="21" spans="2:28" ht="11.25" customHeight="1" x14ac:dyDescent="0.2">
      <c r="B21" s="5">
        <v>35</v>
      </c>
      <c r="C21" s="5" t="s">
        <v>21</v>
      </c>
      <c r="D21" s="5">
        <v>39</v>
      </c>
      <c r="E21" s="5"/>
      <c r="F21" s="15">
        <v>8269.3649999999998</v>
      </c>
      <c r="G21" s="268">
        <v>1.7589999999999999</v>
      </c>
      <c r="H21" s="268">
        <v>48.96</v>
      </c>
      <c r="I21" s="268" t="s">
        <v>285</v>
      </c>
      <c r="J21" s="15">
        <v>292.226</v>
      </c>
      <c r="K21" s="268">
        <v>0.71799999999999997</v>
      </c>
      <c r="L21" s="268">
        <v>8.3859999999999992</v>
      </c>
      <c r="M21" s="268" t="s">
        <v>285</v>
      </c>
      <c r="N21" s="15">
        <v>7454.8119999999999</v>
      </c>
      <c r="O21" s="268">
        <v>1.8360000000000001</v>
      </c>
      <c r="P21" s="268">
        <v>46.19</v>
      </c>
      <c r="Q21" s="268" t="s">
        <v>285</v>
      </c>
      <c r="R21" s="15">
        <v>264.01100000000002</v>
      </c>
      <c r="S21" s="268">
        <v>0.69699999999999995</v>
      </c>
      <c r="T21" s="268">
        <v>7.6379999999999999</v>
      </c>
      <c r="U21" s="268" t="s">
        <v>285</v>
      </c>
      <c r="V21" s="15">
        <v>814.553</v>
      </c>
      <c r="W21" s="268">
        <v>1.27</v>
      </c>
      <c r="X21" s="268">
        <v>66.492999999999995</v>
      </c>
      <c r="Y21" s="268" t="s">
        <v>285</v>
      </c>
      <c r="Z21" s="15">
        <v>28.215</v>
      </c>
      <c r="AA21" s="268">
        <v>0.98899999999999999</v>
      </c>
      <c r="AB21" s="268">
        <v>18.321000000000002</v>
      </c>
    </row>
    <row r="22" spans="2:28" ht="11.25" customHeight="1" x14ac:dyDescent="0.2">
      <c r="B22" s="5">
        <v>40</v>
      </c>
      <c r="C22" s="5" t="s">
        <v>21</v>
      </c>
      <c r="D22" s="5">
        <v>44</v>
      </c>
      <c r="E22" s="5"/>
      <c r="F22" s="15">
        <v>13317.514999999999</v>
      </c>
      <c r="G22" s="268">
        <v>2.8330000000000002</v>
      </c>
      <c r="H22" s="268">
        <v>51.792999999999999</v>
      </c>
      <c r="I22" s="268" t="s">
        <v>285</v>
      </c>
      <c r="J22" s="15">
        <v>533.76400000000001</v>
      </c>
      <c r="K22" s="268">
        <v>1.3109999999999999</v>
      </c>
      <c r="L22" s="268">
        <v>9.6969999999999992</v>
      </c>
      <c r="M22" s="268" t="s">
        <v>285</v>
      </c>
      <c r="N22" s="15">
        <v>11500.665000000001</v>
      </c>
      <c r="O22" s="268">
        <v>2.8330000000000002</v>
      </c>
      <c r="P22" s="268">
        <v>49.023000000000003</v>
      </c>
      <c r="Q22" s="268" t="s">
        <v>285</v>
      </c>
      <c r="R22" s="15">
        <v>459.99200000000002</v>
      </c>
      <c r="S22" s="268">
        <v>1.2150000000000001</v>
      </c>
      <c r="T22" s="268">
        <v>8.8529999999999998</v>
      </c>
      <c r="U22" s="268" t="s">
        <v>285</v>
      </c>
      <c r="V22" s="15">
        <v>1816.8510000000001</v>
      </c>
      <c r="W22" s="268">
        <v>2.8330000000000002</v>
      </c>
      <c r="X22" s="268">
        <v>69.325999999999993</v>
      </c>
      <c r="Y22" s="268" t="s">
        <v>285</v>
      </c>
      <c r="Z22" s="15">
        <v>73.772000000000006</v>
      </c>
      <c r="AA22" s="268">
        <v>2.5859999999999999</v>
      </c>
      <c r="AB22" s="268">
        <v>20.907</v>
      </c>
    </row>
    <row r="23" spans="2:28" ht="11.25" customHeight="1" x14ac:dyDescent="0.2">
      <c r="B23" s="5">
        <v>45</v>
      </c>
      <c r="C23" s="5" t="s">
        <v>21</v>
      </c>
      <c r="D23" s="5">
        <v>49</v>
      </c>
      <c r="E23" s="5"/>
      <c r="F23" s="15">
        <v>6711.9049999999997</v>
      </c>
      <c r="G23" s="268">
        <v>1.4279999999999999</v>
      </c>
      <c r="H23" s="268">
        <v>53.220999999999997</v>
      </c>
      <c r="I23" s="268" t="s">
        <v>285</v>
      </c>
      <c r="J23" s="15">
        <v>293.30799999999999</v>
      </c>
      <c r="K23" s="268">
        <v>0.72</v>
      </c>
      <c r="L23" s="268">
        <v>10.417999999999999</v>
      </c>
      <c r="M23" s="268" t="s">
        <v>285</v>
      </c>
      <c r="N23" s="15">
        <v>5507.134</v>
      </c>
      <c r="O23" s="268">
        <v>1.357</v>
      </c>
      <c r="P23" s="268">
        <v>50.378999999999998</v>
      </c>
      <c r="Q23" s="268" t="s">
        <v>285</v>
      </c>
      <c r="R23" s="15">
        <v>244.447</v>
      </c>
      <c r="S23" s="268">
        <v>0.64600000000000002</v>
      </c>
      <c r="T23" s="268">
        <v>9.4979999999999993</v>
      </c>
      <c r="U23" s="268" t="s">
        <v>285</v>
      </c>
      <c r="V23" s="15">
        <v>1204.771</v>
      </c>
      <c r="W23" s="268">
        <v>1.8779999999999999</v>
      </c>
      <c r="X23" s="268">
        <v>71.203999999999994</v>
      </c>
      <c r="Y23" s="268" t="s">
        <v>285</v>
      </c>
      <c r="Z23" s="15">
        <v>48.86</v>
      </c>
      <c r="AA23" s="268">
        <v>1.7130000000000001</v>
      </c>
      <c r="AB23" s="268">
        <v>22.619</v>
      </c>
    </row>
    <row r="24" spans="2:28" ht="9.75" customHeight="1" x14ac:dyDescent="0.2">
      <c r="B24" s="5"/>
      <c r="C24" s="5"/>
      <c r="D24" s="5"/>
      <c r="E24" s="5"/>
      <c r="F24" s="5" t="s">
        <v>285</v>
      </c>
      <c r="G24" s="268" t="s">
        <v>285</v>
      </c>
      <c r="H24" s="268" t="s">
        <v>285</v>
      </c>
      <c r="I24" s="268" t="s">
        <v>285</v>
      </c>
      <c r="J24" s="5" t="s">
        <v>285</v>
      </c>
      <c r="K24" s="268" t="s">
        <v>285</v>
      </c>
      <c r="L24" s="268" t="s">
        <v>285</v>
      </c>
      <c r="M24" s="268" t="s">
        <v>285</v>
      </c>
      <c r="N24" s="5" t="s">
        <v>285</v>
      </c>
      <c r="O24" s="268" t="s">
        <v>285</v>
      </c>
      <c r="P24" s="268" t="s">
        <v>285</v>
      </c>
      <c r="Q24" s="268" t="s">
        <v>285</v>
      </c>
      <c r="R24" s="5" t="s">
        <v>285</v>
      </c>
      <c r="S24" s="268" t="s">
        <v>285</v>
      </c>
      <c r="T24" s="268" t="s">
        <v>285</v>
      </c>
      <c r="U24" s="268" t="s">
        <v>285</v>
      </c>
      <c r="V24" s="5" t="s">
        <v>285</v>
      </c>
      <c r="W24" s="268" t="s">
        <v>285</v>
      </c>
      <c r="X24" s="268" t="s">
        <v>285</v>
      </c>
      <c r="Y24" s="268" t="s">
        <v>285</v>
      </c>
      <c r="Z24" s="5" t="s">
        <v>285</v>
      </c>
      <c r="AA24" s="268" t="s">
        <v>285</v>
      </c>
      <c r="AB24" s="268" t="s">
        <v>285</v>
      </c>
    </row>
    <row r="25" spans="2:28" ht="11.25" customHeight="1" x14ac:dyDescent="0.2">
      <c r="B25" s="5">
        <v>50</v>
      </c>
      <c r="C25" s="5" t="s">
        <v>21</v>
      </c>
      <c r="D25" s="5">
        <v>74</v>
      </c>
      <c r="E25" s="5"/>
      <c r="F25" s="15">
        <v>40977.559000000001</v>
      </c>
      <c r="G25" s="268">
        <v>8.7170000000000005</v>
      </c>
      <c r="H25" s="268">
        <v>61.938000000000002</v>
      </c>
      <c r="I25" s="268" t="s">
        <v>285</v>
      </c>
      <c r="J25" s="15">
        <v>2334.692</v>
      </c>
      <c r="K25" s="268">
        <v>5.7350000000000003</v>
      </c>
      <c r="L25" s="268">
        <v>16.152999999999999</v>
      </c>
      <c r="M25" s="268" t="s">
        <v>285</v>
      </c>
      <c r="N25" s="15">
        <v>34885.078000000001</v>
      </c>
      <c r="O25" s="268">
        <v>8.593</v>
      </c>
      <c r="P25" s="268">
        <v>58.972999999999999</v>
      </c>
      <c r="Q25" s="268" t="s">
        <v>285</v>
      </c>
      <c r="R25" s="15">
        <v>1983.904</v>
      </c>
      <c r="S25" s="268">
        <v>5.24</v>
      </c>
      <c r="T25" s="268">
        <v>14.739000000000001</v>
      </c>
      <c r="U25" s="268" t="s">
        <v>285</v>
      </c>
      <c r="V25" s="15">
        <v>6092.482</v>
      </c>
      <c r="W25" s="268">
        <v>9.4990000000000006</v>
      </c>
      <c r="X25" s="268">
        <v>80.703000000000003</v>
      </c>
      <c r="Y25" s="268" t="s">
        <v>285</v>
      </c>
      <c r="Z25" s="15">
        <v>350.78800000000001</v>
      </c>
      <c r="AA25" s="268">
        <v>12.295</v>
      </c>
      <c r="AB25" s="268">
        <v>34.914000000000001</v>
      </c>
    </row>
    <row r="26" spans="2:28" ht="11.25" customHeight="1" x14ac:dyDescent="0.2">
      <c r="B26" s="5">
        <v>75</v>
      </c>
      <c r="C26" s="5" t="s">
        <v>21</v>
      </c>
      <c r="D26" s="5">
        <v>99</v>
      </c>
      <c r="E26" s="5"/>
      <c r="F26" s="15">
        <v>30219.044999999998</v>
      </c>
      <c r="G26" s="268">
        <v>6.4279999999999999</v>
      </c>
      <c r="H26" s="268">
        <v>68.366</v>
      </c>
      <c r="I26" s="268" t="s">
        <v>285</v>
      </c>
      <c r="J26" s="15">
        <v>2412.134</v>
      </c>
      <c r="K26" s="268">
        <v>5.9249999999999998</v>
      </c>
      <c r="L26" s="268">
        <v>22.077999999999999</v>
      </c>
      <c r="M26" s="268" t="s">
        <v>285</v>
      </c>
      <c r="N26" s="15">
        <v>27793.012999999999</v>
      </c>
      <c r="O26" s="268">
        <v>6.8460000000000001</v>
      </c>
      <c r="P26" s="268">
        <v>65.819000000000003</v>
      </c>
      <c r="Q26" s="268" t="s">
        <v>285</v>
      </c>
      <c r="R26" s="15">
        <v>2225.8829999999998</v>
      </c>
      <c r="S26" s="268">
        <v>5.88</v>
      </c>
      <c r="T26" s="268">
        <v>20.619</v>
      </c>
      <c r="U26" s="268" t="s">
        <v>285</v>
      </c>
      <c r="V26" s="15">
        <v>2426.0320000000002</v>
      </c>
      <c r="W26" s="268">
        <v>3.782</v>
      </c>
      <c r="X26" s="268">
        <v>84.484999999999999</v>
      </c>
      <c r="Y26" s="268" t="s">
        <v>285</v>
      </c>
      <c r="Z26" s="15">
        <v>186.251</v>
      </c>
      <c r="AA26" s="268">
        <v>6.5279999999999996</v>
      </c>
      <c r="AB26" s="268">
        <v>41.442</v>
      </c>
    </row>
    <row r="27" spans="2:28" ht="11.25" customHeight="1" x14ac:dyDescent="0.2">
      <c r="B27" s="5">
        <v>100</v>
      </c>
      <c r="C27" s="5" t="s">
        <v>21</v>
      </c>
      <c r="D27" s="5">
        <v>124</v>
      </c>
      <c r="E27" s="5"/>
      <c r="F27" s="15">
        <v>26597.907999999999</v>
      </c>
      <c r="G27" s="268">
        <v>5.6580000000000004</v>
      </c>
      <c r="H27" s="268">
        <v>74.024000000000001</v>
      </c>
      <c r="I27" s="268" t="s">
        <v>285</v>
      </c>
      <c r="J27" s="15">
        <v>2602.828</v>
      </c>
      <c r="K27" s="268">
        <v>6.3940000000000001</v>
      </c>
      <c r="L27" s="268">
        <v>28.471</v>
      </c>
      <c r="M27" s="268" t="s">
        <v>285</v>
      </c>
      <c r="N27" s="15">
        <v>23843.79</v>
      </c>
      <c r="O27" s="268">
        <v>5.8739999999999997</v>
      </c>
      <c r="P27" s="268">
        <v>71.692999999999998</v>
      </c>
      <c r="Q27" s="268" t="s">
        <v>285</v>
      </c>
      <c r="R27" s="15">
        <v>2343.8890000000001</v>
      </c>
      <c r="S27" s="268">
        <v>6.1909999999999998</v>
      </c>
      <c r="T27" s="268">
        <v>26.81</v>
      </c>
      <c r="U27" s="268" t="s">
        <v>285</v>
      </c>
      <c r="V27" s="15">
        <v>2754.1179999999999</v>
      </c>
      <c r="W27" s="268">
        <v>4.2939999999999996</v>
      </c>
      <c r="X27" s="268">
        <v>88.778999999999996</v>
      </c>
      <c r="Y27" s="268" t="s">
        <v>285</v>
      </c>
      <c r="Z27" s="15">
        <v>258.93900000000002</v>
      </c>
      <c r="AA27" s="268">
        <v>9.0760000000000005</v>
      </c>
      <c r="AB27" s="268">
        <v>50.518000000000001</v>
      </c>
    </row>
    <row r="28" spans="2:28" ht="11.25" customHeight="1" x14ac:dyDescent="0.2">
      <c r="B28" s="5">
        <v>125</v>
      </c>
      <c r="C28" s="5" t="s">
        <v>21</v>
      </c>
      <c r="D28" s="5">
        <v>149</v>
      </c>
      <c r="E28" s="5"/>
      <c r="F28" s="15">
        <v>18902.478999999999</v>
      </c>
      <c r="G28" s="268">
        <v>4.0209999999999999</v>
      </c>
      <c r="H28" s="268">
        <v>78.045000000000002</v>
      </c>
      <c r="I28" s="268" t="s">
        <v>285</v>
      </c>
      <c r="J28" s="15">
        <v>2422.4450000000002</v>
      </c>
      <c r="K28" s="268">
        <v>5.95</v>
      </c>
      <c r="L28" s="268">
        <v>34.421999999999997</v>
      </c>
      <c r="M28" s="268" t="s">
        <v>285</v>
      </c>
      <c r="N28" s="15">
        <v>17915.292000000001</v>
      </c>
      <c r="O28" s="268">
        <v>4.4130000000000003</v>
      </c>
      <c r="P28" s="268">
        <v>76.105999999999995</v>
      </c>
      <c r="Q28" s="268" t="s">
        <v>285</v>
      </c>
      <c r="R28" s="15">
        <v>2303.0639999999999</v>
      </c>
      <c r="S28" s="268">
        <v>6.0839999999999996</v>
      </c>
      <c r="T28" s="268">
        <v>32.893999999999998</v>
      </c>
      <c r="U28" s="268" t="s">
        <v>285</v>
      </c>
      <c r="V28" s="15">
        <v>987.18799999999999</v>
      </c>
      <c r="W28" s="268">
        <v>1.5389999999999999</v>
      </c>
      <c r="X28" s="268">
        <v>90.317999999999998</v>
      </c>
      <c r="Y28" s="268" t="s">
        <v>285</v>
      </c>
      <c r="Z28" s="15">
        <v>119.381</v>
      </c>
      <c r="AA28" s="268">
        <v>4.1840000000000002</v>
      </c>
      <c r="AB28" s="268">
        <v>54.701999999999998</v>
      </c>
    </row>
    <row r="29" spans="2:28" ht="11.25" customHeight="1" x14ac:dyDescent="0.2">
      <c r="B29" s="5">
        <v>150</v>
      </c>
      <c r="C29" s="5" t="s">
        <v>21</v>
      </c>
      <c r="D29" s="5">
        <v>199</v>
      </c>
      <c r="E29" s="5"/>
      <c r="F29" s="15">
        <v>27829.776999999998</v>
      </c>
      <c r="G29" s="268">
        <v>5.92</v>
      </c>
      <c r="H29" s="268">
        <v>83.965000000000003</v>
      </c>
      <c r="I29" s="268" t="s">
        <v>285</v>
      </c>
      <c r="J29" s="15">
        <v>4210.25</v>
      </c>
      <c r="K29" s="268">
        <v>10.342000000000001</v>
      </c>
      <c r="L29" s="268">
        <v>44.764000000000003</v>
      </c>
      <c r="M29" s="268" t="s">
        <v>285</v>
      </c>
      <c r="N29" s="15">
        <v>26279.692999999999</v>
      </c>
      <c r="O29" s="268">
        <v>6.4740000000000002</v>
      </c>
      <c r="P29" s="268">
        <v>82.578999999999994</v>
      </c>
      <c r="Q29" s="268" t="s">
        <v>285</v>
      </c>
      <c r="R29" s="15">
        <v>3992.2060000000001</v>
      </c>
      <c r="S29" s="268">
        <v>10.545</v>
      </c>
      <c r="T29" s="268">
        <v>43.439</v>
      </c>
      <c r="U29" s="268" t="s">
        <v>285</v>
      </c>
      <c r="V29" s="15">
        <v>1550.0840000000001</v>
      </c>
      <c r="W29" s="268">
        <v>2.4169999999999998</v>
      </c>
      <c r="X29" s="268">
        <v>92.734999999999999</v>
      </c>
      <c r="Y29" s="268" t="s">
        <v>285</v>
      </c>
      <c r="Z29" s="15">
        <v>218.04400000000001</v>
      </c>
      <c r="AA29" s="268">
        <v>7.6420000000000003</v>
      </c>
      <c r="AB29" s="268">
        <v>62.344999999999999</v>
      </c>
    </row>
    <row r="30" spans="2:28" ht="9.75" customHeight="1" x14ac:dyDescent="0.2">
      <c r="B30" s="5"/>
      <c r="C30" s="5"/>
      <c r="D30" s="5"/>
      <c r="E30" s="5"/>
      <c r="F30" s="5" t="s">
        <v>285</v>
      </c>
      <c r="G30" s="268" t="s">
        <v>285</v>
      </c>
      <c r="H30" s="268" t="s">
        <v>285</v>
      </c>
      <c r="I30" s="268" t="s">
        <v>285</v>
      </c>
      <c r="J30" s="5" t="s">
        <v>285</v>
      </c>
      <c r="K30" s="268" t="s">
        <v>285</v>
      </c>
      <c r="L30" s="268" t="s">
        <v>285</v>
      </c>
      <c r="M30" s="268" t="s">
        <v>285</v>
      </c>
      <c r="N30" s="5" t="s">
        <v>285</v>
      </c>
      <c r="O30" s="268" t="s">
        <v>285</v>
      </c>
      <c r="P30" s="268" t="s">
        <v>285</v>
      </c>
      <c r="Q30" s="268" t="s">
        <v>285</v>
      </c>
      <c r="R30" s="5" t="s">
        <v>285</v>
      </c>
      <c r="S30" s="268" t="s">
        <v>285</v>
      </c>
      <c r="T30" s="268" t="s">
        <v>285</v>
      </c>
      <c r="U30" s="268" t="s">
        <v>285</v>
      </c>
      <c r="V30" s="5" t="s">
        <v>285</v>
      </c>
      <c r="W30" s="268" t="s">
        <v>285</v>
      </c>
      <c r="X30" s="268" t="s">
        <v>285</v>
      </c>
      <c r="Y30" s="268" t="s">
        <v>285</v>
      </c>
      <c r="Z30" s="5" t="s">
        <v>285</v>
      </c>
      <c r="AA30" s="268" t="s">
        <v>285</v>
      </c>
      <c r="AB30" s="268" t="s">
        <v>285</v>
      </c>
    </row>
    <row r="31" spans="2:28" ht="11.25" customHeight="1" x14ac:dyDescent="0.2">
      <c r="B31" s="5">
        <v>200</v>
      </c>
      <c r="C31" s="5" t="s">
        <v>21</v>
      </c>
      <c r="D31" s="5">
        <v>299</v>
      </c>
      <c r="E31" s="5"/>
      <c r="F31" s="15">
        <v>35276.985000000001</v>
      </c>
      <c r="G31" s="268">
        <v>7.5039999999999996</v>
      </c>
      <c r="H31" s="268">
        <v>91.468999999999994</v>
      </c>
      <c r="I31" s="268" t="s">
        <v>285</v>
      </c>
      <c r="J31" s="15">
        <v>7063.0029999999997</v>
      </c>
      <c r="K31" s="268">
        <v>17.349</v>
      </c>
      <c r="L31" s="268">
        <v>62.113</v>
      </c>
      <c r="M31" s="268" t="s">
        <v>285</v>
      </c>
      <c r="N31" s="15">
        <v>32291.692999999999</v>
      </c>
      <c r="O31" s="268">
        <v>7.9550000000000001</v>
      </c>
      <c r="P31" s="268">
        <v>90.534000000000006</v>
      </c>
      <c r="Q31" s="268" t="s">
        <v>285</v>
      </c>
      <c r="R31" s="15">
        <v>6574.0069999999996</v>
      </c>
      <c r="S31" s="268">
        <v>17.364999999999998</v>
      </c>
      <c r="T31" s="268">
        <v>60.804000000000002</v>
      </c>
      <c r="U31" s="268" t="s">
        <v>285</v>
      </c>
      <c r="V31" s="15">
        <v>2985.2930000000001</v>
      </c>
      <c r="W31" s="268">
        <v>4.6539999999999999</v>
      </c>
      <c r="X31" s="268">
        <v>97.388999999999996</v>
      </c>
      <c r="Y31" s="268" t="s">
        <v>285</v>
      </c>
      <c r="Z31" s="15">
        <v>488.99599999999998</v>
      </c>
      <c r="AA31" s="268">
        <v>17.138999999999999</v>
      </c>
      <c r="AB31" s="268">
        <v>79.483999999999995</v>
      </c>
    </row>
    <row r="32" spans="2:28" ht="11.25" customHeight="1" x14ac:dyDescent="0.2">
      <c r="B32" s="5">
        <v>300</v>
      </c>
      <c r="C32" s="5" t="s">
        <v>21</v>
      </c>
      <c r="D32" s="5">
        <v>399</v>
      </c>
      <c r="E32" s="5"/>
      <c r="F32" s="15">
        <v>17455.222000000002</v>
      </c>
      <c r="G32" s="268">
        <v>3.7130000000000001</v>
      </c>
      <c r="H32" s="268">
        <v>95.182000000000002</v>
      </c>
      <c r="I32" s="268" t="s">
        <v>285</v>
      </c>
      <c r="J32" s="15">
        <v>4788.6379999999999</v>
      </c>
      <c r="K32" s="268">
        <v>11.763</v>
      </c>
      <c r="L32" s="268">
        <v>73.876000000000005</v>
      </c>
      <c r="M32" s="268" t="s">
        <v>285</v>
      </c>
      <c r="N32" s="15">
        <v>16416.931</v>
      </c>
      <c r="O32" s="268">
        <v>4.0439999999999996</v>
      </c>
      <c r="P32" s="268">
        <v>94.578000000000003</v>
      </c>
      <c r="Q32" s="268" t="s">
        <v>285</v>
      </c>
      <c r="R32" s="15">
        <v>4536.4639999999999</v>
      </c>
      <c r="S32" s="268">
        <v>11.983000000000001</v>
      </c>
      <c r="T32" s="268">
        <v>72.787000000000006</v>
      </c>
      <c r="U32" s="268" t="s">
        <v>285</v>
      </c>
      <c r="V32" s="15">
        <v>1038.2909999999999</v>
      </c>
      <c r="W32" s="268">
        <v>1.619</v>
      </c>
      <c r="X32" s="268">
        <v>99.007999999999996</v>
      </c>
      <c r="Y32" s="268" t="s">
        <v>285</v>
      </c>
      <c r="Z32" s="15">
        <v>252.17400000000001</v>
      </c>
      <c r="AA32" s="268">
        <v>8.8390000000000004</v>
      </c>
      <c r="AB32" s="268">
        <v>88.322999999999993</v>
      </c>
    </row>
    <row r="33" spans="1:28" ht="11.25" customHeight="1" x14ac:dyDescent="0.2">
      <c r="B33" s="5">
        <v>400</v>
      </c>
      <c r="C33" s="5" t="s">
        <v>21</v>
      </c>
      <c r="D33" s="5">
        <v>499</v>
      </c>
      <c r="E33" s="5"/>
      <c r="F33" s="15">
        <v>8198.241</v>
      </c>
      <c r="G33" s="268">
        <v>1.744</v>
      </c>
      <c r="H33" s="268">
        <v>96.926000000000002</v>
      </c>
      <c r="I33" s="268" t="s">
        <v>285</v>
      </c>
      <c r="J33" s="15">
        <v>2865.9929999999999</v>
      </c>
      <c r="K33" s="268">
        <v>7.04</v>
      </c>
      <c r="L33" s="268">
        <v>80.915999999999997</v>
      </c>
      <c r="M33" s="268" t="s">
        <v>285</v>
      </c>
      <c r="N33" s="15">
        <v>7951.1980000000003</v>
      </c>
      <c r="O33" s="268">
        <v>1.9590000000000001</v>
      </c>
      <c r="P33" s="268">
        <v>96.537000000000006</v>
      </c>
      <c r="Q33" s="268" t="s">
        <v>285</v>
      </c>
      <c r="R33" s="15">
        <v>2799.0709999999999</v>
      </c>
      <c r="S33" s="268">
        <v>7.3940000000000001</v>
      </c>
      <c r="T33" s="268">
        <v>80.180999999999997</v>
      </c>
      <c r="U33" s="268" t="s">
        <v>285</v>
      </c>
      <c r="V33" s="15">
        <v>247.04300000000001</v>
      </c>
      <c r="W33" s="268">
        <v>0.38500000000000001</v>
      </c>
      <c r="X33" s="268">
        <v>99.393000000000001</v>
      </c>
      <c r="Y33" s="268" t="s">
        <v>285</v>
      </c>
      <c r="Z33" s="15">
        <v>66.923000000000002</v>
      </c>
      <c r="AA33" s="268">
        <v>2.3460000000000001</v>
      </c>
      <c r="AB33" s="268">
        <v>90.668000000000006</v>
      </c>
    </row>
    <row r="34" spans="1:28" ht="11.25" customHeight="1" x14ac:dyDescent="0.2">
      <c r="B34" s="5">
        <v>500</v>
      </c>
      <c r="C34" s="5" t="s">
        <v>21</v>
      </c>
      <c r="D34" s="5">
        <v>699</v>
      </c>
      <c r="E34" s="5"/>
      <c r="F34" s="15">
        <v>10635.596</v>
      </c>
      <c r="G34" s="268">
        <v>2.262</v>
      </c>
      <c r="H34" s="268">
        <v>99.188999999999993</v>
      </c>
      <c r="I34" s="268" t="s">
        <v>285</v>
      </c>
      <c r="J34" s="15">
        <v>5024.6750000000002</v>
      </c>
      <c r="K34" s="268">
        <v>12.343</v>
      </c>
      <c r="L34" s="268">
        <v>93.259</v>
      </c>
      <c r="M34" s="268" t="s">
        <v>285</v>
      </c>
      <c r="N34" s="15">
        <v>10390.897000000001</v>
      </c>
      <c r="O34" s="268">
        <v>2.56</v>
      </c>
      <c r="P34" s="268">
        <v>99.096000000000004</v>
      </c>
      <c r="Q34" s="268" t="s">
        <v>285</v>
      </c>
      <c r="R34" s="15">
        <v>4906.6710000000003</v>
      </c>
      <c r="S34" s="268">
        <v>12.961</v>
      </c>
      <c r="T34" s="268">
        <v>93.141999999999996</v>
      </c>
      <c r="U34" s="268" t="s">
        <v>285</v>
      </c>
      <c r="V34" s="15">
        <v>244.7</v>
      </c>
      <c r="W34" s="268">
        <v>0.38200000000000001</v>
      </c>
      <c r="X34" s="268">
        <v>99.774000000000001</v>
      </c>
      <c r="Y34" s="268" t="s">
        <v>285</v>
      </c>
      <c r="Z34" s="15">
        <v>118.004</v>
      </c>
      <c r="AA34" s="268">
        <v>4.1360000000000001</v>
      </c>
      <c r="AB34" s="268">
        <v>94.804000000000002</v>
      </c>
    </row>
    <row r="35" spans="1:28" ht="11.25" customHeight="1" x14ac:dyDescent="0.2">
      <c r="B35" s="5">
        <v>700</v>
      </c>
      <c r="C35" s="5" t="s">
        <v>21</v>
      </c>
      <c r="D35" s="5">
        <v>899</v>
      </c>
      <c r="E35" s="5"/>
      <c r="F35" s="15">
        <v>1974.825</v>
      </c>
      <c r="G35" s="268">
        <v>0.42</v>
      </c>
      <c r="H35" s="268">
        <v>99.608999999999995</v>
      </c>
      <c r="I35" s="268" t="s">
        <v>285</v>
      </c>
      <c r="J35" s="15">
        <v>1041.002</v>
      </c>
      <c r="K35" s="268">
        <v>2.5569999999999999</v>
      </c>
      <c r="L35" s="268">
        <v>95.816000000000003</v>
      </c>
      <c r="M35" s="268" t="s">
        <v>285</v>
      </c>
      <c r="N35" s="15">
        <v>1940.8430000000001</v>
      </c>
      <c r="O35" s="268">
        <v>0.47799999999999998</v>
      </c>
      <c r="P35" s="268">
        <v>99.573999999999998</v>
      </c>
      <c r="Q35" s="268" t="s">
        <v>285</v>
      </c>
      <c r="R35" s="15">
        <v>1014.169</v>
      </c>
      <c r="S35" s="268">
        <v>2.6789999999999998</v>
      </c>
      <c r="T35" s="268">
        <v>95.820999999999998</v>
      </c>
      <c r="U35" s="268" t="s">
        <v>285</v>
      </c>
      <c r="V35" s="15">
        <v>33.981999999999999</v>
      </c>
      <c r="W35" s="268">
        <v>5.2999999999999999E-2</v>
      </c>
      <c r="X35" s="268">
        <v>99.826999999999998</v>
      </c>
      <c r="Y35" s="268" t="s">
        <v>285</v>
      </c>
      <c r="Z35" s="15">
        <v>26.832999999999998</v>
      </c>
      <c r="AA35" s="268">
        <v>0.94</v>
      </c>
      <c r="AB35" s="268">
        <v>95.745000000000005</v>
      </c>
    </row>
    <row r="36" spans="1:28" ht="9.75" customHeight="1" x14ac:dyDescent="0.2">
      <c r="B36" s="5"/>
      <c r="C36" s="5"/>
      <c r="D36" s="5"/>
      <c r="E36" s="5"/>
      <c r="F36" s="5" t="s">
        <v>285</v>
      </c>
      <c r="G36" s="268" t="s">
        <v>285</v>
      </c>
      <c r="H36" s="268" t="s">
        <v>285</v>
      </c>
      <c r="I36" s="268" t="s">
        <v>285</v>
      </c>
      <c r="J36" s="5" t="s">
        <v>285</v>
      </c>
      <c r="K36" s="268" t="s">
        <v>285</v>
      </c>
      <c r="L36" s="268" t="s">
        <v>285</v>
      </c>
      <c r="M36" s="268" t="s">
        <v>285</v>
      </c>
      <c r="N36" s="5" t="s">
        <v>285</v>
      </c>
      <c r="O36" s="268" t="s">
        <v>285</v>
      </c>
      <c r="P36" s="268" t="s">
        <v>285</v>
      </c>
      <c r="Q36" s="268" t="s">
        <v>285</v>
      </c>
      <c r="R36" s="5" t="s">
        <v>285</v>
      </c>
      <c r="S36" s="268" t="s">
        <v>285</v>
      </c>
      <c r="T36" s="268" t="s">
        <v>285</v>
      </c>
      <c r="U36" s="268" t="s">
        <v>285</v>
      </c>
      <c r="V36" s="5" t="s">
        <v>285</v>
      </c>
      <c r="W36" s="268" t="s">
        <v>285</v>
      </c>
      <c r="X36" s="268" t="s">
        <v>285</v>
      </c>
      <c r="Y36" s="268" t="s">
        <v>285</v>
      </c>
      <c r="Z36" s="5" t="s">
        <v>285</v>
      </c>
      <c r="AA36" s="268" t="s">
        <v>285</v>
      </c>
      <c r="AB36" s="268" t="s">
        <v>285</v>
      </c>
    </row>
    <row r="37" spans="1:28" ht="11.25" customHeight="1" x14ac:dyDescent="0.2">
      <c r="B37" s="5">
        <v>900</v>
      </c>
      <c r="C37" s="5" t="s">
        <v>21</v>
      </c>
      <c r="D37" s="5"/>
      <c r="E37" s="5"/>
      <c r="F37" s="15">
        <v>1838.373</v>
      </c>
      <c r="G37" s="268">
        <v>0.39100000000000001</v>
      </c>
      <c r="H37" s="268">
        <v>100</v>
      </c>
      <c r="I37" s="268" t="s">
        <v>285</v>
      </c>
      <c r="J37" s="15">
        <v>1703.463</v>
      </c>
      <c r="K37" s="268">
        <v>4.1840000000000002</v>
      </c>
      <c r="L37" s="268">
        <v>100</v>
      </c>
      <c r="M37" s="268" t="s">
        <v>285</v>
      </c>
      <c r="N37" s="15">
        <v>1727.5830000000001</v>
      </c>
      <c r="O37" s="268">
        <v>0.42599999999999999</v>
      </c>
      <c r="P37" s="268">
        <v>100</v>
      </c>
      <c r="Q37" s="268" t="s">
        <v>285</v>
      </c>
      <c r="R37" s="15">
        <v>1582.0530000000001</v>
      </c>
      <c r="S37" s="268">
        <v>4.1790000000000003</v>
      </c>
      <c r="T37" s="268">
        <v>100</v>
      </c>
      <c r="U37" s="268" t="s">
        <v>285</v>
      </c>
      <c r="V37" s="15">
        <v>110.79</v>
      </c>
      <c r="W37" s="268">
        <v>0.17299999999999999</v>
      </c>
      <c r="X37" s="268">
        <v>100</v>
      </c>
      <c r="Y37" s="268" t="s">
        <v>285</v>
      </c>
      <c r="Z37" s="15">
        <v>121.40900000000001</v>
      </c>
      <c r="AA37" s="268">
        <v>4.2549999999999999</v>
      </c>
      <c r="AB37" s="268">
        <v>100</v>
      </c>
    </row>
    <row r="38" spans="1:28" ht="12" customHeight="1" thickBot="1" x14ac:dyDescent="0.25">
      <c r="A38" s="153"/>
      <c r="B38" s="153"/>
      <c r="C38" s="153"/>
      <c r="D38" s="153"/>
      <c r="E38" s="153"/>
      <c r="F38" s="153"/>
      <c r="G38" s="153"/>
      <c r="H38" s="153"/>
      <c r="I38" s="153"/>
      <c r="J38" s="153"/>
      <c r="K38" s="153"/>
      <c r="L38" s="153"/>
      <c r="M38" s="153"/>
      <c r="N38" s="153"/>
      <c r="O38" s="153"/>
      <c r="P38" s="153"/>
      <c r="Q38" s="153"/>
      <c r="R38" s="153"/>
      <c r="S38" s="153"/>
      <c r="T38" s="153"/>
      <c r="U38" s="153"/>
      <c r="V38" s="269"/>
      <c r="W38" s="269"/>
      <c r="X38" s="269"/>
      <c r="Y38" s="269"/>
      <c r="Z38" s="269"/>
      <c r="AA38" s="269"/>
      <c r="AB38" s="269"/>
    </row>
    <row r="39" spans="1:28" ht="15" customHeight="1" x14ac:dyDescent="0.2">
      <c r="A39" s="265"/>
      <c r="B39" s="265"/>
      <c r="C39" s="265"/>
      <c r="D39" s="265"/>
      <c r="E39" s="265"/>
      <c r="F39" s="20"/>
      <c r="G39" s="266"/>
      <c r="H39" s="266"/>
      <c r="I39" s="266"/>
      <c r="J39" s="20"/>
      <c r="K39" s="266"/>
      <c r="L39" s="266"/>
      <c r="M39" s="266"/>
      <c r="N39" s="20"/>
      <c r="O39" s="266"/>
      <c r="P39" s="266"/>
      <c r="Q39" s="266"/>
      <c r="R39" s="20"/>
      <c r="S39" s="266"/>
      <c r="T39" s="266"/>
      <c r="U39" s="266"/>
      <c r="V39" s="20"/>
      <c r="W39" s="266"/>
      <c r="X39" s="266"/>
      <c r="Y39" s="266"/>
      <c r="Z39" s="20"/>
      <c r="AA39" s="266"/>
      <c r="AB39" s="266"/>
    </row>
    <row r="40" spans="1:28" s="32" customFormat="1" ht="8.25" customHeight="1" x14ac:dyDescent="0.2">
      <c r="A40" s="69"/>
    </row>
    <row r="41" spans="1:28" s="32" customFormat="1" x14ac:dyDescent="0.2"/>
  </sheetData>
  <sheetProtection formatCells="0" formatColumns="0" formatRows="0"/>
  <mergeCells count="12">
    <mergeCell ref="R8:T8"/>
    <mergeCell ref="F6:L6"/>
    <mergeCell ref="V6:AB6"/>
    <mergeCell ref="V7:X8"/>
    <mergeCell ref="Z7:AB7"/>
    <mergeCell ref="Z8:AB8"/>
    <mergeCell ref="N6:T6"/>
    <mergeCell ref="F7:H8"/>
    <mergeCell ref="J7:L7"/>
    <mergeCell ref="J8:L8"/>
    <mergeCell ref="N7:P8"/>
    <mergeCell ref="R7:T7"/>
  </mergeCells>
  <phoneticPr fontId="13" type="noConversion"/>
  <pageMargins left="0.75" right="0.75" top="1" bottom="1" header="0.5" footer="0.5"/>
  <pageSetup paperSize="9" scale="8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4"/>
  <dimension ref="A1:P54"/>
  <sheetViews>
    <sheetView zoomScaleNormal="100" workbookViewId="0"/>
  </sheetViews>
  <sheetFormatPr defaultColWidth="8" defaultRowHeight="11.25" x14ac:dyDescent="0.2"/>
  <cols>
    <col min="1" max="1" width="18.5703125" style="72" customWidth="1"/>
    <col min="2" max="2" width="2.5703125" style="72" hidden="1" customWidth="1"/>
    <col min="3" max="5" width="18.5703125" style="72" hidden="1" customWidth="1"/>
    <col min="6" max="6" width="6.42578125" style="72" customWidth="1"/>
    <col min="7" max="7" width="1.85546875" style="72" customWidth="1"/>
    <col min="8" max="8" width="7" style="72" customWidth="1"/>
    <col min="9" max="9" width="10.28515625" style="72" bestFit="1" customWidth="1"/>
    <col min="10" max="10" width="9.42578125" style="72" bestFit="1" customWidth="1"/>
    <col min="11" max="11" width="2.140625" style="72" customWidth="1"/>
    <col min="12" max="12" width="7" style="72" customWidth="1"/>
    <col min="13" max="13" width="1.85546875" style="72" customWidth="1"/>
    <col min="14" max="14" width="7.140625" style="72" customWidth="1"/>
    <col min="15" max="15" width="10.28515625" style="72" bestFit="1" customWidth="1"/>
    <col min="16" max="16" width="9.42578125" style="72" bestFit="1" customWidth="1"/>
    <col min="17" max="16384" width="8" style="72"/>
  </cols>
  <sheetData>
    <row r="1" spans="1:16" ht="6" customHeight="1" x14ac:dyDescent="0.25">
      <c r="A1" s="71"/>
      <c r="B1" s="71"/>
      <c r="C1" s="71"/>
      <c r="D1" s="71"/>
      <c r="E1" s="71"/>
    </row>
    <row r="2" spans="1:16" ht="15" x14ac:dyDescent="0.25">
      <c r="A2" s="184" t="s">
        <v>230</v>
      </c>
      <c r="B2" s="184"/>
      <c r="C2" s="184"/>
      <c r="D2" s="184"/>
      <c r="E2" s="184"/>
      <c r="F2" s="73"/>
      <c r="G2" s="73"/>
      <c r="H2" s="73"/>
      <c r="I2" s="73"/>
      <c r="J2" s="73"/>
      <c r="K2" s="73"/>
      <c r="L2" s="73"/>
      <c r="M2" s="73"/>
      <c r="N2" s="73"/>
      <c r="O2" s="73"/>
      <c r="P2" s="73"/>
    </row>
    <row r="3" spans="1:16" ht="15" x14ac:dyDescent="0.25">
      <c r="A3" s="184" t="s">
        <v>504</v>
      </c>
      <c r="B3" s="184"/>
      <c r="C3" s="184"/>
      <c r="D3" s="184"/>
      <c r="E3" s="184"/>
      <c r="F3" s="73"/>
      <c r="G3" s="73"/>
      <c r="H3" s="73"/>
      <c r="I3" s="73"/>
      <c r="J3" s="73"/>
      <c r="K3" s="73"/>
      <c r="L3" s="73"/>
      <c r="M3" s="73"/>
      <c r="N3" s="73"/>
      <c r="O3" s="73"/>
      <c r="P3" s="73"/>
    </row>
    <row r="4" spans="1:16" ht="15" x14ac:dyDescent="0.25">
      <c r="A4" s="188" t="s">
        <v>231</v>
      </c>
      <c r="B4" s="188"/>
      <c r="C4" s="188"/>
      <c r="D4" s="188"/>
      <c r="E4" s="188"/>
      <c r="F4" s="73"/>
      <c r="G4" s="73"/>
      <c r="H4" s="73"/>
      <c r="I4" s="73"/>
      <c r="J4" s="73"/>
      <c r="K4" s="73"/>
      <c r="L4" s="73"/>
      <c r="M4" s="73"/>
      <c r="N4" s="73"/>
      <c r="O4" s="73"/>
      <c r="P4" s="73"/>
    </row>
    <row r="5" spans="1:16" ht="15.75" thickBot="1" x14ac:dyDescent="0.3">
      <c r="A5" s="188" t="s">
        <v>505</v>
      </c>
      <c r="B5" s="73"/>
      <c r="C5" s="73"/>
      <c r="D5" s="73"/>
      <c r="E5" s="73"/>
      <c r="F5" s="73"/>
      <c r="G5" s="73"/>
      <c r="H5" s="73"/>
      <c r="I5" s="73"/>
      <c r="J5" s="73"/>
      <c r="K5" s="73"/>
      <c r="L5" s="73"/>
      <c r="M5" s="73"/>
      <c r="N5" s="73"/>
      <c r="O5" s="73"/>
      <c r="P5" s="73"/>
    </row>
    <row r="6" spans="1:16" ht="12" thickTop="1" x14ac:dyDescent="0.2">
      <c r="A6" s="74" t="s">
        <v>29</v>
      </c>
      <c r="B6" s="74"/>
      <c r="C6" s="74"/>
      <c r="D6" s="74"/>
      <c r="E6" s="74"/>
      <c r="F6" s="528" t="s">
        <v>134</v>
      </c>
      <c r="G6" s="528"/>
      <c r="H6" s="528"/>
      <c r="I6" s="528"/>
      <c r="J6" s="528"/>
      <c r="K6" s="75"/>
      <c r="L6" s="528" t="s">
        <v>135</v>
      </c>
      <c r="M6" s="528"/>
      <c r="N6" s="528"/>
      <c r="O6" s="528"/>
      <c r="P6" s="528"/>
    </row>
    <row r="7" spans="1:16" x14ac:dyDescent="0.2">
      <c r="A7" s="76"/>
      <c r="B7" s="76"/>
      <c r="C7" s="76"/>
      <c r="D7" s="76"/>
      <c r="E7" s="76"/>
      <c r="F7" s="92" t="s">
        <v>22</v>
      </c>
      <c r="G7" s="77"/>
      <c r="H7" s="92" t="s">
        <v>124</v>
      </c>
      <c r="I7" s="527" t="s">
        <v>30</v>
      </c>
      <c r="J7" s="527"/>
      <c r="K7" s="78"/>
      <c r="L7" s="92" t="s">
        <v>22</v>
      </c>
      <c r="M7" s="92"/>
      <c r="N7" s="92" t="s">
        <v>124</v>
      </c>
      <c r="O7" s="527" t="s">
        <v>31</v>
      </c>
      <c r="P7" s="527"/>
    </row>
    <row r="8" spans="1:16" ht="23.25" thickBot="1" x14ac:dyDescent="0.25">
      <c r="A8" s="93"/>
      <c r="B8" s="93"/>
      <c r="C8" s="93"/>
      <c r="D8" s="93"/>
      <c r="E8" s="93"/>
      <c r="F8" s="80"/>
      <c r="G8" s="80"/>
      <c r="H8" s="94"/>
      <c r="I8" s="81" t="s">
        <v>136</v>
      </c>
      <c r="J8" s="81" t="s">
        <v>137</v>
      </c>
      <c r="K8" s="95"/>
      <c r="L8" s="80"/>
      <c r="M8" s="80"/>
      <c r="N8" s="94"/>
      <c r="O8" s="81" t="s">
        <v>136</v>
      </c>
      <c r="P8" s="81" t="s">
        <v>137</v>
      </c>
    </row>
    <row r="9" spans="1:16" s="271" customFormat="1" x14ac:dyDescent="0.2">
      <c r="A9" s="76"/>
      <c r="B9" s="76"/>
      <c r="C9" s="76"/>
      <c r="D9" s="76"/>
      <c r="E9" s="76"/>
      <c r="F9" s="79"/>
      <c r="G9" s="79"/>
      <c r="H9" s="270"/>
      <c r="I9" s="270"/>
      <c r="J9" s="270"/>
      <c r="K9" s="270"/>
      <c r="L9" s="79"/>
      <c r="M9" s="79"/>
      <c r="N9" s="270"/>
      <c r="O9" s="270"/>
      <c r="P9" s="270"/>
    </row>
    <row r="10" spans="1:16" s="271" customFormat="1" hidden="1" x14ac:dyDescent="0.2">
      <c r="A10" s="76"/>
      <c r="B10" s="76"/>
      <c r="C10" s="76"/>
      <c r="D10" s="76"/>
      <c r="E10" s="76"/>
      <c r="F10" s="79"/>
      <c r="G10" s="79"/>
      <c r="H10" s="270"/>
      <c r="I10" s="270"/>
      <c r="J10" s="270"/>
      <c r="K10" s="270"/>
      <c r="L10" s="79"/>
      <c r="M10" s="79"/>
      <c r="N10" s="270"/>
      <c r="O10" s="270"/>
      <c r="P10" s="270"/>
    </row>
    <row r="11" spans="1:16" s="271" customFormat="1" x14ac:dyDescent="0.2">
      <c r="A11" s="82" t="s">
        <v>22</v>
      </c>
      <c r="B11" s="82"/>
      <c r="C11" s="82"/>
      <c r="D11" s="82"/>
      <c r="E11" s="82"/>
      <c r="F11" s="83">
        <v>470091.97499999998</v>
      </c>
      <c r="G11" s="272" t="s">
        <v>4</v>
      </c>
      <c r="H11" s="83">
        <v>27267.06</v>
      </c>
      <c r="I11" s="83">
        <v>74.738</v>
      </c>
      <c r="J11" s="83">
        <v>25.262</v>
      </c>
      <c r="K11" s="83"/>
      <c r="L11" s="83">
        <v>470091.97499999998</v>
      </c>
      <c r="M11" s="272" t="s">
        <v>4</v>
      </c>
      <c r="N11" s="83">
        <v>27267.06</v>
      </c>
      <c r="O11" s="83">
        <v>74.738</v>
      </c>
      <c r="P11" s="312">
        <v>25.262</v>
      </c>
    </row>
    <row r="12" spans="1:16" s="271" customFormat="1" ht="9.75" customHeight="1" x14ac:dyDescent="0.2">
      <c r="A12" s="82"/>
      <c r="B12" s="82"/>
      <c r="C12" s="82"/>
      <c r="D12" s="82"/>
      <c r="E12" s="82"/>
      <c r="F12" s="83"/>
      <c r="G12" s="298"/>
      <c r="H12" s="85"/>
      <c r="I12" s="85"/>
      <c r="J12" s="85"/>
      <c r="K12" s="85"/>
      <c r="L12" s="83"/>
      <c r="M12" s="298"/>
      <c r="N12" s="85"/>
      <c r="O12" s="85"/>
      <c r="P12" s="313"/>
    </row>
    <row r="13" spans="1:16" s="271" customFormat="1" x14ac:dyDescent="0.2">
      <c r="A13" s="84" t="s">
        <v>253</v>
      </c>
      <c r="B13" s="311"/>
      <c r="C13" s="84"/>
      <c r="D13" s="84"/>
      <c r="E13" s="84"/>
      <c r="F13" s="85">
        <v>44682.046999999999</v>
      </c>
      <c r="G13" s="272" t="s">
        <v>4</v>
      </c>
      <c r="H13" s="85">
        <v>6310.8860000000004</v>
      </c>
      <c r="I13" s="85">
        <v>79.073999999999998</v>
      </c>
      <c r="J13" s="85">
        <v>20.925999999999998</v>
      </c>
      <c r="K13" s="85"/>
      <c r="L13" s="85">
        <v>47712.025000000001</v>
      </c>
      <c r="M13" s="272" t="s">
        <v>4</v>
      </c>
      <c r="N13" s="85">
        <v>6375.2960000000003</v>
      </c>
      <c r="O13" s="85">
        <v>74.052999999999997</v>
      </c>
      <c r="P13" s="313">
        <v>25.946999999999999</v>
      </c>
    </row>
    <row r="14" spans="1:16" s="271" customFormat="1" x14ac:dyDescent="0.2">
      <c r="A14" s="84" t="s">
        <v>254</v>
      </c>
      <c r="B14" s="305"/>
      <c r="C14" s="84"/>
      <c r="D14" s="84"/>
      <c r="E14" s="84"/>
      <c r="F14" s="85">
        <v>11879.922</v>
      </c>
      <c r="G14" s="272" t="s">
        <v>4</v>
      </c>
      <c r="H14" s="85">
        <v>3344.11</v>
      </c>
      <c r="I14" s="85">
        <v>51.052</v>
      </c>
      <c r="J14" s="85">
        <v>48.948</v>
      </c>
      <c r="K14" s="85"/>
      <c r="L14" s="85">
        <v>10632.486999999999</v>
      </c>
      <c r="M14" s="272" t="s">
        <v>4</v>
      </c>
      <c r="N14" s="85">
        <v>2667.6959999999999</v>
      </c>
      <c r="O14" s="85">
        <v>57.042000000000002</v>
      </c>
      <c r="P14" s="313">
        <v>42.957999999999998</v>
      </c>
    </row>
    <row r="15" spans="1:16" s="271" customFormat="1" x14ac:dyDescent="0.2">
      <c r="A15" s="84" t="s">
        <v>255</v>
      </c>
      <c r="B15" s="305"/>
      <c r="C15" s="84"/>
      <c r="D15" s="84"/>
      <c r="E15" s="84"/>
      <c r="F15" s="85">
        <v>10608.659</v>
      </c>
      <c r="G15" s="272" t="s">
        <v>4</v>
      </c>
      <c r="H15" s="85">
        <v>3017.3980000000001</v>
      </c>
      <c r="I15" s="85">
        <v>58.198</v>
      </c>
      <c r="J15" s="85">
        <v>41.802</v>
      </c>
      <c r="K15" s="85"/>
      <c r="L15" s="85">
        <v>9626.5630000000001</v>
      </c>
      <c r="M15" s="272" t="s">
        <v>4</v>
      </c>
      <c r="N15" s="85">
        <v>2807.2570000000001</v>
      </c>
      <c r="O15" s="85">
        <v>64.135999999999996</v>
      </c>
      <c r="P15" s="313">
        <v>35.863999999999997</v>
      </c>
    </row>
    <row r="16" spans="1:16" s="271" customFormat="1" x14ac:dyDescent="0.2">
      <c r="A16" s="84" t="s">
        <v>256</v>
      </c>
      <c r="B16" s="305"/>
      <c r="C16" s="84"/>
      <c r="D16" s="84"/>
      <c r="E16" s="84"/>
      <c r="F16" s="85">
        <v>28980.334999999999</v>
      </c>
      <c r="G16" s="272" t="s">
        <v>4</v>
      </c>
      <c r="H16" s="85">
        <v>14635.987999999999</v>
      </c>
      <c r="I16" s="85">
        <v>83.28</v>
      </c>
      <c r="J16" s="85">
        <v>16.72</v>
      </c>
      <c r="K16" s="85"/>
      <c r="L16" s="85">
        <v>31180.944</v>
      </c>
      <c r="M16" s="272" t="s">
        <v>4</v>
      </c>
      <c r="N16" s="85">
        <v>14680.14</v>
      </c>
      <c r="O16" s="85">
        <v>77.402000000000001</v>
      </c>
      <c r="P16" s="313">
        <v>22.597999999999999</v>
      </c>
    </row>
    <row r="17" spans="1:16" s="271" customFormat="1" ht="9.75" customHeight="1" x14ac:dyDescent="0.2">
      <c r="A17" s="84"/>
      <c r="B17" s="306"/>
      <c r="C17" s="84"/>
      <c r="D17" s="84"/>
      <c r="E17" s="84"/>
      <c r="F17" s="85"/>
      <c r="G17" s="298"/>
      <c r="H17" s="85"/>
      <c r="I17" s="85"/>
      <c r="J17" s="85"/>
      <c r="K17" s="85"/>
      <c r="L17" s="85"/>
      <c r="M17" s="298"/>
      <c r="N17" s="85"/>
      <c r="O17" s="85"/>
      <c r="P17" s="313"/>
    </row>
    <row r="18" spans="1:16" s="271" customFormat="1" x14ac:dyDescent="0.2">
      <c r="A18" s="84" t="s">
        <v>257</v>
      </c>
      <c r="B18" s="305"/>
      <c r="C18" s="84"/>
      <c r="D18" s="84"/>
      <c r="E18" s="84"/>
      <c r="F18" s="85">
        <v>25706.313999999998</v>
      </c>
      <c r="G18" s="272" t="s">
        <v>4</v>
      </c>
      <c r="H18" s="85">
        <v>5472.5619999999999</v>
      </c>
      <c r="I18" s="85">
        <v>67.754999999999995</v>
      </c>
      <c r="J18" s="85">
        <v>32.244999999999997</v>
      </c>
      <c r="K18" s="85"/>
      <c r="L18" s="85">
        <v>26961.232</v>
      </c>
      <c r="M18" s="272" t="s">
        <v>4</v>
      </c>
      <c r="N18" s="85">
        <v>5621.3059999999996</v>
      </c>
      <c r="O18" s="85">
        <v>64.602000000000004</v>
      </c>
      <c r="P18" s="313">
        <v>35.398000000000003</v>
      </c>
    </row>
    <row r="19" spans="1:16" s="271" customFormat="1" x14ac:dyDescent="0.2">
      <c r="A19" s="84" t="s">
        <v>286</v>
      </c>
      <c r="B19" s="305"/>
      <c r="C19" s="84"/>
      <c r="D19" s="84"/>
      <c r="E19" s="84"/>
      <c r="F19" s="85">
        <v>11021.521000000001</v>
      </c>
      <c r="G19" s="272" t="s">
        <v>4</v>
      </c>
      <c r="H19" s="85">
        <v>3706.0349999999999</v>
      </c>
      <c r="I19" s="85">
        <v>50.866</v>
      </c>
      <c r="J19" s="85">
        <v>49.134</v>
      </c>
      <c r="K19" s="85"/>
      <c r="L19" s="85">
        <v>9118.6769999999997</v>
      </c>
      <c r="M19" s="272" t="s">
        <v>4</v>
      </c>
      <c r="N19" s="85">
        <v>3098.76</v>
      </c>
      <c r="O19" s="85">
        <v>61.48</v>
      </c>
      <c r="P19" s="313">
        <v>38.520000000000003</v>
      </c>
    </row>
    <row r="20" spans="1:16" s="271" customFormat="1" x14ac:dyDescent="0.2">
      <c r="A20" s="84" t="s">
        <v>258</v>
      </c>
      <c r="B20" s="305"/>
      <c r="C20" s="84"/>
      <c r="D20" s="84"/>
      <c r="E20" s="84"/>
      <c r="F20" s="85">
        <v>17940.016</v>
      </c>
      <c r="G20" s="272" t="s">
        <v>4</v>
      </c>
      <c r="H20" s="85">
        <v>6378.87</v>
      </c>
      <c r="I20" s="85">
        <v>81.435000000000002</v>
      </c>
      <c r="J20" s="85">
        <v>18.565000000000001</v>
      </c>
      <c r="K20" s="85"/>
      <c r="L20" s="85">
        <v>18398.364000000001</v>
      </c>
      <c r="M20" s="272" t="s">
        <v>4</v>
      </c>
      <c r="N20" s="85">
        <v>6438.9830000000002</v>
      </c>
      <c r="O20" s="85">
        <v>79.406000000000006</v>
      </c>
      <c r="P20" s="313">
        <v>20.594000000000001</v>
      </c>
    </row>
    <row r="21" spans="1:16" s="271" customFormat="1" x14ac:dyDescent="0.2">
      <c r="A21" s="84" t="s">
        <v>259</v>
      </c>
      <c r="B21" s="305"/>
      <c r="C21" s="84"/>
      <c r="D21" s="84"/>
      <c r="E21" s="84"/>
      <c r="F21" s="85">
        <v>2637.2570000000001</v>
      </c>
      <c r="G21" s="272" t="s">
        <v>4</v>
      </c>
      <c r="H21" s="85">
        <v>1208.865</v>
      </c>
      <c r="I21" s="85">
        <v>90.84</v>
      </c>
      <c r="J21" s="85">
        <v>9.16</v>
      </c>
      <c r="K21" s="85"/>
      <c r="L21" s="85">
        <v>2613.0880000000002</v>
      </c>
      <c r="M21" s="272" t="s">
        <v>4</v>
      </c>
      <c r="N21" s="85">
        <v>1197.482</v>
      </c>
      <c r="O21" s="85">
        <v>91.68</v>
      </c>
      <c r="P21" s="313">
        <v>8.32</v>
      </c>
    </row>
    <row r="22" spans="1:16" s="271" customFormat="1" ht="9.75" customHeight="1" x14ac:dyDescent="0.2">
      <c r="A22" s="84"/>
      <c r="B22" s="306"/>
      <c r="C22" s="84"/>
      <c r="D22" s="84"/>
      <c r="E22" s="84"/>
      <c r="F22" s="85"/>
      <c r="G22" s="272"/>
      <c r="H22" s="85"/>
      <c r="I22" s="85"/>
      <c r="J22" s="85"/>
      <c r="K22" s="85"/>
      <c r="L22" s="85"/>
      <c r="M22" s="272"/>
      <c r="N22" s="85"/>
      <c r="O22" s="85"/>
      <c r="P22" s="313"/>
    </row>
    <row r="23" spans="1:16" s="271" customFormat="1" x14ac:dyDescent="0.2">
      <c r="A23" s="84" t="s">
        <v>260</v>
      </c>
      <c r="B23" s="310"/>
      <c r="C23" s="84"/>
      <c r="D23" s="84"/>
      <c r="E23" s="84"/>
      <c r="F23" s="85">
        <v>6362.8810000000003</v>
      </c>
      <c r="G23" s="272" t="s">
        <v>4</v>
      </c>
      <c r="H23" s="85">
        <v>3017.5880000000002</v>
      </c>
      <c r="I23" s="85">
        <v>44.97</v>
      </c>
      <c r="J23" s="85">
        <v>55.03</v>
      </c>
      <c r="K23" s="85"/>
      <c r="L23" s="85">
        <v>4927.0259999999998</v>
      </c>
      <c r="M23" s="272" t="s">
        <v>4</v>
      </c>
      <c r="N23" s="85">
        <v>1936.0740000000001</v>
      </c>
      <c r="O23" s="85">
        <v>58.075000000000003</v>
      </c>
      <c r="P23" s="313">
        <v>41.924999999999997</v>
      </c>
    </row>
    <row r="24" spans="1:16" s="271" customFormat="1" x14ac:dyDescent="0.2">
      <c r="A24" s="84" t="s">
        <v>261</v>
      </c>
      <c r="B24" s="306"/>
      <c r="C24" s="84"/>
      <c r="D24" s="84"/>
      <c r="E24" s="84"/>
      <c r="F24" s="85">
        <v>54173.358999999997</v>
      </c>
      <c r="G24" s="272" t="s">
        <v>4</v>
      </c>
      <c r="H24" s="85">
        <v>8562.893</v>
      </c>
      <c r="I24" s="85">
        <v>78.918999999999997</v>
      </c>
      <c r="J24" s="85">
        <v>21.081</v>
      </c>
      <c r="K24" s="85"/>
      <c r="L24" s="85">
        <v>54043.135000000002</v>
      </c>
      <c r="M24" s="272" t="s">
        <v>4</v>
      </c>
      <c r="N24" s="85">
        <v>8655.1810000000005</v>
      </c>
      <c r="O24" s="85">
        <v>79.108999999999995</v>
      </c>
      <c r="P24" s="313">
        <v>20.890999999999998</v>
      </c>
    </row>
    <row r="25" spans="1:16" s="271" customFormat="1" x14ac:dyDescent="0.2">
      <c r="A25" s="84" t="s">
        <v>262</v>
      </c>
      <c r="B25" s="306"/>
      <c r="C25" s="84"/>
      <c r="D25" s="84"/>
      <c r="E25" s="84"/>
      <c r="F25" s="85">
        <v>16529.293000000001</v>
      </c>
      <c r="G25" s="272" t="s">
        <v>4</v>
      </c>
      <c r="H25" s="85">
        <v>4487.0349999999999</v>
      </c>
      <c r="I25" s="85">
        <v>67.013000000000005</v>
      </c>
      <c r="J25" s="85">
        <v>32.987000000000002</v>
      </c>
      <c r="K25" s="85"/>
      <c r="L25" s="85">
        <v>17459.082999999999</v>
      </c>
      <c r="M25" s="272" t="s">
        <v>4</v>
      </c>
      <c r="N25" s="85">
        <v>4406.567</v>
      </c>
      <c r="O25" s="85">
        <v>63.444000000000003</v>
      </c>
      <c r="P25" s="313">
        <v>36.555999999999997</v>
      </c>
    </row>
    <row r="26" spans="1:16" s="271" customFormat="1" x14ac:dyDescent="0.2">
      <c r="A26" s="84" t="s">
        <v>263</v>
      </c>
      <c r="B26" s="306"/>
      <c r="C26" s="84"/>
      <c r="D26" s="84"/>
      <c r="E26" s="84"/>
      <c r="F26" s="85">
        <v>71474.505000000005</v>
      </c>
      <c r="G26" s="272" t="s">
        <v>4</v>
      </c>
      <c r="H26" s="85">
        <v>8399.1239999999998</v>
      </c>
      <c r="I26" s="85">
        <v>81.051000000000002</v>
      </c>
      <c r="J26" s="85">
        <v>18.949000000000002</v>
      </c>
      <c r="K26" s="85"/>
      <c r="L26" s="85">
        <v>68696.857999999993</v>
      </c>
      <c r="M26" s="272" t="s">
        <v>4</v>
      </c>
      <c r="N26" s="85">
        <v>8293.49</v>
      </c>
      <c r="O26" s="85">
        <v>84.328000000000003</v>
      </c>
      <c r="P26" s="313">
        <v>15.672000000000001</v>
      </c>
    </row>
    <row r="27" spans="1:16" s="271" customFormat="1" ht="9.75" customHeight="1" x14ac:dyDescent="0.2">
      <c r="A27" s="84"/>
      <c r="B27" s="306"/>
      <c r="C27" s="84"/>
      <c r="D27" s="84"/>
      <c r="E27" s="84"/>
      <c r="F27" s="85"/>
      <c r="G27" s="272"/>
      <c r="H27" s="85"/>
      <c r="I27" s="85"/>
      <c r="J27" s="85"/>
      <c r="K27" s="85"/>
      <c r="L27" s="85"/>
      <c r="M27" s="272"/>
      <c r="N27" s="85"/>
      <c r="O27" s="85"/>
      <c r="P27" s="313"/>
    </row>
    <row r="28" spans="1:16" s="271" customFormat="1" x14ac:dyDescent="0.2">
      <c r="A28" s="84" t="s">
        <v>264</v>
      </c>
      <c r="B28" s="306"/>
      <c r="C28" s="84"/>
      <c r="D28" s="84"/>
      <c r="E28" s="84"/>
      <c r="F28" s="85">
        <v>17988.699000000001</v>
      </c>
      <c r="G28" s="272" t="s">
        <v>4</v>
      </c>
      <c r="H28" s="85">
        <v>3813.509</v>
      </c>
      <c r="I28" s="85">
        <v>76.272999999999996</v>
      </c>
      <c r="J28" s="85">
        <v>23.727</v>
      </c>
      <c r="K28" s="85"/>
      <c r="L28" s="85">
        <v>19022.915000000001</v>
      </c>
      <c r="M28" s="272" t="s">
        <v>4</v>
      </c>
      <c r="N28" s="85">
        <v>4158.79</v>
      </c>
      <c r="O28" s="85">
        <v>72.126999999999995</v>
      </c>
      <c r="P28" s="313">
        <v>27.873000000000001</v>
      </c>
    </row>
    <row r="29" spans="1:16" s="271" customFormat="1" x14ac:dyDescent="0.2">
      <c r="A29" s="84" t="s">
        <v>265</v>
      </c>
      <c r="B29" s="306"/>
      <c r="C29" s="84"/>
      <c r="D29" s="84"/>
      <c r="E29" s="84"/>
      <c r="F29" s="85">
        <v>17245.611000000001</v>
      </c>
      <c r="G29" s="272" t="s">
        <v>4</v>
      </c>
      <c r="H29" s="85">
        <v>3961.085</v>
      </c>
      <c r="I29" s="85">
        <v>56.198999999999998</v>
      </c>
      <c r="J29" s="85">
        <v>43.801000000000002</v>
      </c>
      <c r="K29" s="85"/>
      <c r="L29" s="85">
        <v>16709.373</v>
      </c>
      <c r="M29" s="272" t="s">
        <v>4</v>
      </c>
      <c r="N29" s="85">
        <v>3506.692</v>
      </c>
      <c r="O29" s="85">
        <v>58.003</v>
      </c>
      <c r="P29" s="313">
        <v>41.997</v>
      </c>
    </row>
    <row r="30" spans="1:16" s="271" customFormat="1" x14ac:dyDescent="0.2">
      <c r="A30" s="84" t="s">
        <v>266</v>
      </c>
      <c r="B30" s="306"/>
      <c r="C30" s="84"/>
      <c r="D30" s="84"/>
      <c r="E30" s="84"/>
      <c r="F30" s="85">
        <v>17689.348999999998</v>
      </c>
      <c r="G30" s="272" t="s">
        <v>4</v>
      </c>
      <c r="H30" s="85">
        <v>5909.0410000000002</v>
      </c>
      <c r="I30" s="85">
        <v>61.271000000000001</v>
      </c>
      <c r="J30" s="85">
        <v>38.728999999999999</v>
      </c>
      <c r="K30" s="85"/>
      <c r="L30" s="85">
        <v>16565.61</v>
      </c>
      <c r="M30" s="272" t="s">
        <v>4</v>
      </c>
      <c r="N30" s="85">
        <v>5610.5429999999997</v>
      </c>
      <c r="O30" s="85">
        <v>65.427999999999997</v>
      </c>
      <c r="P30" s="313">
        <v>34.572000000000003</v>
      </c>
    </row>
    <row r="31" spans="1:16" s="271" customFormat="1" x14ac:dyDescent="0.2">
      <c r="A31" s="84" t="s">
        <v>267</v>
      </c>
      <c r="B31" s="306"/>
      <c r="C31" s="84"/>
      <c r="D31" s="84"/>
      <c r="E31" s="84"/>
      <c r="F31" s="85">
        <v>26359.996999999999</v>
      </c>
      <c r="G31" s="272" t="s">
        <v>4</v>
      </c>
      <c r="H31" s="85">
        <v>7407.3890000000001</v>
      </c>
      <c r="I31" s="85">
        <v>70.887</v>
      </c>
      <c r="J31" s="85">
        <v>29.113</v>
      </c>
      <c r="K31" s="85"/>
      <c r="L31" s="85">
        <v>26531.081999999999</v>
      </c>
      <c r="M31" s="272" t="s">
        <v>4</v>
      </c>
      <c r="N31" s="85">
        <v>7195.9110000000001</v>
      </c>
      <c r="O31" s="85">
        <v>70.430000000000007</v>
      </c>
      <c r="P31" s="313">
        <v>29.57</v>
      </c>
    </row>
    <row r="32" spans="1:16" s="271" customFormat="1" x14ac:dyDescent="0.2">
      <c r="A32" s="86" t="s">
        <v>268</v>
      </c>
      <c r="B32" s="307"/>
      <c r="C32" s="86"/>
      <c r="D32" s="86"/>
      <c r="E32" s="86"/>
      <c r="F32" s="87">
        <v>17247.202000000001</v>
      </c>
      <c r="G32" s="272" t="s">
        <v>4</v>
      </c>
      <c r="H32" s="87">
        <v>4379.7839999999997</v>
      </c>
      <c r="I32" s="87">
        <v>66.736999999999995</v>
      </c>
      <c r="J32" s="87">
        <v>33.262999999999998</v>
      </c>
      <c r="K32" s="87"/>
      <c r="L32" s="87">
        <v>18692.526999999998</v>
      </c>
      <c r="M32" s="272" t="s">
        <v>4</v>
      </c>
      <c r="N32" s="87">
        <v>4631.7740000000003</v>
      </c>
      <c r="O32" s="87">
        <v>61.576999999999998</v>
      </c>
      <c r="P32" s="314">
        <v>38.423000000000002</v>
      </c>
    </row>
    <row r="33" spans="1:16" s="271" customFormat="1" ht="9.75" customHeight="1" x14ac:dyDescent="0.2">
      <c r="A33" s="88"/>
      <c r="B33" s="308"/>
      <c r="C33" s="88"/>
      <c r="D33" s="88"/>
      <c r="E33" s="88"/>
      <c r="F33" s="87"/>
      <c r="G33" s="272"/>
      <c r="H33" s="87"/>
      <c r="I33" s="87"/>
      <c r="J33" s="87"/>
      <c r="K33" s="87"/>
      <c r="L33" s="87"/>
      <c r="M33" s="272"/>
      <c r="N33" s="87"/>
      <c r="O33" s="87"/>
      <c r="P33" s="314"/>
    </row>
    <row r="34" spans="1:16" s="271" customFormat="1" x14ac:dyDescent="0.2">
      <c r="A34" s="86" t="s">
        <v>269</v>
      </c>
      <c r="B34" s="307"/>
      <c r="C34" s="86"/>
      <c r="D34" s="86"/>
      <c r="E34" s="86"/>
      <c r="F34" s="87">
        <v>11860.212</v>
      </c>
      <c r="G34" s="272" t="s">
        <v>4</v>
      </c>
      <c r="H34" s="87">
        <v>4291.1450000000004</v>
      </c>
      <c r="I34" s="87">
        <v>80.498999999999995</v>
      </c>
      <c r="J34" s="87">
        <v>19.501000000000001</v>
      </c>
      <c r="K34" s="87"/>
      <c r="L34" s="87">
        <v>13614.226000000001</v>
      </c>
      <c r="M34" s="272" t="s">
        <v>4</v>
      </c>
      <c r="N34" s="87">
        <v>4318.5230000000001</v>
      </c>
      <c r="O34" s="87">
        <v>70.128</v>
      </c>
      <c r="P34" s="314">
        <v>29.872</v>
      </c>
    </row>
    <row r="35" spans="1:16" s="271" customFormat="1" x14ac:dyDescent="0.2">
      <c r="A35" s="86" t="s">
        <v>270</v>
      </c>
      <c r="B35" s="307"/>
      <c r="C35" s="86"/>
      <c r="D35" s="86"/>
      <c r="E35" s="86"/>
      <c r="F35" s="87">
        <v>10331.401</v>
      </c>
      <c r="G35" s="272" t="s">
        <v>4</v>
      </c>
      <c r="H35" s="87">
        <v>3727.6219999999998</v>
      </c>
      <c r="I35" s="87">
        <v>68.025000000000006</v>
      </c>
      <c r="J35" s="87">
        <v>31.975000000000001</v>
      </c>
      <c r="K35" s="87"/>
      <c r="L35" s="87">
        <v>7888.7830000000004</v>
      </c>
      <c r="M35" s="272" t="s">
        <v>4</v>
      </c>
      <c r="N35" s="87">
        <v>3423.8850000000002</v>
      </c>
      <c r="O35" s="87">
        <v>89.087999999999994</v>
      </c>
      <c r="P35" s="314">
        <v>10.912000000000001</v>
      </c>
    </row>
    <row r="36" spans="1:16" s="271" customFormat="1" x14ac:dyDescent="0.2">
      <c r="A36" s="86" t="s">
        <v>271</v>
      </c>
      <c r="B36" s="307"/>
      <c r="C36" s="86"/>
      <c r="D36" s="86"/>
      <c r="E36" s="86"/>
      <c r="F36" s="87">
        <v>26883.853999999999</v>
      </c>
      <c r="G36" s="272" t="s">
        <v>4</v>
      </c>
      <c r="H36" s="87">
        <v>8225.223</v>
      </c>
      <c r="I36" s="87">
        <v>84.912999999999997</v>
      </c>
      <c r="J36" s="87">
        <v>15.087</v>
      </c>
      <c r="K36" s="87"/>
      <c r="L36" s="87">
        <v>25464.348000000002</v>
      </c>
      <c r="M36" s="272" t="s">
        <v>4</v>
      </c>
      <c r="N36" s="87">
        <v>8114.7830000000004</v>
      </c>
      <c r="O36" s="87">
        <v>89.646000000000001</v>
      </c>
      <c r="P36" s="314">
        <v>10.353999999999999</v>
      </c>
    </row>
    <row r="37" spans="1:16" s="271" customFormat="1" x14ac:dyDescent="0.2">
      <c r="A37" s="86" t="s">
        <v>272</v>
      </c>
      <c r="B37" s="307"/>
      <c r="C37" s="86"/>
      <c r="D37" s="86"/>
      <c r="E37" s="86"/>
      <c r="F37" s="87">
        <v>22489.542000000001</v>
      </c>
      <c r="G37" s="272" t="s">
        <v>4</v>
      </c>
      <c r="H37" s="87">
        <v>6575.2380000000003</v>
      </c>
      <c r="I37" s="87">
        <v>93.97</v>
      </c>
      <c r="J37" s="87">
        <v>6.03</v>
      </c>
      <c r="K37" s="87"/>
      <c r="L37" s="87">
        <v>24233.63</v>
      </c>
      <c r="M37" s="272" t="s">
        <v>4</v>
      </c>
      <c r="N37" s="87">
        <v>6720.2479999999996</v>
      </c>
      <c r="O37" s="87">
        <v>87.206999999999994</v>
      </c>
      <c r="P37" s="314">
        <v>12.792999999999999</v>
      </c>
    </row>
    <row r="38" spans="1:16" s="271" customFormat="1" ht="9.75" customHeight="1" x14ac:dyDescent="0.2">
      <c r="A38" s="86"/>
      <c r="B38" s="307"/>
      <c r="C38" s="86"/>
      <c r="D38" s="86"/>
      <c r="E38" s="86"/>
      <c r="F38" s="87"/>
      <c r="G38" s="272"/>
      <c r="H38" s="87"/>
      <c r="I38" s="87"/>
      <c r="J38" s="87"/>
      <c r="K38" s="87"/>
      <c r="L38" s="87"/>
      <c r="M38" s="272"/>
      <c r="N38" s="87"/>
      <c r="O38" s="87"/>
      <c r="P38" s="314"/>
    </row>
    <row r="39" spans="1:16" s="271" customFormat="1" x14ac:dyDescent="0.2">
      <c r="A39" s="88" t="s">
        <v>249</v>
      </c>
      <c r="B39" s="307"/>
      <c r="C39" s="86"/>
      <c r="D39" s="86"/>
      <c r="E39" s="86"/>
      <c r="F39" s="87"/>
      <c r="G39" s="272"/>
      <c r="H39" s="87"/>
      <c r="I39" s="87"/>
      <c r="J39" s="87"/>
      <c r="K39" s="87"/>
      <c r="L39" s="87"/>
      <c r="M39" s="272"/>
      <c r="N39" s="87"/>
      <c r="O39" s="87"/>
      <c r="P39" s="314"/>
    </row>
    <row r="40" spans="1:16" s="271" customFormat="1" x14ac:dyDescent="0.2">
      <c r="A40" s="88" t="s">
        <v>22</v>
      </c>
      <c r="B40" s="307"/>
      <c r="C40" s="86"/>
      <c r="D40" s="86"/>
      <c r="E40" s="86"/>
      <c r="F40" s="431">
        <v>115982.967</v>
      </c>
      <c r="G40" s="432" t="s">
        <v>4</v>
      </c>
      <c r="H40" s="431">
        <v>11009.47</v>
      </c>
      <c r="I40" s="431">
        <v>79.875</v>
      </c>
      <c r="J40" s="431">
        <v>20.125</v>
      </c>
      <c r="K40" s="431"/>
      <c r="L40" s="431">
        <v>114003.228</v>
      </c>
      <c r="M40" s="432" t="s">
        <v>4</v>
      </c>
      <c r="N40" s="431">
        <v>10680.181</v>
      </c>
      <c r="O40" s="431">
        <v>78.275999999999996</v>
      </c>
      <c r="P40" s="433">
        <v>21.724</v>
      </c>
    </row>
    <row r="41" spans="1:16" s="271" customFormat="1" ht="7.5" customHeight="1" x14ac:dyDescent="0.2">
      <c r="A41" s="88"/>
      <c r="B41" s="307"/>
      <c r="C41" s="86"/>
      <c r="D41" s="86"/>
      <c r="E41" s="86"/>
      <c r="F41" s="87"/>
      <c r="G41" s="272"/>
      <c r="H41" s="87"/>
      <c r="I41" s="87"/>
      <c r="J41" s="87"/>
      <c r="K41" s="87"/>
      <c r="L41" s="87"/>
      <c r="M41" s="272"/>
      <c r="N41" s="87"/>
      <c r="O41" s="87"/>
      <c r="P41" s="314"/>
    </row>
    <row r="42" spans="1:16" s="271" customFormat="1" x14ac:dyDescent="0.2">
      <c r="A42" s="86" t="s">
        <v>251</v>
      </c>
      <c r="B42" s="307"/>
      <c r="C42" s="86"/>
      <c r="D42" s="86"/>
      <c r="E42" s="86"/>
      <c r="F42" s="87">
        <v>44682.046999999999</v>
      </c>
      <c r="G42" s="272" t="s">
        <v>4</v>
      </c>
      <c r="H42" s="87">
        <v>6310.8860000000004</v>
      </c>
      <c r="I42" s="87">
        <v>79.073999999999998</v>
      </c>
      <c r="J42" s="87">
        <v>20.925999999999998</v>
      </c>
      <c r="K42" s="87"/>
      <c r="L42" s="87">
        <v>47712.025000000001</v>
      </c>
      <c r="M42" s="272" t="s">
        <v>4</v>
      </c>
      <c r="N42" s="87">
        <v>6375.2960000000003</v>
      </c>
      <c r="O42" s="87">
        <v>74.052999999999997</v>
      </c>
      <c r="P42" s="314">
        <v>25.946999999999999</v>
      </c>
    </row>
    <row r="43" spans="1:16" s="271" customFormat="1" x14ac:dyDescent="0.2">
      <c r="A43" s="84" t="s">
        <v>252</v>
      </c>
      <c r="B43" s="307"/>
      <c r="C43" s="86"/>
      <c r="D43" s="86"/>
      <c r="E43" s="86"/>
      <c r="F43" s="87">
        <v>35707.211000000003</v>
      </c>
      <c r="G43" s="272" t="s">
        <v>4</v>
      </c>
      <c r="H43" s="87">
        <v>6952.518</v>
      </c>
      <c r="I43" s="87">
        <v>77.417000000000002</v>
      </c>
      <c r="J43" s="87">
        <v>22.582999999999998</v>
      </c>
      <c r="K43" s="87"/>
      <c r="L43" s="87">
        <v>33445.211000000003</v>
      </c>
      <c r="M43" s="272" t="s">
        <v>4</v>
      </c>
      <c r="N43" s="87">
        <v>6776.4309999999996</v>
      </c>
      <c r="O43" s="87">
        <v>81.100999999999999</v>
      </c>
      <c r="P43" s="315">
        <v>18.899000000000001</v>
      </c>
    </row>
    <row r="44" spans="1:16" s="271" customFormat="1" x14ac:dyDescent="0.2">
      <c r="A44" s="84" t="s">
        <v>250</v>
      </c>
      <c r="B44" s="309"/>
      <c r="F44" s="87">
        <v>35593.709000000003</v>
      </c>
      <c r="G44" s="272" t="s">
        <v>4</v>
      </c>
      <c r="H44" s="87">
        <v>5784.9960000000001</v>
      </c>
      <c r="I44" s="87">
        <v>83.344999999999999</v>
      </c>
      <c r="J44" s="87">
        <v>16.655000000000001</v>
      </c>
      <c r="K44" s="87"/>
      <c r="L44" s="87">
        <v>32845.993000000002</v>
      </c>
      <c r="M44" s="272" t="s">
        <v>4</v>
      </c>
      <c r="N44" s="87">
        <v>5408.5389999999998</v>
      </c>
      <c r="O44" s="87">
        <v>81.533000000000001</v>
      </c>
      <c r="P44" s="315">
        <v>18.466999999999999</v>
      </c>
    </row>
    <row r="45" spans="1:16" s="271" customFormat="1" ht="12" customHeight="1" thickBot="1" x14ac:dyDescent="0.25">
      <c r="A45" s="273"/>
      <c r="B45" s="273"/>
      <c r="C45" s="273"/>
      <c r="D45" s="273"/>
      <c r="E45" s="273"/>
      <c r="F45" s="274"/>
      <c r="G45" s="89"/>
      <c r="H45" s="90"/>
      <c r="I45" s="89"/>
      <c r="J45" s="90"/>
      <c r="K45" s="90"/>
      <c r="L45" s="274"/>
      <c r="M45" s="89"/>
      <c r="N45" s="90"/>
      <c r="O45" s="89"/>
      <c r="P45" s="90"/>
    </row>
    <row r="46" spans="1:16" s="271" customFormat="1" ht="12.75" customHeight="1" thickTop="1" x14ac:dyDescent="0.2">
      <c r="A46" s="316" t="s">
        <v>455</v>
      </c>
      <c r="B46" s="275"/>
      <c r="C46" s="275"/>
      <c r="D46" s="275"/>
      <c r="E46" s="275"/>
    </row>
    <row r="47" spans="1:16" s="271" customFormat="1" x14ac:dyDescent="0.2"/>
    <row r="48" spans="1:16" s="271" customFormat="1" x14ac:dyDescent="0.2"/>
    <row r="49" spans="9:15" s="271" customFormat="1" x14ac:dyDescent="0.2"/>
    <row r="50" spans="9:15" s="271" customFormat="1" x14ac:dyDescent="0.2"/>
    <row r="54" spans="9:15" x14ac:dyDescent="0.2">
      <c r="I54" s="91"/>
      <c r="O54" s="91"/>
    </row>
  </sheetData>
  <mergeCells count="4">
    <mergeCell ref="I7:J7"/>
    <mergeCell ref="F6:J6"/>
    <mergeCell ref="L6:P6"/>
    <mergeCell ref="O7:P7"/>
  </mergeCells>
  <phoneticPr fontId="18" type="noConversion"/>
  <pageMargins left="0.75" right="0.75" top="1" bottom="1" header="0.5" footer="0.5"/>
  <pageSetup paperSize="9" scale="80"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6"/>
  <dimension ref="A1:AB39"/>
  <sheetViews>
    <sheetView zoomScaleNormal="100" workbookViewId="0"/>
  </sheetViews>
  <sheetFormatPr defaultRowHeight="12.75" x14ac:dyDescent="0.2"/>
  <cols>
    <col min="1" max="1" width="2.5703125" style="1" customWidth="1"/>
    <col min="2" max="2" width="13.85546875" style="1" customWidth="1"/>
    <col min="3" max="5" width="13.85546875" style="1" hidden="1" customWidth="1"/>
    <col min="6" max="26" width="5.42578125" style="1" customWidth="1"/>
    <col min="27" max="27" width="7.7109375" style="1" bestFit="1" customWidth="1"/>
    <col min="28" max="28" width="4.85546875" style="1" customWidth="1"/>
    <col min="29" max="16384" width="9.140625" style="1"/>
  </cols>
  <sheetData>
    <row r="1" spans="1:28" ht="6.75" customHeight="1" x14ac:dyDescent="0.2">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row>
    <row r="2" spans="1:28" ht="15" x14ac:dyDescent="0.25">
      <c r="A2" s="183" t="s">
        <v>506</v>
      </c>
      <c r="B2" s="105"/>
      <c r="C2" s="105"/>
      <c r="D2" s="105"/>
      <c r="E2" s="105"/>
      <c r="F2" s="19"/>
      <c r="G2" s="19"/>
      <c r="H2" s="19"/>
      <c r="I2" s="19"/>
      <c r="J2" s="19"/>
      <c r="K2" s="19"/>
      <c r="L2" s="19"/>
      <c r="M2" s="19"/>
      <c r="N2" s="19"/>
      <c r="O2" s="19"/>
      <c r="P2" s="19"/>
      <c r="Q2" s="19"/>
      <c r="R2" s="19"/>
      <c r="S2" s="19"/>
      <c r="T2" s="19"/>
      <c r="U2" s="19"/>
      <c r="V2" s="19"/>
      <c r="W2" s="19"/>
      <c r="X2" s="19"/>
      <c r="Y2" s="19"/>
      <c r="Z2" s="19"/>
      <c r="AA2" s="19"/>
      <c r="AB2" s="19"/>
    </row>
    <row r="3" spans="1:28" ht="15" hidden="1" x14ac:dyDescent="0.25">
      <c r="A3" s="183"/>
      <c r="B3" s="105"/>
      <c r="C3" s="105"/>
      <c r="D3" s="105"/>
      <c r="E3" s="105"/>
      <c r="F3" s="19"/>
      <c r="G3" s="19"/>
      <c r="H3" s="19"/>
      <c r="I3" s="19"/>
      <c r="J3" s="19"/>
      <c r="K3" s="19"/>
      <c r="L3" s="19"/>
      <c r="M3" s="19"/>
      <c r="N3" s="19"/>
      <c r="O3" s="19"/>
      <c r="P3" s="19"/>
      <c r="Q3" s="19"/>
      <c r="R3" s="19"/>
      <c r="S3" s="19"/>
      <c r="T3" s="19"/>
      <c r="U3" s="19"/>
      <c r="V3" s="19"/>
      <c r="W3" s="19"/>
      <c r="X3" s="19"/>
      <c r="Y3" s="19"/>
      <c r="Z3" s="19"/>
      <c r="AA3" s="19"/>
      <c r="AB3" s="19"/>
    </row>
    <row r="4" spans="1:28" ht="15.75" thickBot="1" x14ac:dyDescent="0.3">
      <c r="A4" s="188" t="s">
        <v>507</v>
      </c>
      <c r="B4" s="105"/>
      <c r="C4" s="105"/>
      <c r="D4" s="105"/>
      <c r="E4" s="105"/>
      <c r="F4" s="19"/>
      <c r="G4" s="19"/>
      <c r="H4" s="19"/>
      <c r="I4" s="19"/>
      <c r="J4" s="19"/>
      <c r="K4" s="19"/>
      <c r="L4" s="19"/>
      <c r="M4" s="19"/>
      <c r="N4" s="19"/>
      <c r="O4" s="19"/>
      <c r="P4" s="19"/>
      <c r="Q4" s="19"/>
      <c r="R4" s="19"/>
      <c r="S4" s="19"/>
      <c r="T4" s="19"/>
      <c r="U4" s="19"/>
      <c r="V4" s="19"/>
      <c r="W4" s="19"/>
      <c r="X4" s="19"/>
      <c r="Y4" s="19"/>
      <c r="Z4" s="19"/>
      <c r="AA4" s="43"/>
      <c r="AB4" s="19"/>
    </row>
    <row r="5" spans="1:28" ht="15.75" hidden="1" thickBot="1" x14ac:dyDescent="0.3">
      <c r="A5" s="105"/>
      <c r="B5" s="105"/>
      <c r="C5" s="105"/>
      <c r="D5" s="105"/>
      <c r="E5" s="105"/>
      <c r="F5" s="19"/>
      <c r="G5" s="19"/>
      <c r="H5" s="19"/>
      <c r="I5" s="19"/>
      <c r="J5" s="19"/>
      <c r="K5" s="19"/>
      <c r="L5" s="19"/>
      <c r="M5" s="19"/>
      <c r="N5" s="19"/>
      <c r="O5" s="19"/>
      <c r="P5" s="19"/>
      <c r="Q5" s="19"/>
      <c r="R5" s="19"/>
      <c r="S5" s="19"/>
      <c r="T5" s="19"/>
      <c r="U5" s="19"/>
      <c r="V5" s="19"/>
      <c r="W5" s="19"/>
      <c r="X5" s="19"/>
      <c r="Y5" s="19"/>
      <c r="Z5" s="19"/>
      <c r="AA5" s="43"/>
      <c r="AB5" s="19"/>
    </row>
    <row r="6" spans="1:28" x14ac:dyDescent="0.2">
      <c r="A6" s="264" t="s">
        <v>52</v>
      </c>
      <c r="B6" s="264"/>
      <c r="C6" s="264"/>
      <c r="D6" s="264"/>
      <c r="E6" s="264"/>
      <c r="F6" s="520" t="s">
        <v>53</v>
      </c>
      <c r="G6" s="529"/>
      <c r="H6" s="529"/>
      <c r="I6" s="529"/>
      <c r="J6" s="529"/>
      <c r="K6" s="529"/>
      <c r="L6" s="529"/>
      <c r="M6" s="529"/>
      <c r="N6" s="529"/>
      <c r="O6" s="529"/>
      <c r="P6" s="529"/>
      <c r="Q6" s="529"/>
      <c r="R6" s="529"/>
      <c r="S6" s="529"/>
      <c r="T6" s="529"/>
      <c r="U6" s="529"/>
      <c r="V6" s="529"/>
      <c r="W6" s="529"/>
      <c r="X6" s="529"/>
      <c r="Y6" s="529"/>
      <c r="Z6" s="529"/>
      <c r="AA6" s="98"/>
      <c r="AB6" s="530" t="s">
        <v>118</v>
      </c>
    </row>
    <row r="7" spans="1:28" ht="36.75" customHeight="1" thickBot="1" x14ac:dyDescent="0.25">
      <c r="A7" s="43"/>
      <c r="B7" s="104"/>
      <c r="C7" s="104"/>
      <c r="D7" s="104"/>
      <c r="E7" s="104"/>
      <c r="F7" s="102">
        <v>1</v>
      </c>
      <c r="G7" s="102">
        <v>3</v>
      </c>
      <c r="H7" s="102">
        <v>4</v>
      </c>
      <c r="I7" s="102">
        <v>5</v>
      </c>
      <c r="J7" s="102">
        <v>6</v>
      </c>
      <c r="K7" s="102">
        <v>7</v>
      </c>
      <c r="L7" s="102">
        <v>8</v>
      </c>
      <c r="M7" s="102">
        <v>9</v>
      </c>
      <c r="N7" s="102">
        <v>10</v>
      </c>
      <c r="O7" s="102">
        <v>12</v>
      </c>
      <c r="P7" s="102">
        <v>13</v>
      </c>
      <c r="Q7" s="102">
        <v>14</v>
      </c>
      <c r="R7" s="102">
        <v>17</v>
      </c>
      <c r="S7" s="102">
        <v>18</v>
      </c>
      <c r="T7" s="102">
        <v>19</v>
      </c>
      <c r="U7" s="102">
        <v>20</v>
      </c>
      <c r="V7" s="102">
        <v>21</v>
      </c>
      <c r="W7" s="102">
        <v>22</v>
      </c>
      <c r="X7" s="102">
        <v>23</v>
      </c>
      <c r="Y7" s="102">
        <v>24</v>
      </c>
      <c r="Z7" s="102">
        <v>25</v>
      </c>
      <c r="AA7" s="280" t="s">
        <v>22</v>
      </c>
      <c r="AB7" s="531"/>
    </row>
    <row r="8" spans="1:28" s="33" customFormat="1" ht="11.25" customHeight="1" x14ac:dyDescent="0.2">
      <c r="A8" s="124"/>
      <c r="B8" s="124"/>
      <c r="C8" s="124"/>
      <c r="D8" s="124"/>
      <c r="E8" s="124"/>
      <c r="F8" s="125"/>
      <c r="G8" s="125"/>
      <c r="H8" s="125"/>
      <c r="I8" s="125"/>
      <c r="J8" s="125"/>
      <c r="K8" s="125"/>
      <c r="L8" s="125"/>
      <c r="M8" s="125"/>
      <c r="N8" s="125"/>
      <c r="O8" s="125"/>
      <c r="P8" s="125"/>
      <c r="Q8" s="125"/>
      <c r="R8" s="125"/>
      <c r="S8" s="125"/>
      <c r="T8" s="125"/>
      <c r="U8" s="125"/>
      <c r="V8" s="125"/>
      <c r="W8" s="125"/>
      <c r="X8" s="125"/>
      <c r="Y8" s="125"/>
      <c r="Z8" s="125"/>
      <c r="AA8" s="239"/>
      <c r="AB8" s="125"/>
    </row>
    <row r="9" spans="1:28" s="33" customFormat="1" ht="11.25" hidden="1" customHeight="1" x14ac:dyDescent="0.2">
      <c r="A9" s="124"/>
      <c r="B9" s="124"/>
      <c r="C9" s="124"/>
      <c r="D9" s="124"/>
      <c r="E9" s="124"/>
      <c r="F9" s="125"/>
      <c r="G9" s="125"/>
      <c r="H9" s="125"/>
      <c r="I9" s="125"/>
      <c r="J9" s="125"/>
      <c r="K9" s="125"/>
      <c r="L9" s="125"/>
      <c r="M9" s="125"/>
      <c r="N9" s="125"/>
      <c r="O9" s="125"/>
      <c r="P9" s="125"/>
      <c r="Q9" s="125"/>
      <c r="R9" s="125"/>
      <c r="S9" s="125"/>
      <c r="T9" s="125"/>
      <c r="U9" s="125"/>
      <c r="V9" s="125"/>
      <c r="W9" s="125"/>
      <c r="X9" s="125"/>
      <c r="Y9" s="125"/>
      <c r="Z9" s="125"/>
      <c r="AA9" s="239"/>
      <c r="AB9" s="125"/>
    </row>
    <row r="10" spans="1:28" s="33" customFormat="1" ht="11.25" hidden="1" customHeight="1" x14ac:dyDescent="0.2">
      <c r="A10" s="124"/>
      <c r="B10" s="124"/>
      <c r="C10" s="124"/>
      <c r="D10" s="124"/>
      <c r="E10" s="124"/>
      <c r="F10" s="125"/>
      <c r="G10" s="125"/>
      <c r="H10" s="125"/>
      <c r="I10" s="125"/>
      <c r="J10" s="125"/>
      <c r="K10" s="125"/>
      <c r="L10" s="125"/>
      <c r="M10" s="125"/>
      <c r="N10" s="125"/>
      <c r="O10" s="125"/>
      <c r="P10" s="125"/>
      <c r="Q10" s="125"/>
      <c r="R10" s="125"/>
      <c r="S10" s="125"/>
      <c r="T10" s="125"/>
      <c r="U10" s="125"/>
      <c r="V10" s="125"/>
      <c r="W10" s="125"/>
      <c r="X10" s="125"/>
      <c r="Y10" s="125"/>
      <c r="Z10" s="125"/>
      <c r="AA10" s="239"/>
      <c r="AB10" s="125"/>
    </row>
    <row r="11" spans="1:28" s="33" customFormat="1" ht="11.25" customHeight="1" x14ac:dyDescent="0.2">
      <c r="A11" s="276">
        <v>1</v>
      </c>
      <c r="B11" s="124" t="s">
        <v>116</v>
      </c>
      <c r="C11" s="124"/>
      <c r="D11" s="124"/>
      <c r="E11" s="124"/>
      <c r="F11" s="277">
        <v>35332.010999999999</v>
      </c>
      <c r="G11" s="15">
        <v>2044.799</v>
      </c>
      <c r="H11" s="15">
        <v>1104.7360000000001</v>
      </c>
      <c r="I11" s="15">
        <v>555.64599999999996</v>
      </c>
      <c r="J11" s="15">
        <v>811.55200000000002</v>
      </c>
      <c r="K11" s="15">
        <v>15.829000000000001</v>
      </c>
      <c r="L11" s="15">
        <v>26.503</v>
      </c>
      <c r="M11" s="15">
        <v>18.622</v>
      </c>
      <c r="N11" s="15" t="s">
        <v>284</v>
      </c>
      <c r="O11" s="15">
        <v>897.00599999999997</v>
      </c>
      <c r="P11" s="15">
        <v>391.64100000000002</v>
      </c>
      <c r="Q11" s="15">
        <v>533.33100000000002</v>
      </c>
      <c r="R11" s="15">
        <v>238.321</v>
      </c>
      <c r="S11" s="15">
        <v>300.34699999999998</v>
      </c>
      <c r="T11" s="15">
        <v>626.94299999999998</v>
      </c>
      <c r="U11" s="15">
        <v>753.36</v>
      </c>
      <c r="V11" s="15">
        <v>532.03099999999995</v>
      </c>
      <c r="W11" s="15">
        <v>295.584</v>
      </c>
      <c r="X11" s="15">
        <v>38.841999999999999</v>
      </c>
      <c r="Y11" s="15">
        <v>162.76300000000001</v>
      </c>
      <c r="Z11" s="15">
        <v>2.181</v>
      </c>
      <c r="AA11" s="11">
        <v>44682.046999999999</v>
      </c>
      <c r="AB11" s="278">
        <v>79.073999999999998</v>
      </c>
    </row>
    <row r="12" spans="1:28" s="33" customFormat="1" ht="11.25" customHeight="1" x14ac:dyDescent="0.2">
      <c r="A12" s="276">
        <v>3</v>
      </c>
      <c r="B12" s="124" t="s">
        <v>32</v>
      </c>
      <c r="C12" s="124"/>
      <c r="D12" s="124"/>
      <c r="E12" s="124"/>
      <c r="F12" s="15">
        <v>3135.114</v>
      </c>
      <c r="G12" s="277">
        <v>6064.9539999999997</v>
      </c>
      <c r="H12" s="15">
        <v>174.042</v>
      </c>
      <c r="I12" s="15">
        <v>220.536</v>
      </c>
      <c r="J12" s="15">
        <v>25.326000000000001</v>
      </c>
      <c r="K12" s="15" t="s">
        <v>284</v>
      </c>
      <c r="L12" s="15" t="s">
        <v>284</v>
      </c>
      <c r="M12" s="15" t="s">
        <v>284</v>
      </c>
      <c r="N12" s="15" t="s">
        <v>284</v>
      </c>
      <c r="O12" s="15">
        <v>48.148000000000003</v>
      </c>
      <c r="P12" s="15">
        <v>45.884999999999998</v>
      </c>
      <c r="Q12" s="15">
        <v>96.864000000000004</v>
      </c>
      <c r="R12" s="15">
        <v>109.52800000000001</v>
      </c>
      <c r="S12" s="15">
        <v>259.25400000000002</v>
      </c>
      <c r="T12" s="15">
        <v>708.55799999999999</v>
      </c>
      <c r="U12" s="15">
        <v>266.21300000000002</v>
      </c>
      <c r="V12" s="15">
        <v>687.39300000000003</v>
      </c>
      <c r="W12" s="15">
        <v>29.655000000000001</v>
      </c>
      <c r="X12" s="15" t="s">
        <v>284</v>
      </c>
      <c r="Y12" s="15">
        <v>8.4510000000000005</v>
      </c>
      <c r="Z12" s="15" t="s">
        <v>284</v>
      </c>
      <c r="AA12" s="11">
        <v>11879.922</v>
      </c>
      <c r="AB12" s="278">
        <v>51.052</v>
      </c>
    </row>
    <row r="13" spans="1:28" s="33" customFormat="1" ht="11.25" customHeight="1" x14ac:dyDescent="0.2">
      <c r="A13" s="276">
        <v>4</v>
      </c>
      <c r="B13" s="124" t="s">
        <v>33</v>
      </c>
      <c r="C13" s="124"/>
      <c r="D13" s="124"/>
      <c r="E13" s="124"/>
      <c r="F13" s="15">
        <v>617.59699999999998</v>
      </c>
      <c r="G13" s="15">
        <v>72.257999999999996</v>
      </c>
      <c r="H13" s="277">
        <v>6174.0529999999999</v>
      </c>
      <c r="I13" s="15">
        <v>1488.8309999999999</v>
      </c>
      <c r="J13" s="15">
        <v>244.26400000000001</v>
      </c>
      <c r="K13" s="15" t="s">
        <v>284</v>
      </c>
      <c r="L13" s="15">
        <v>21.864000000000001</v>
      </c>
      <c r="M13" s="15" t="s">
        <v>284</v>
      </c>
      <c r="N13" s="15">
        <v>4.524</v>
      </c>
      <c r="O13" s="15">
        <v>130.44399999999999</v>
      </c>
      <c r="P13" s="15">
        <v>6.9560000000000004</v>
      </c>
      <c r="Q13" s="15">
        <v>276.38299999999998</v>
      </c>
      <c r="R13" s="15">
        <v>184.33699999999999</v>
      </c>
      <c r="S13" s="15">
        <v>538.83100000000002</v>
      </c>
      <c r="T13" s="15">
        <v>494.05700000000002</v>
      </c>
      <c r="U13" s="15">
        <v>108.482</v>
      </c>
      <c r="V13" s="15">
        <v>146.386</v>
      </c>
      <c r="W13" s="15">
        <v>58.301000000000002</v>
      </c>
      <c r="X13" s="15">
        <v>3.206</v>
      </c>
      <c r="Y13" s="15">
        <v>31.864000000000001</v>
      </c>
      <c r="Z13" s="15">
        <v>6.0220000000000002</v>
      </c>
      <c r="AA13" s="11">
        <v>10608.659</v>
      </c>
      <c r="AB13" s="278">
        <v>58.198</v>
      </c>
    </row>
    <row r="14" spans="1:28" s="33" customFormat="1" ht="11.25" customHeight="1" x14ac:dyDescent="0.2">
      <c r="A14" s="276">
        <v>5</v>
      </c>
      <c r="B14" s="124" t="s">
        <v>34</v>
      </c>
      <c r="C14" s="124"/>
      <c r="D14" s="124"/>
      <c r="E14" s="124"/>
      <c r="F14" s="15">
        <v>734.81899999999996</v>
      </c>
      <c r="G14" s="15">
        <v>171.738</v>
      </c>
      <c r="H14" s="15">
        <v>611.76900000000001</v>
      </c>
      <c r="I14" s="277">
        <v>24134.678</v>
      </c>
      <c r="J14" s="15">
        <v>600.06799999999998</v>
      </c>
      <c r="K14" s="15">
        <v>12.993</v>
      </c>
      <c r="L14" s="15">
        <v>368.452</v>
      </c>
      <c r="M14" s="15">
        <v>32.646000000000001</v>
      </c>
      <c r="N14" s="15">
        <v>33.188000000000002</v>
      </c>
      <c r="O14" s="15">
        <v>514.50800000000004</v>
      </c>
      <c r="P14" s="15">
        <v>213.14099999999999</v>
      </c>
      <c r="Q14" s="15">
        <v>300.81400000000002</v>
      </c>
      <c r="R14" s="15">
        <v>249.84</v>
      </c>
      <c r="S14" s="15">
        <v>205.017</v>
      </c>
      <c r="T14" s="15">
        <v>454.66399999999999</v>
      </c>
      <c r="U14" s="15">
        <v>203.12799999999999</v>
      </c>
      <c r="V14" s="15">
        <v>79.703000000000003</v>
      </c>
      <c r="W14" s="15">
        <v>46.567999999999998</v>
      </c>
      <c r="X14" s="15" t="s">
        <v>284</v>
      </c>
      <c r="Y14" s="15" t="s">
        <v>284</v>
      </c>
      <c r="Z14" s="15">
        <v>12.601000000000001</v>
      </c>
      <c r="AA14" s="11">
        <v>28980.334999999999</v>
      </c>
      <c r="AB14" s="278">
        <v>83.28</v>
      </c>
    </row>
    <row r="15" spans="1:28" s="33" customFormat="1" ht="11.25" customHeight="1" x14ac:dyDescent="0.2">
      <c r="A15" s="276">
        <v>6</v>
      </c>
      <c r="B15" s="124" t="s">
        <v>35</v>
      </c>
      <c r="C15" s="124"/>
      <c r="D15" s="124"/>
      <c r="E15" s="124"/>
      <c r="F15" s="15">
        <v>1074.279</v>
      </c>
      <c r="G15" s="15">
        <v>15.053000000000001</v>
      </c>
      <c r="H15" s="15">
        <v>20.475999999999999</v>
      </c>
      <c r="I15" s="15">
        <v>1087.604</v>
      </c>
      <c r="J15" s="277">
        <v>17417.373</v>
      </c>
      <c r="K15" s="15">
        <v>521.76700000000005</v>
      </c>
      <c r="L15" s="15">
        <v>916.69100000000003</v>
      </c>
      <c r="M15" s="15">
        <v>33.878</v>
      </c>
      <c r="N15" s="15">
        <v>102.277</v>
      </c>
      <c r="O15" s="15">
        <v>1153.2750000000001</v>
      </c>
      <c r="P15" s="15">
        <v>718.73800000000006</v>
      </c>
      <c r="Q15" s="15">
        <v>1445.3520000000001</v>
      </c>
      <c r="R15" s="15">
        <v>102.89100000000001</v>
      </c>
      <c r="S15" s="15">
        <v>590.40800000000002</v>
      </c>
      <c r="T15" s="15">
        <v>140.214</v>
      </c>
      <c r="U15" s="15">
        <v>280.14800000000002</v>
      </c>
      <c r="V15" s="15">
        <v>29.984000000000002</v>
      </c>
      <c r="W15" s="15">
        <v>17.207000000000001</v>
      </c>
      <c r="X15" s="15" t="s">
        <v>284</v>
      </c>
      <c r="Y15" s="15">
        <v>3.7309999999999999</v>
      </c>
      <c r="Z15" s="15">
        <v>34.966999999999999</v>
      </c>
      <c r="AA15" s="11">
        <v>25706.313999999998</v>
      </c>
      <c r="AB15" s="278">
        <v>67.754999999999995</v>
      </c>
    </row>
    <row r="16" spans="1:28" s="33" customFormat="1" ht="9.75" customHeight="1" x14ac:dyDescent="0.2">
      <c r="A16" s="276"/>
      <c r="B16" s="124"/>
      <c r="C16" s="124"/>
      <c r="D16" s="124"/>
      <c r="E16" s="124"/>
      <c r="AA16" s="256"/>
      <c r="AB16" s="278"/>
    </row>
    <row r="17" spans="1:28" s="33" customFormat="1" ht="11.25" customHeight="1" x14ac:dyDescent="0.2">
      <c r="A17" s="276">
        <v>7</v>
      </c>
      <c r="B17" s="124" t="s">
        <v>36</v>
      </c>
      <c r="C17" s="124"/>
      <c r="D17" s="124"/>
      <c r="E17" s="124"/>
      <c r="F17" s="15">
        <v>56.043999999999997</v>
      </c>
      <c r="G17" s="15" t="s">
        <v>284</v>
      </c>
      <c r="H17" s="15" t="s">
        <v>284</v>
      </c>
      <c r="I17" s="15">
        <v>137.292</v>
      </c>
      <c r="J17" s="15">
        <v>1299.0830000000001</v>
      </c>
      <c r="K17" s="277">
        <v>5606.16</v>
      </c>
      <c r="L17" s="15">
        <v>1080.623</v>
      </c>
      <c r="M17" s="15">
        <v>16.805</v>
      </c>
      <c r="N17" s="15">
        <v>490.01100000000002</v>
      </c>
      <c r="O17" s="15">
        <v>1082.3040000000001</v>
      </c>
      <c r="P17" s="15">
        <v>582.73699999999997</v>
      </c>
      <c r="Q17" s="15">
        <v>437.29199999999997</v>
      </c>
      <c r="R17" s="15" t="s">
        <v>284</v>
      </c>
      <c r="S17" s="15">
        <v>129.13499999999999</v>
      </c>
      <c r="T17" s="15" t="s">
        <v>284</v>
      </c>
      <c r="U17" s="15">
        <v>19.701000000000001</v>
      </c>
      <c r="V17" s="15">
        <v>58.165999999999997</v>
      </c>
      <c r="W17" s="15">
        <v>6.8419999999999996</v>
      </c>
      <c r="X17" s="15" t="s">
        <v>284</v>
      </c>
      <c r="Y17" s="15" t="s">
        <v>284</v>
      </c>
      <c r="Z17" s="15">
        <v>19.324999999999999</v>
      </c>
      <c r="AA17" s="11">
        <v>11021.521000000001</v>
      </c>
      <c r="AB17" s="278">
        <v>50.866</v>
      </c>
    </row>
    <row r="18" spans="1:28" s="33" customFormat="1" ht="11.25" customHeight="1" x14ac:dyDescent="0.2">
      <c r="A18" s="276">
        <v>8</v>
      </c>
      <c r="B18" s="124" t="s">
        <v>37</v>
      </c>
      <c r="C18" s="124"/>
      <c r="D18" s="124"/>
      <c r="E18" s="124"/>
      <c r="F18" s="15">
        <v>194.04599999999999</v>
      </c>
      <c r="G18" s="15">
        <v>0.52600000000000002</v>
      </c>
      <c r="H18" s="15">
        <v>39.564</v>
      </c>
      <c r="I18" s="15">
        <v>376.32600000000002</v>
      </c>
      <c r="J18" s="15">
        <v>1013.476</v>
      </c>
      <c r="K18" s="15">
        <v>437.59199999999998</v>
      </c>
      <c r="L18" s="277">
        <v>14609.378000000001</v>
      </c>
      <c r="M18" s="15" t="s">
        <v>284</v>
      </c>
      <c r="N18" s="15">
        <v>269.47800000000001</v>
      </c>
      <c r="O18" s="15">
        <v>558.62699999999995</v>
      </c>
      <c r="P18" s="15">
        <v>96.412000000000006</v>
      </c>
      <c r="Q18" s="15">
        <v>176.37299999999999</v>
      </c>
      <c r="R18" s="15">
        <v>33.372999999999998</v>
      </c>
      <c r="S18" s="15" t="s">
        <v>284</v>
      </c>
      <c r="T18" s="15">
        <v>34.499000000000002</v>
      </c>
      <c r="U18" s="15" t="s">
        <v>284</v>
      </c>
      <c r="V18" s="15">
        <v>22.286999999999999</v>
      </c>
      <c r="W18" s="15">
        <v>28.402000000000001</v>
      </c>
      <c r="X18" s="15" t="s">
        <v>284</v>
      </c>
      <c r="Y18" s="15" t="s">
        <v>284</v>
      </c>
      <c r="Z18" s="15">
        <v>49.656999999999996</v>
      </c>
      <c r="AA18" s="11">
        <v>17940.016</v>
      </c>
      <c r="AB18" s="278">
        <v>81.435000000000002</v>
      </c>
    </row>
    <row r="19" spans="1:28" s="33" customFormat="1" ht="11.25" customHeight="1" x14ac:dyDescent="0.2">
      <c r="A19" s="276">
        <v>9</v>
      </c>
      <c r="B19" s="124" t="s">
        <v>38</v>
      </c>
      <c r="C19" s="124"/>
      <c r="D19" s="124"/>
      <c r="E19" s="124"/>
      <c r="F19" s="15">
        <v>6.306</v>
      </c>
      <c r="G19" s="15" t="s">
        <v>284</v>
      </c>
      <c r="H19" s="15">
        <v>7.6870000000000003</v>
      </c>
      <c r="I19" s="15">
        <v>1.5149999999999999</v>
      </c>
      <c r="J19" s="15">
        <v>7.492</v>
      </c>
      <c r="K19" s="15" t="s">
        <v>284</v>
      </c>
      <c r="L19" s="15">
        <v>122.93</v>
      </c>
      <c r="M19" s="277">
        <v>2395.6779999999999</v>
      </c>
      <c r="N19" s="15" t="s">
        <v>284</v>
      </c>
      <c r="O19" s="15" t="s">
        <v>284</v>
      </c>
      <c r="P19" s="15" t="s">
        <v>284</v>
      </c>
      <c r="Q19" s="15">
        <v>48.451999999999998</v>
      </c>
      <c r="R19" s="15" t="s">
        <v>284</v>
      </c>
      <c r="S19" s="15">
        <v>43.548999999999999</v>
      </c>
      <c r="T19" s="15">
        <v>3.649</v>
      </c>
      <c r="U19" s="15" t="s">
        <v>284</v>
      </c>
      <c r="V19" s="15" t="s">
        <v>284</v>
      </c>
      <c r="W19" s="15" t="s">
        <v>284</v>
      </c>
      <c r="X19" s="15" t="s">
        <v>284</v>
      </c>
      <c r="Y19" s="15" t="s">
        <v>284</v>
      </c>
      <c r="Z19" s="15" t="s">
        <v>284</v>
      </c>
      <c r="AA19" s="11">
        <v>2637.2570000000001</v>
      </c>
      <c r="AB19" s="278">
        <v>90.84</v>
      </c>
    </row>
    <row r="20" spans="1:28" s="33" customFormat="1" ht="11.25" customHeight="1" x14ac:dyDescent="0.2">
      <c r="A20" s="276">
        <v>10</v>
      </c>
      <c r="B20" s="124" t="s">
        <v>39</v>
      </c>
      <c r="C20" s="124"/>
      <c r="D20" s="124"/>
      <c r="E20" s="124"/>
      <c r="F20" s="15">
        <v>67.92</v>
      </c>
      <c r="G20" s="15">
        <v>49.368000000000002</v>
      </c>
      <c r="H20" s="15">
        <v>4.524</v>
      </c>
      <c r="I20" s="15">
        <v>14.842000000000001</v>
      </c>
      <c r="J20" s="15">
        <v>85.153000000000006</v>
      </c>
      <c r="K20" s="15">
        <v>726.77200000000005</v>
      </c>
      <c r="L20" s="15">
        <v>183.34899999999999</v>
      </c>
      <c r="M20" s="15" t="s">
        <v>284</v>
      </c>
      <c r="N20" s="277">
        <v>2861.3679999999999</v>
      </c>
      <c r="O20" s="15">
        <v>2161.9050000000002</v>
      </c>
      <c r="P20" s="15">
        <v>31.795999999999999</v>
      </c>
      <c r="Q20" s="15">
        <v>47.941000000000003</v>
      </c>
      <c r="R20" s="15" t="s">
        <v>284</v>
      </c>
      <c r="S20" s="15">
        <v>21.126000000000001</v>
      </c>
      <c r="T20" s="15">
        <v>89.462000000000003</v>
      </c>
      <c r="U20" s="15">
        <v>4.9000000000000004</v>
      </c>
      <c r="V20" s="15">
        <v>8.5419999999999998</v>
      </c>
      <c r="W20" s="15" t="s">
        <v>284</v>
      </c>
      <c r="X20" s="15">
        <v>3.911</v>
      </c>
      <c r="Y20" s="15" t="s">
        <v>284</v>
      </c>
      <c r="Z20" s="15" t="s">
        <v>284</v>
      </c>
      <c r="AA20" s="11">
        <v>6362.8810000000003</v>
      </c>
      <c r="AB20" s="278">
        <v>44.97</v>
      </c>
    </row>
    <row r="21" spans="1:28" s="33" customFormat="1" ht="11.25" customHeight="1" x14ac:dyDescent="0.2">
      <c r="A21" s="276">
        <v>12</v>
      </c>
      <c r="B21" s="124" t="s">
        <v>40</v>
      </c>
      <c r="C21" s="124"/>
      <c r="D21" s="124"/>
      <c r="E21" s="124"/>
      <c r="F21" s="15">
        <v>1209.6079999999999</v>
      </c>
      <c r="G21" s="15">
        <v>12.753</v>
      </c>
      <c r="H21" s="15">
        <v>149.744</v>
      </c>
      <c r="I21" s="15">
        <v>1004.465</v>
      </c>
      <c r="J21" s="15">
        <v>1876.2329999999999</v>
      </c>
      <c r="K21" s="15">
        <v>781.2</v>
      </c>
      <c r="L21" s="15">
        <v>414.74799999999999</v>
      </c>
      <c r="M21" s="15">
        <v>19.253</v>
      </c>
      <c r="N21" s="15">
        <v>886.71900000000005</v>
      </c>
      <c r="O21" s="277">
        <v>42753.103000000003</v>
      </c>
      <c r="P21" s="15">
        <v>1512.0650000000001</v>
      </c>
      <c r="Q21" s="15">
        <v>1964.777</v>
      </c>
      <c r="R21" s="15">
        <v>185.298</v>
      </c>
      <c r="S21" s="15">
        <v>410.03100000000001</v>
      </c>
      <c r="T21" s="15">
        <v>372.41300000000001</v>
      </c>
      <c r="U21" s="15">
        <v>362.39</v>
      </c>
      <c r="V21" s="15">
        <v>28.9</v>
      </c>
      <c r="W21" s="15">
        <v>95.905000000000001</v>
      </c>
      <c r="X21" s="15">
        <v>49.783000000000001</v>
      </c>
      <c r="Y21" s="15">
        <v>83.971000000000004</v>
      </c>
      <c r="Z21" s="15" t="s">
        <v>284</v>
      </c>
      <c r="AA21" s="11">
        <v>54173.358999999997</v>
      </c>
      <c r="AB21" s="278">
        <v>78.918999999999997</v>
      </c>
    </row>
    <row r="22" spans="1:28" s="33" customFormat="1" ht="9.75" customHeight="1" x14ac:dyDescent="0.2">
      <c r="A22" s="276"/>
      <c r="B22" s="124"/>
      <c r="C22" s="124"/>
      <c r="D22" s="124"/>
      <c r="E22" s="124"/>
      <c r="AA22" s="256"/>
      <c r="AB22" s="278"/>
    </row>
    <row r="23" spans="1:28" s="33" customFormat="1" ht="11.25" customHeight="1" x14ac:dyDescent="0.2">
      <c r="A23" s="276">
        <v>13</v>
      </c>
      <c r="B23" s="124" t="s">
        <v>41</v>
      </c>
      <c r="C23" s="124"/>
      <c r="D23" s="124"/>
      <c r="E23" s="124"/>
      <c r="F23" s="15">
        <v>464.62299999999999</v>
      </c>
      <c r="G23" s="15">
        <v>13.285</v>
      </c>
      <c r="H23" s="15" t="s">
        <v>284</v>
      </c>
      <c r="I23" s="15">
        <v>198.09100000000001</v>
      </c>
      <c r="J23" s="15">
        <v>941.94899999999996</v>
      </c>
      <c r="K23" s="15">
        <v>338.97699999999998</v>
      </c>
      <c r="L23" s="15">
        <v>4.8369999999999997</v>
      </c>
      <c r="M23" s="15" t="s">
        <v>284</v>
      </c>
      <c r="N23" s="15">
        <v>102.758</v>
      </c>
      <c r="O23" s="15">
        <v>1496.9690000000001</v>
      </c>
      <c r="P23" s="277">
        <v>11076.694</v>
      </c>
      <c r="Q23" s="15">
        <v>1461.9749999999999</v>
      </c>
      <c r="R23" s="15">
        <v>224.589</v>
      </c>
      <c r="S23" s="15">
        <v>95.454999999999998</v>
      </c>
      <c r="T23" s="15">
        <v>42.158999999999999</v>
      </c>
      <c r="U23" s="15">
        <v>22.722999999999999</v>
      </c>
      <c r="V23" s="15">
        <v>13.007999999999999</v>
      </c>
      <c r="W23" s="15">
        <v>31.2</v>
      </c>
      <c r="X23" s="15" t="s">
        <v>284</v>
      </c>
      <c r="Y23" s="15" t="s">
        <v>284</v>
      </c>
      <c r="Z23" s="15" t="s">
        <v>284</v>
      </c>
      <c r="AA23" s="11">
        <v>16529.293000000001</v>
      </c>
      <c r="AB23" s="278">
        <v>67.013000000000005</v>
      </c>
    </row>
    <row r="24" spans="1:28" s="33" customFormat="1" ht="11.25" customHeight="1" x14ac:dyDescent="0.2">
      <c r="A24" s="276">
        <v>14</v>
      </c>
      <c r="B24" s="124" t="s">
        <v>42</v>
      </c>
      <c r="C24" s="124"/>
      <c r="D24" s="124"/>
      <c r="E24" s="124"/>
      <c r="F24" s="15">
        <v>886.01499999999999</v>
      </c>
      <c r="G24" s="15">
        <v>337.99599999999998</v>
      </c>
      <c r="H24" s="15">
        <v>127.074</v>
      </c>
      <c r="I24" s="15">
        <v>498.32600000000002</v>
      </c>
      <c r="J24" s="15">
        <v>1779.3910000000001</v>
      </c>
      <c r="K24" s="15">
        <v>459.548</v>
      </c>
      <c r="L24" s="15">
        <v>416.73700000000002</v>
      </c>
      <c r="M24" s="15">
        <v>52.264000000000003</v>
      </c>
      <c r="N24" s="15">
        <v>43.192</v>
      </c>
      <c r="O24" s="15">
        <v>1793.5609999999999</v>
      </c>
      <c r="P24" s="15">
        <v>2533.6819999999998</v>
      </c>
      <c r="Q24" s="277">
        <v>57930.516000000003</v>
      </c>
      <c r="R24" s="15">
        <v>1687.3019999999999</v>
      </c>
      <c r="S24" s="15">
        <v>1854.933</v>
      </c>
      <c r="T24" s="15">
        <v>369.43099999999998</v>
      </c>
      <c r="U24" s="15">
        <v>418.83699999999999</v>
      </c>
      <c r="V24" s="15">
        <v>138.126</v>
      </c>
      <c r="W24" s="15">
        <v>12.087999999999999</v>
      </c>
      <c r="X24" s="15">
        <v>12.987</v>
      </c>
      <c r="Y24" s="15">
        <v>30.768999999999998</v>
      </c>
      <c r="Z24" s="15">
        <v>91.730999999999995</v>
      </c>
      <c r="AA24" s="11">
        <v>71474.505000000005</v>
      </c>
      <c r="AB24" s="278">
        <v>81.051000000000002</v>
      </c>
    </row>
    <row r="25" spans="1:28" s="33" customFormat="1" ht="11.25" customHeight="1" x14ac:dyDescent="0.2">
      <c r="A25" s="276">
        <v>17</v>
      </c>
      <c r="B25" s="124" t="s">
        <v>43</v>
      </c>
      <c r="C25" s="124"/>
      <c r="D25" s="124"/>
      <c r="E25" s="124"/>
      <c r="F25" s="15">
        <v>396.98700000000002</v>
      </c>
      <c r="G25" s="15">
        <v>55.350999999999999</v>
      </c>
      <c r="H25" s="15">
        <v>64.179000000000002</v>
      </c>
      <c r="I25" s="15">
        <v>232.71700000000001</v>
      </c>
      <c r="J25" s="15">
        <v>81.412000000000006</v>
      </c>
      <c r="K25" s="15">
        <v>39.53</v>
      </c>
      <c r="L25" s="15">
        <v>65.048000000000002</v>
      </c>
      <c r="M25" s="15" t="s">
        <v>284</v>
      </c>
      <c r="N25" s="15">
        <v>15.209</v>
      </c>
      <c r="O25" s="15">
        <v>102.851</v>
      </c>
      <c r="P25" s="15">
        <v>51.945</v>
      </c>
      <c r="Q25" s="15">
        <v>1256.307</v>
      </c>
      <c r="R25" s="277">
        <v>13720.575000000001</v>
      </c>
      <c r="S25" s="15">
        <v>1076.011</v>
      </c>
      <c r="T25" s="15">
        <v>76.233000000000004</v>
      </c>
      <c r="U25" s="15">
        <v>675.41800000000001</v>
      </c>
      <c r="V25" s="15">
        <v>53.322000000000003</v>
      </c>
      <c r="W25" s="15">
        <v>25.603999999999999</v>
      </c>
      <c r="X25" s="15" t="s">
        <v>284</v>
      </c>
      <c r="Y25" s="15" t="s">
        <v>284</v>
      </c>
      <c r="Z25" s="15" t="s">
        <v>284</v>
      </c>
      <c r="AA25" s="11">
        <v>17988.699000000001</v>
      </c>
      <c r="AB25" s="278">
        <v>76.272999999999996</v>
      </c>
    </row>
    <row r="26" spans="1:28" s="33" customFormat="1" ht="11.25" customHeight="1" x14ac:dyDescent="0.2">
      <c r="A26" s="276">
        <v>18</v>
      </c>
      <c r="B26" s="124" t="s">
        <v>44</v>
      </c>
      <c r="C26" s="124"/>
      <c r="D26" s="124"/>
      <c r="E26" s="124"/>
      <c r="F26" s="15">
        <v>539.48599999999999</v>
      </c>
      <c r="G26" s="15">
        <v>378.53300000000002</v>
      </c>
      <c r="H26" s="15">
        <v>150.63499999999999</v>
      </c>
      <c r="I26" s="15">
        <v>325.63600000000002</v>
      </c>
      <c r="J26" s="15">
        <v>338.81099999999998</v>
      </c>
      <c r="K26" s="15">
        <v>89.641000000000005</v>
      </c>
      <c r="L26" s="15">
        <v>68.998999999999995</v>
      </c>
      <c r="M26" s="15">
        <v>8.3629999999999995</v>
      </c>
      <c r="N26" s="15">
        <v>39.284999999999997</v>
      </c>
      <c r="O26" s="15">
        <v>336.32100000000003</v>
      </c>
      <c r="P26" s="15">
        <v>94.873999999999995</v>
      </c>
      <c r="Q26" s="15">
        <v>1683.922</v>
      </c>
      <c r="R26" s="15">
        <v>1494.885</v>
      </c>
      <c r="S26" s="277">
        <v>9691.9279999999999</v>
      </c>
      <c r="T26" s="15">
        <v>1055.32</v>
      </c>
      <c r="U26" s="15">
        <v>636.99199999999996</v>
      </c>
      <c r="V26" s="15">
        <v>189.22399999999999</v>
      </c>
      <c r="W26" s="15">
        <v>11.164999999999999</v>
      </c>
      <c r="X26" s="15">
        <v>66.268000000000001</v>
      </c>
      <c r="Y26" s="15">
        <v>25.928999999999998</v>
      </c>
      <c r="Z26" s="15">
        <v>19.395</v>
      </c>
      <c r="AA26" s="11">
        <v>17245.611000000001</v>
      </c>
      <c r="AB26" s="278">
        <v>56.198999999999998</v>
      </c>
    </row>
    <row r="27" spans="1:28" s="33" customFormat="1" ht="11.25" customHeight="1" x14ac:dyDescent="0.2">
      <c r="A27" s="276">
        <v>19</v>
      </c>
      <c r="B27" s="124" t="s">
        <v>45</v>
      </c>
      <c r="C27" s="124"/>
      <c r="D27" s="124"/>
      <c r="E27" s="124"/>
      <c r="F27" s="15">
        <v>1368.0039999999999</v>
      </c>
      <c r="G27" s="15">
        <v>345.93299999999999</v>
      </c>
      <c r="H27" s="15">
        <v>602.976</v>
      </c>
      <c r="I27" s="15">
        <v>432.608</v>
      </c>
      <c r="J27" s="15">
        <v>121.42700000000001</v>
      </c>
      <c r="K27" s="15" t="s">
        <v>284</v>
      </c>
      <c r="L27" s="15">
        <v>16.832000000000001</v>
      </c>
      <c r="M27" s="15">
        <v>35.579000000000001</v>
      </c>
      <c r="N27" s="15" t="s">
        <v>284</v>
      </c>
      <c r="O27" s="15">
        <v>484.97899999999998</v>
      </c>
      <c r="P27" s="15" t="s">
        <v>284</v>
      </c>
      <c r="Q27" s="15">
        <v>506.51600000000002</v>
      </c>
      <c r="R27" s="15">
        <v>193.26499999999999</v>
      </c>
      <c r="S27" s="15">
        <v>646.16499999999996</v>
      </c>
      <c r="T27" s="277">
        <v>10838.486000000001</v>
      </c>
      <c r="U27" s="15">
        <v>1267.865</v>
      </c>
      <c r="V27" s="15">
        <v>598.80600000000004</v>
      </c>
      <c r="W27" s="15">
        <v>38.454000000000001</v>
      </c>
      <c r="X27" s="15">
        <v>24.509</v>
      </c>
      <c r="Y27" s="15">
        <v>81.484999999999999</v>
      </c>
      <c r="Z27" s="15">
        <v>85.46</v>
      </c>
      <c r="AA27" s="11">
        <v>17689.348999999998</v>
      </c>
      <c r="AB27" s="278">
        <v>61.271000000000001</v>
      </c>
    </row>
    <row r="28" spans="1:28" s="33" customFormat="1" ht="9.75" customHeight="1" x14ac:dyDescent="0.2">
      <c r="A28" s="276"/>
      <c r="B28" s="124"/>
      <c r="C28" s="124"/>
      <c r="D28" s="124"/>
      <c r="E28" s="124"/>
      <c r="AA28" s="256"/>
      <c r="AB28" s="278"/>
    </row>
    <row r="29" spans="1:28" s="33" customFormat="1" ht="11.25" customHeight="1" x14ac:dyDescent="0.2">
      <c r="A29" s="276">
        <v>20</v>
      </c>
      <c r="B29" s="124" t="s">
        <v>46</v>
      </c>
      <c r="C29" s="124"/>
      <c r="D29" s="124"/>
      <c r="E29" s="124"/>
      <c r="F29" s="15">
        <v>494.87</v>
      </c>
      <c r="G29" s="15">
        <v>328.952</v>
      </c>
      <c r="H29" s="15">
        <v>244.76</v>
      </c>
      <c r="I29" s="15">
        <v>213.578</v>
      </c>
      <c r="J29" s="15">
        <v>236.67699999999999</v>
      </c>
      <c r="K29" s="15">
        <v>12.882999999999999</v>
      </c>
      <c r="L29" s="15">
        <v>3.4329999999999998</v>
      </c>
      <c r="M29" s="15" t="s">
        <v>284</v>
      </c>
      <c r="N29" s="15" t="s">
        <v>284</v>
      </c>
      <c r="O29" s="15">
        <v>291.589</v>
      </c>
      <c r="P29" s="15">
        <v>38.341999999999999</v>
      </c>
      <c r="Q29" s="15">
        <v>245.529</v>
      </c>
      <c r="R29" s="15">
        <v>268.09300000000002</v>
      </c>
      <c r="S29" s="15">
        <v>388.661</v>
      </c>
      <c r="T29" s="15">
        <v>951.99599999999998</v>
      </c>
      <c r="U29" s="277">
        <v>18685.766</v>
      </c>
      <c r="V29" s="15">
        <v>3498.973</v>
      </c>
      <c r="W29" s="15">
        <v>248.84100000000001</v>
      </c>
      <c r="X29" s="15">
        <v>12.898999999999999</v>
      </c>
      <c r="Y29" s="15">
        <v>139.125</v>
      </c>
      <c r="Z29" s="15">
        <v>55.03</v>
      </c>
      <c r="AA29" s="11">
        <v>26359.996999999999</v>
      </c>
      <c r="AB29" s="278">
        <v>70.887</v>
      </c>
    </row>
    <row r="30" spans="1:28" s="33" customFormat="1" ht="11.25" customHeight="1" x14ac:dyDescent="0.2">
      <c r="A30" s="276">
        <v>21</v>
      </c>
      <c r="B30" s="124" t="s">
        <v>47</v>
      </c>
      <c r="C30" s="124"/>
      <c r="D30" s="124"/>
      <c r="E30" s="124"/>
      <c r="F30" s="15">
        <v>727.37300000000005</v>
      </c>
      <c r="G30" s="15">
        <v>700.87099999999998</v>
      </c>
      <c r="H30" s="15">
        <v>115.227</v>
      </c>
      <c r="I30" s="15">
        <v>194.239</v>
      </c>
      <c r="J30" s="15">
        <v>0.20100000000000001</v>
      </c>
      <c r="K30" s="15">
        <v>38.512999999999998</v>
      </c>
      <c r="L30" s="15">
        <v>26.942</v>
      </c>
      <c r="M30" s="15" t="s">
        <v>284</v>
      </c>
      <c r="N30" s="15">
        <v>79.016999999999996</v>
      </c>
      <c r="O30" s="15">
        <v>26.635000000000002</v>
      </c>
      <c r="P30" s="15">
        <v>43.831000000000003</v>
      </c>
      <c r="Q30" s="15">
        <v>117.248</v>
      </c>
      <c r="R30" s="15">
        <v>330.61799999999999</v>
      </c>
      <c r="S30" s="15">
        <v>308.63099999999997</v>
      </c>
      <c r="T30" s="15">
        <v>286.69600000000003</v>
      </c>
      <c r="U30" s="15">
        <v>2071.904</v>
      </c>
      <c r="V30" s="277">
        <v>11510.227000000001</v>
      </c>
      <c r="W30" s="15">
        <v>432.17399999999998</v>
      </c>
      <c r="X30" s="15">
        <v>70.072999999999993</v>
      </c>
      <c r="Y30" s="15">
        <v>135.14099999999999</v>
      </c>
      <c r="Z30" s="15">
        <v>31.638999999999999</v>
      </c>
      <c r="AA30" s="11">
        <v>17247.202000000001</v>
      </c>
      <c r="AB30" s="278">
        <v>66.736999999999995</v>
      </c>
    </row>
    <row r="31" spans="1:28" s="33" customFormat="1" ht="11.25" customHeight="1" x14ac:dyDescent="0.2">
      <c r="A31" s="276">
        <v>22</v>
      </c>
      <c r="B31" s="124" t="s">
        <v>48</v>
      </c>
      <c r="C31" s="124"/>
      <c r="D31" s="124"/>
      <c r="E31" s="124"/>
      <c r="F31" s="15">
        <v>213.25899999999999</v>
      </c>
      <c r="G31" s="15">
        <v>20.564</v>
      </c>
      <c r="H31" s="15">
        <v>35.118000000000002</v>
      </c>
      <c r="I31" s="15" t="s">
        <v>284</v>
      </c>
      <c r="J31" s="15">
        <v>21.56</v>
      </c>
      <c r="K31" s="15">
        <v>37.271999999999998</v>
      </c>
      <c r="L31" s="15" t="s">
        <v>284</v>
      </c>
      <c r="M31" s="15" t="s">
        <v>284</v>
      </c>
      <c r="N31" s="15" t="s">
        <v>284</v>
      </c>
      <c r="O31" s="15">
        <v>54.188000000000002</v>
      </c>
      <c r="P31" s="15">
        <v>17.018000000000001</v>
      </c>
      <c r="Q31" s="15">
        <v>26.678000000000001</v>
      </c>
      <c r="R31" s="15" t="s">
        <v>284</v>
      </c>
      <c r="S31" s="15">
        <v>29.012</v>
      </c>
      <c r="T31" s="15">
        <v>0.77900000000000003</v>
      </c>
      <c r="U31" s="15">
        <v>311.887</v>
      </c>
      <c r="V31" s="15">
        <v>369.95699999999999</v>
      </c>
      <c r="W31" s="277">
        <v>9547.3610000000008</v>
      </c>
      <c r="X31" s="15">
        <v>419.995</v>
      </c>
      <c r="Y31" s="15">
        <v>684.29200000000003</v>
      </c>
      <c r="Z31" s="15">
        <v>71.272000000000006</v>
      </c>
      <c r="AA31" s="11">
        <v>11860.212</v>
      </c>
      <c r="AB31" s="278">
        <v>80.498999999999995</v>
      </c>
    </row>
    <row r="32" spans="1:28" s="33" customFormat="1" ht="11.25" customHeight="1" x14ac:dyDescent="0.2">
      <c r="A32" s="276">
        <v>23</v>
      </c>
      <c r="B32" s="124" t="s">
        <v>49</v>
      </c>
      <c r="C32" s="124"/>
      <c r="D32" s="124"/>
      <c r="E32" s="124"/>
      <c r="F32" s="15">
        <v>38.207000000000001</v>
      </c>
      <c r="G32" s="15">
        <v>15.856</v>
      </c>
      <c r="H32" s="15" t="s">
        <v>284</v>
      </c>
      <c r="I32" s="15">
        <v>46.567999999999998</v>
      </c>
      <c r="J32" s="15">
        <v>8.9979999999999993</v>
      </c>
      <c r="K32" s="15" t="s">
        <v>284</v>
      </c>
      <c r="L32" s="15" t="s">
        <v>284</v>
      </c>
      <c r="M32" s="15" t="s">
        <v>284</v>
      </c>
      <c r="N32" s="15" t="s">
        <v>284</v>
      </c>
      <c r="O32" s="15">
        <v>55.222999999999999</v>
      </c>
      <c r="P32" s="15" t="s">
        <v>284</v>
      </c>
      <c r="Q32" s="15">
        <v>61.387</v>
      </c>
      <c r="R32" s="15" t="s">
        <v>284</v>
      </c>
      <c r="S32" s="15">
        <v>80.644999999999996</v>
      </c>
      <c r="T32" s="15" t="s">
        <v>284</v>
      </c>
      <c r="U32" s="15">
        <v>429.89800000000002</v>
      </c>
      <c r="V32" s="15">
        <v>675.93100000000004</v>
      </c>
      <c r="W32" s="15">
        <v>1775.1869999999999</v>
      </c>
      <c r="X32" s="277">
        <v>7027.9369999999999</v>
      </c>
      <c r="Y32" s="15">
        <v>98.153999999999996</v>
      </c>
      <c r="Z32" s="15">
        <v>17.411000000000001</v>
      </c>
      <c r="AA32" s="11">
        <v>10331.401</v>
      </c>
      <c r="AB32" s="278">
        <v>68.025000000000006</v>
      </c>
    </row>
    <row r="33" spans="1:28" s="33" customFormat="1" ht="11.25" customHeight="1" x14ac:dyDescent="0.2">
      <c r="A33" s="276">
        <v>24</v>
      </c>
      <c r="B33" s="124" t="s">
        <v>50</v>
      </c>
      <c r="C33" s="124"/>
      <c r="D33" s="124"/>
      <c r="E33" s="124"/>
      <c r="F33" s="15">
        <v>155.45599999999999</v>
      </c>
      <c r="G33" s="15" t="s">
        <v>284</v>
      </c>
      <c r="H33" s="15" t="s">
        <v>284</v>
      </c>
      <c r="I33" s="15" t="s">
        <v>284</v>
      </c>
      <c r="J33" s="15">
        <v>24.327000000000002</v>
      </c>
      <c r="K33" s="15" t="s">
        <v>284</v>
      </c>
      <c r="L33" s="15">
        <v>50.999000000000002</v>
      </c>
      <c r="M33" s="15" t="s">
        <v>284</v>
      </c>
      <c r="N33" s="15" t="s">
        <v>284</v>
      </c>
      <c r="O33" s="15">
        <v>81.963999999999999</v>
      </c>
      <c r="P33" s="15">
        <v>3.3250000000000002</v>
      </c>
      <c r="Q33" s="15">
        <v>42.231999999999999</v>
      </c>
      <c r="R33" s="15" t="s">
        <v>284</v>
      </c>
      <c r="S33" s="15">
        <v>37.206000000000003</v>
      </c>
      <c r="T33" s="15">
        <v>20.048999999999999</v>
      </c>
      <c r="U33" s="15">
        <v>11.471</v>
      </c>
      <c r="V33" s="15">
        <v>29.754000000000001</v>
      </c>
      <c r="W33" s="15">
        <v>844.64800000000002</v>
      </c>
      <c r="X33" s="15">
        <v>150.96600000000001</v>
      </c>
      <c r="Y33" s="277">
        <v>22827.886999999999</v>
      </c>
      <c r="Z33" s="15">
        <v>2603.5700000000002</v>
      </c>
      <c r="AA33" s="11">
        <v>26883.853999999999</v>
      </c>
      <c r="AB33" s="278">
        <v>84.912999999999997</v>
      </c>
    </row>
    <row r="34" spans="1:28" s="33" customFormat="1" ht="11.25" customHeight="1" x14ac:dyDescent="0.2">
      <c r="A34" s="276">
        <v>25</v>
      </c>
      <c r="B34" s="124" t="s">
        <v>51</v>
      </c>
      <c r="C34" s="124"/>
      <c r="D34" s="124"/>
      <c r="E34" s="124"/>
      <c r="F34" s="15" t="s">
        <v>284</v>
      </c>
      <c r="G34" s="15">
        <v>3.6970000000000001</v>
      </c>
      <c r="H34" s="15" t="s">
        <v>284</v>
      </c>
      <c r="I34" s="15">
        <v>17.446999999999999</v>
      </c>
      <c r="J34" s="15">
        <v>26.457000000000001</v>
      </c>
      <c r="K34" s="15" t="s">
        <v>284</v>
      </c>
      <c r="L34" s="15" t="s">
        <v>284</v>
      </c>
      <c r="M34" s="15" t="s">
        <v>284</v>
      </c>
      <c r="N34" s="15" t="s">
        <v>284</v>
      </c>
      <c r="O34" s="15">
        <v>19.533000000000001</v>
      </c>
      <c r="P34" s="15" t="s">
        <v>284</v>
      </c>
      <c r="Q34" s="15">
        <v>36.969000000000001</v>
      </c>
      <c r="R34" s="15" t="s">
        <v>284</v>
      </c>
      <c r="S34" s="15">
        <v>3.0310000000000001</v>
      </c>
      <c r="T34" s="15" t="s">
        <v>284</v>
      </c>
      <c r="U34" s="15" t="s">
        <v>284</v>
      </c>
      <c r="V34" s="15">
        <v>21.806000000000001</v>
      </c>
      <c r="W34" s="15">
        <v>69.039000000000001</v>
      </c>
      <c r="X34" s="15">
        <v>7.4080000000000004</v>
      </c>
      <c r="Y34" s="15">
        <v>1150.7860000000001</v>
      </c>
      <c r="Z34" s="277">
        <v>21133.368999999999</v>
      </c>
      <c r="AA34" s="11">
        <v>22489.542000000001</v>
      </c>
      <c r="AB34" s="278">
        <v>93.97</v>
      </c>
    </row>
    <row r="35" spans="1:28" s="33" customFormat="1" ht="9.75" customHeight="1" x14ac:dyDescent="0.2">
      <c r="A35" s="276"/>
      <c r="B35" s="124"/>
      <c r="C35" s="124"/>
      <c r="D35" s="124"/>
      <c r="E35" s="124"/>
      <c r="F35" s="15"/>
      <c r="G35" s="15"/>
      <c r="H35" s="15"/>
      <c r="I35" s="15"/>
      <c r="J35" s="15"/>
      <c r="K35" s="15"/>
      <c r="L35" s="15"/>
      <c r="M35" s="15"/>
      <c r="N35" s="15"/>
      <c r="O35" s="15"/>
      <c r="P35" s="15"/>
      <c r="Q35" s="15"/>
      <c r="R35" s="15"/>
      <c r="S35" s="15"/>
      <c r="T35" s="15"/>
      <c r="U35" s="15"/>
      <c r="V35" s="15"/>
      <c r="W35" s="15"/>
      <c r="X35" s="15"/>
      <c r="Y35" s="15"/>
      <c r="Z35" s="15"/>
      <c r="AA35" s="11"/>
      <c r="AB35" s="278"/>
    </row>
    <row r="36" spans="1:28" s="33" customFormat="1" ht="11.25" customHeight="1" x14ac:dyDescent="0.2">
      <c r="A36" s="126" t="s">
        <v>22</v>
      </c>
      <c r="B36" s="126"/>
      <c r="C36" s="126"/>
      <c r="D36" s="126"/>
      <c r="E36" s="126"/>
      <c r="F36" s="11">
        <v>47712.025000000001</v>
      </c>
      <c r="G36" s="11">
        <v>10632.486999999999</v>
      </c>
      <c r="H36" s="11">
        <v>9626.5630000000001</v>
      </c>
      <c r="I36" s="11">
        <v>31180.944</v>
      </c>
      <c r="J36" s="11">
        <v>26961.232</v>
      </c>
      <c r="K36" s="11">
        <v>9118.6769999999997</v>
      </c>
      <c r="L36" s="11">
        <v>18398.364000000001</v>
      </c>
      <c r="M36" s="11">
        <v>2613.0880000000002</v>
      </c>
      <c r="N36" s="11">
        <v>4927.0259999999998</v>
      </c>
      <c r="O36" s="11">
        <v>54043.135000000002</v>
      </c>
      <c r="P36" s="11">
        <v>17459.082999999999</v>
      </c>
      <c r="Q36" s="11">
        <v>68696.857999999993</v>
      </c>
      <c r="R36" s="11">
        <v>19022.915000000001</v>
      </c>
      <c r="S36" s="11">
        <v>16709.373</v>
      </c>
      <c r="T36" s="11">
        <v>16565.61</v>
      </c>
      <c r="U36" s="11">
        <v>26531.081999999999</v>
      </c>
      <c r="V36" s="11">
        <v>18692.526999999998</v>
      </c>
      <c r="W36" s="11">
        <v>13614.226000000001</v>
      </c>
      <c r="X36" s="11">
        <v>7888.7830000000004</v>
      </c>
      <c r="Y36" s="11">
        <v>25464.348000000002</v>
      </c>
      <c r="Z36" s="11">
        <v>24233.63</v>
      </c>
      <c r="AA36" s="279">
        <v>470091.97499999998</v>
      </c>
      <c r="AB36" s="278"/>
    </row>
    <row r="37" spans="1:28" s="33" customFormat="1" ht="11.25" customHeight="1" x14ac:dyDescent="0.2">
      <c r="A37" s="124" t="s">
        <v>195</v>
      </c>
      <c r="B37" s="124"/>
      <c r="C37" s="124"/>
      <c r="D37" s="124"/>
      <c r="E37" s="124"/>
      <c r="F37" s="278">
        <v>74.052999999999997</v>
      </c>
      <c r="G37" s="278">
        <v>57.042000000000002</v>
      </c>
      <c r="H37" s="278">
        <v>64.135999999999996</v>
      </c>
      <c r="I37" s="278">
        <v>77.402000000000001</v>
      </c>
      <c r="J37" s="278">
        <v>64.602000000000004</v>
      </c>
      <c r="K37" s="278">
        <v>61.48</v>
      </c>
      <c r="L37" s="278">
        <v>79.406000000000006</v>
      </c>
      <c r="M37" s="278">
        <v>91.68</v>
      </c>
      <c r="N37" s="278">
        <v>58.075000000000003</v>
      </c>
      <c r="O37" s="278">
        <v>79.108999999999995</v>
      </c>
      <c r="P37" s="278">
        <v>63.444000000000003</v>
      </c>
      <c r="Q37" s="278">
        <v>84.328000000000003</v>
      </c>
      <c r="R37" s="278">
        <v>72.126999999999995</v>
      </c>
      <c r="S37" s="278">
        <v>58.003</v>
      </c>
      <c r="T37" s="278">
        <v>65.427999999999997</v>
      </c>
      <c r="U37" s="278">
        <v>70.430000000000007</v>
      </c>
      <c r="V37" s="278">
        <v>61.576999999999998</v>
      </c>
      <c r="W37" s="278">
        <v>70.128</v>
      </c>
      <c r="X37" s="278">
        <v>89.087999999999994</v>
      </c>
      <c r="Y37" s="278">
        <v>89.646000000000001</v>
      </c>
      <c r="Z37" s="278">
        <v>87.206999999999994</v>
      </c>
      <c r="AA37" s="239" t="s">
        <v>284</v>
      </c>
      <c r="AB37" s="278">
        <v>74.738</v>
      </c>
    </row>
    <row r="38" spans="1:28" ht="12" customHeight="1" thickBot="1" x14ac:dyDescent="0.25">
      <c r="A38" s="110"/>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row>
    <row r="39" spans="1:28" ht="12.75" customHeight="1" x14ac:dyDescent="0.2">
      <c r="A39" s="316" t="s">
        <v>280</v>
      </c>
    </row>
  </sheetData>
  <sheetProtection formatCells="0" formatColumns="0" formatRows="0"/>
  <mergeCells count="2">
    <mergeCell ref="F6:Z6"/>
    <mergeCell ref="AB6:AB7"/>
  </mergeCells>
  <phoneticPr fontId="13" type="noConversion"/>
  <pageMargins left="0.75" right="0.75" top="1" bottom="1" header="0.5" footer="0.5"/>
  <pageSetup paperSize="9" scale="91"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dimension ref="A1:AB39"/>
  <sheetViews>
    <sheetView zoomScaleNormal="100" workbookViewId="0"/>
  </sheetViews>
  <sheetFormatPr defaultRowHeight="12.75" x14ac:dyDescent="0.2"/>
  <cols>
    <col min="1" max="1" width="2.5703125" style="1" customWidth="1"/>
    <col min="2" max="2" width="13.85546875" style="1" customWidth="1"/>
    <col min="3" max="5" width="13.85546875" style="1" hidden="1" customWidth="1"/>
    <col min="6" max="26" width="5.42578125" style="1" customWidth="1"/>
    <col min="27" max="27" width="6.5703125" style="1" bestFit="1" customWidth="1"/>
    <col min="28" max="28" width="4.85546875" style="1" customWidth="1"/>
    <col min="29" max="16384" width="9.140625" style="1"/>
  </cols>
  <sheetData>
    <row r="1" spans="1:28" ht="6.75" customHeight="1" x14ac:dyDescent="0.2"/>
    <row r="2" spans="1:28" s="19" customFormat="1" ht="15" x14ac:dyDescent="0.25">
      <c r="A2" s="183" t="s">
        <v>508</v>
      </c>
      <c r="B2" s="105"/>
      <c r="C2" s="105"/>
      <c r="D2" s="105"/>
      <c r="E2" s="105"/>
    </row>
    <row r="3" spans="1:28" s="19" customFormat="1" ht="15" hidden="1" x14ac:dyDescent="0.25">
      <c r="A3" s="183"/>
      <c r="B3" s="105"/>
      <c r="C3" s="105"/>
      <c r="D3" s="105"/>
      <c r="E3" s="105"/>
    </row>
    <row r="4" spans="1:28" s="19" customFormat="1" ht="15.75" thickBot="1" x14ac:dyDescent="0.3">
      <c r="A4" s="188" t="s">
        <v>509</v>
      </c>
      <c r="B4" s="105"/>
      <c r="C4" s="105"/>
      <c r="D4" s="105"/>
      <c r="E4" s="105"/>
      <c r="AA4" s="43"/>
    </row>
    <row r="5" spans="1:28" ht="15.75" hidden="1" thickBot="1" x14ac:dyDescent="0.3">
      <c r="A5" s="29"/>
      <c r="B5" s="105"/>
      <c r="C5" s="105"/>
      <c r="D5" s="105"/>
      <c r="E5" s="105"/>
      <c r="F5" s="19"/>
      <c r="G5" s="19"/>
      <c r="H5" s="19"/>
      <c r="I5" s="19"/>
      <c r="J5" s="19"/>
      <c r="K5" s="19"/>
      <c r="L5" s="19"/>
      <c r="M5" s="19"/>
      <c r="N5" s="19"/>
      <c r="O5" s="19"/>
      <c r="P5" s="19"/>
      <c r="Q5" s="19"/>
      <c r="R5" s="19"/>
      <c r="S5" s="19"/>
      <c r="T5" s="19"/>
      <c r="U5" s="19"/>
      <c r="V5" s="19"/>
      <c r="W5" s="19"/>
      <c r="X5" s="19"/>
      <c r="Y5" s="19"/>
      <c r="Z5" s="19"/>
      <c r="AA5" s="43"/>
      <c r="AB5" s="19"/>
    </row>
    <row r="6" spans="1:28" ht="12.75" customHeight="1" x14ac:dyDescent="0.2">
      <c r="A6" s="532" t="s">
        <v>52</v>
      </c>
      <c r="B6" s="532"/>
      <c r="C6" s="156"/>
      <c r="D6" s="156"/>
      <c r="E6" s="156"/>
      <c r="F6" s="520" t="s">
        <v>53</v>
      </c>
      <c r="G6" s="520"/>
      <c r="H6" s="520"/>
      <c r="I6" s="520"/>
      <c r="J6" s="520"/>
      <c r="K6" s="520"/>
      <c r="L6" s="520"/>
      <c r="M6" s="520"/>
      <c r="N6" s="520"/>
      <c r="O6" s="520"/>
      <c r="P6" s="520"/>
      <c r="Q6" s="520"/>
      <c r="R6" s="520"/>
      <c r="S6" s="520"/>
      <c r="T6" s="520"/>
      <c r="U6" s="520"/>
      <c r="V6" s="520"/>
      <c r="W6" s="520"/>
      <c r="X6" s="520"/>
      <c r="Y6" s="520"/>
      <c r="Z6" s="520"/>
      <c r="AA6" s="98"/>
      <c r="AB6" s="530" t="s">
        <v>118</v>
      </c>
    </row>
    <row r="7" spans="1:28" ht="36.75" customHeight="1" thickBot="1" x14ac:dyDescent="0.25">
      <c r="A7" s="43"/>
      <c r="B7" s="104"/>
      <c r="C7" s="104"/>
      <c r="D7" s="104"/>
      <c r="E7" s="104"/>
      <c r="F7" s="102">
        <v>1</v>
      </c>
      <c r="G7" s="102">
        <v>3</v>
      </c>
      <c r="H7" s="102">
        <v>4</v>
      </c>
      <c r="I7" s="102">
        <v>5</v>
      </c>
      <c r="J7" s="102">
        <v>6</v>
      </c>
      <c r="K7" s="102">
        <v>7</v>
      </c>
      <c r="L7" s="102">
        <v>8</v>
      </c>
      <c r="M7" s="102">
        <v>9</v>
      </c>
      <c r="N7" s="102">
        <v>10</v>
      </c>
      <c r="O7" s="102">
        <v>12</v>
      </c>
      <c r="P7" s="102">
        <v>13</v>
      </c>
      <c r="Q7" s="102">
        <v>14</v>
      </c>
      <c r="R7" s="102">
        <v>17</v>
      </c>
      <c r="S7" s="102">
        <v>18</v>
      </c>
      <c r="T7" s="102">
        <v>19</v>
      </c>
      <c r="U7" s="102">
        <v>20</v>
      </c>
      <c r="V7" s="102">
        <v>21</v>
      </c>
      <c r="W7" s="102">
        <v>22</v>
      </c>
      <c r="X7" s="102">
        <v>23</v>
      </c>
      <c r="Y7" s="102">
        <v>24</v>
      </c>
      <c r="Z7" s="102">
        <v>25</v>
      </c>
      <c r="AA7" s="103" t="s">
        <v>22</v>
      </c>
      <c r="AB7" s="531"/>
    </row>
    <row r="8" spans="1:28" ht="11.25" customHeight="1" x14ac:dyDescent="0.2">
      <c r="A8" s="60"/>
      <c r="B8" s="60"/>
      <c r="C8" s="60"/>
      <c r="D8" s="60"/>
      <c r="E8" s="60"/>
      <c r="F8" s="59"/>
      <c r="G8" s="59"/>
      <c r="H8" s="59"/>
      <c r="I8" s="59"/>
      <c r="J8" s="59"/>
      <c r="K8" s="59"/>
      <c r="L8" s="59"/>
      <c r="M8" s="59"/>
      <c r="N8" s="59"/>
      <c r="O8" s="59"/>
      <c r="P8" s="59"/>
      <c r="Q8" s="59"/>
      <c r="R8" s="59"/>
      <c r="S8" s="59"/>
      <c r="T8" s="59"/>
      <c r="U8" s="59"/>
      <c r="V8" s="59"/>
      <c r="W8" s="59"/>
      <c r="X8" s="59"/>
      <c r="Y8" s="59"/>
      <c r="Z8" s="59"/>
      <c r="AA8" s="6"/>
      <c r="AB8" s="59"/>
    </row>
    <row r="9" spans="1:28" ht="11.25" hidden="1" customHeight="1" x14ac:dyDescent="0.2">
      <c r="A9" s="60"/>
      <c r="B9" s="60"/>
      <c r="C9" s="60"/>
      <c r="D9" s="60"/>
      <c r="E9" s="60"/>
      <c r="F9" s="59"/>
      <c r="G9" s="59"/>
      <c r="H9" s="59"/>
      <c r="I9" s="59"/>
      <c r="J9" s="59"/>
      <c r="K9" s="59"/>
      <c r="L9" s="59"/>
      <c r="M9" s="59"/>
      <c r="N9" s="59"/>
      <c r="O9" s="59"/>
      <c r="P9" s="59"/>
      <c r="Q9" s="59"/>
      <c r="R9" s="59"/>
      <c r="S9" s="59"/>
      <c r="T9" s="59"/>
      <c r="U9" s="59"/>
      <c r="V9" s="59"/>
      <c r="W9" s="59"/>
      <c r="X9" s="59"/>
      <c r="Y9" s="59"/>
      <c r="Z9" s="59"/>
      <c r="AA9" s="6"/>
      <c r="AB9" s="59"/>
    </row>
    <row r="10" spans="1:28" ht="11.25" hidden="1" customHeight="1" x14ac:dyDescent="0.2">
      <c r="A10" s="60"/>
      <c r="B10" s="60"/>
      <c r="C10" s="60"/>
      <c r="D10" s="60"/>
      <c r="E10" s="60"/>
      <c r="F10" s="59"/>
      <c r="G10" s="59"/>
      <c r="H10" s="59"/>
      <c r="I10" s="59"/>
      <c r="J10" s="59"/>
      <c r="K10" s="59"/>
      <c r="L10" s="59"/>
      <c r="M10" s="59"/>
      <c r="N10" s="59"/>
      <c r="O10" s="59"/>
      <c r="P10" s="59"/>
      <c r="Q10" s="59"/>
      <c r="R10" s="59"/>
      <c r="S10" s="59"/>
      <c r="T10" s="59"/>
      <c r="U10" s="59"/>
      <c r="V10" s="59"/>
      <c r="W10" s="59"/>
      <c r="X10" s="59"/>
      <c r="Y10" s="59"/>
      <c r="Z10" s="59"/>
      <c r="AA10" s="6"/>
      <c r="AB10" s="59"/>
    </row>
    <row r="11" spans="1:28" ht="11.25" customHeight="1" x14ac:dyDescent="0.2">
      <c r="A11" s="106">
        <v>1</v>
      </c>
      <c r="B11" s="60" t="s">
        <v>116</v>
      </c>
      <c r="C11" s="60"/>
      <c r="D11" s="60"/>
      <c r="E11" s="60"/>
      <c r="F11" s="207">
        <v>1221.7950000000001</v>
      </c>
      <c r="G11" s="35">
        <v>152.81100000000001</v>
      </c>
      <c r="H11" s="35">
        <v>107.438</v>
      </c>
      <c r="I11" s="35">
        <v>121.42400000000001</v>
      </c>
      <c r="J11" s="35">
        <v>297.09699999999998</v>
      </c>
      <c r="K11" s="35">
        <v>7.1230000000000002</v>
      </c>
      <c r="L11" s="35">
        <v>12.721</v>
      </c>
      <c r="M11" s="35">
        <v>1.7509999999999999</v>
      </c>
      <c r="N11" s="35" t="s">
        <v>284</v>
      </c>
      <c r="O11" s="35">
        <v>492.46199999999999</v>
      </c>
      <c r="P11" s="35">
        <v>225.35599999999999</v>
      </c>
      <c r="Q11" s="35">
        <v>216.85900000000001</v>
      </c>
      <c r="R11" s="35">
        <v>47.72</v>
      </c>
      <c r="S11" s="35">
        <v>65.436999999999998</v>
      </c>
      <c r="T11" s="35">
        <v>67.754999999999995</v>
      </c>
      <c r="U11" s="35">
        <v>167.31700000000001</v>
      </c>
      <c r="V11" s="35">
        <v>106.117</v>
      </c>
      <c r="W11" s="35">
        <v>124.44199999999999</v>
      </c>
      <c r="X11" s="35">
        <v>16.013999999999999</v>
      </c>
      <c r="Y11" s="35">
        <v>127.85899999999999</v>
      </c>
      <c r="Z11" s="35">
        <v>2.14</v>
      </c>
      <c r="AA11" s="36">
        <v>3581.6379999999999</v>
      </c>
      <c r="AB11" s="96">
        <v>34.113</v>
      </c>
    </row>
    <row r="12" spans="1:28" ht="11.25" customHeight="1" x14ac:dyDescent="0.2">
      <c r="A12" s="106">
        <v>3</v>
      </c>
      <c r="B12" s="60" t="s">
        <v>32</v>
      </c>
      <c r="C12" s="60"/>
      <c r="D12" s="60"/>
      <c r="E12" s="60"/>
      <c r="F12" s="35">
        <v>307.88900000000001</v>
      </c>
      <c r="G12" s="207">
        <v>297.68799999999999</v>
      </c>
      <c r="H12" s="35">
        <v>27.369</v>
      </c>
      <c r="I12" s="35">
        <v>51.609000000000002</v>
      </c>
      <c r="J12" s="35">
        <v>8.8640000000000008</v>
      </c>
      <c r="K12" s="35" t="s">
        <v>284</v>
      </c>
      <c r="L12" s="35" t="s">
        <v>284</v>
      </c>
      <c r="M12" s="35" t="s">
        <v>284</v>
      </c>
      <c r="N12" s="35" t="s">
        <v>284</v>
      </c>
      <c r="O12" s="35">
        <v>25.614999999999998</v>
      </c>
      <c r="P12" s="35">
        <v>23.739000000000001</v>
      </c>
      <c r="Q12" s="35">
        <v>37.036000000000001</v>
      </c>
      <c r="R12" s="35">
        <v>35.68</v>
      </c>
      <c r="S12" s="35">
        <v>45.53</v>
      </c>
      <c r="T12" s="35">
        <v>41.973999999999997</v>
      </c>
      <c r="U12" s="35">
        <v>39.353000000000002</v>
      </c>
      <c r="V12" s="35">
        <v>65.337999999999994</v>
      </c>
      <c r="W12" s="35">
        <v>8.7189999999999994</v>
      </c>
      <c r="X12" s="35" t="s">
        <v>284</v>
      </c>
      <c r="Y12" s="35">
        <v>5.2060000000000004</v>
      </c>
      <c r="Z12" s="35" t="s">
        <v>284</v>
      </c>
      <c r="AA12" s="36">
        <v>1021.61</v>
      </c>
      <c r="AB12" s="96">
        <v>29.138999999999999</v>
      </c>
    </row>
    <row r="13" spans="1:28" ht="11.25" customHeight="1" x14ac:dyDescent="0.2">
      <c r="A13" s="106">
        <v>4</v>
      </c>
      <c r="B13" s="60" t="s">
        <v>33</v>
      </c>
      <c r="C13" s="60"/>
      <c r="D13" s="60"/>
      <c r="E13" s="60"/>
      <c r="F13" s="35">
        <v>63.875999999999998</v>
      </c>
      <c r="G13" s="35">
        <v>9.9139999999999997</v>
      </c>
      <c r="H13" s="207">
        <v>196.55799999999999</v>
      </c>
      <c r="I13" s="35">
        <v>115.286</v>
      </c>
      <c r="J13" s="35">
        <v>60.295000000000002</v>
      </c>
      <c r="K13" s="35" t="s">
        <v>284</v>
      </c>
      <c r="L13" s="35">
        <v>6.899</v>
      </c>
      <c r="M13" s="35" t="s">
        <v>284</v>
      </c>
      <c r="N13" s="35">
        <v>1.0860000000000001</v>
      </c>
      <c r="O13" s="35">
        <v>54.094000000000001</v>
      </c>
      <c r="P13" s="35">
        <v>2.5179999999999998</v>
      </c>
      <c r="Q13" s="35">
        <v>96.186999999999998</v>
      </c>
      <c r="R13" s="35">
        <v>47.664000000000001</v>
      </c>
      <c r="S13" s="35">
        <v>45.703000000000003</v>
      </c>
      <c r="T13" s="35">
        <v>47.085000000000001</v>
      </c>
      <c r="U13" s="35">
        <v>23.038</v>
      </c>
      <c r="V13" s="35">
        <v>31.085999999999999</v>
      </c>
      <c r="W13" s="35">
        <v>23.256</v>
      </c>
      <c r="X13" s="35">
        <v>1.2609999999999999</v>
      </c>
      <c r="Y13" s="35">
        <v>20.998000000000001</v>
      </c>
      <c r="Z13" s="35">
        <v>5.54</v>
      </c>
      <c r="AA13" s="36">
        <v>852.34199999999998</v>
      </c>
      <c r="AB13" s="96">
        <v>23.061</v>
      </c>
    </row>
    <row r="14" spans="1:28" ht="11.25" customHeight="1" x14ac:dyDescent="0.2">
      <c r="A14" s="106">
        <v>5</v>
      </c>
      <c r="B14" s="60" t="s">
        <v>34</v>
      </c>
      <c r="C14" s="60"/>
      <c r="D14" s="60"/>
      <c r="E14" s="60"/>
      <c r="F14" s="35">
        <v>169.95500000000001</v>
      </c>
      <c r="G14" s="35">
        <v>39.726999999999997</v>
      </c>
      <c r="H14" s="35">
        <v>63.406999999999996</v>
      </c>
      <c r="I14" s="207">
        <v>560.71600000000001</v>
      </c>
      <c r="J14" s="35">
        <v>101.36499999999999</v>
      </c>
      <c r="K14" s="35">
        <v>2.4020000000000001</v>
      </c>
      <c r="L14" s="35">
        <v>53.579000000000001</v>
      </c>
      <c r="M14" s="35">
        <v>7.7709999999999999</v>
      </c>
      <c r="N14" s="35">
        <v>9.0459999999999994</v>
      </c>
      <c r="O14" s="35">
        <v>194.708</v>
      </c>
      <c r="P14" s="35">
        <v>70.046000000000006</v>
      </c>
      <c r="Q14" s="35">
        <v>78.372</v>
      </c>
      <c r="R14" s="35">
        <v>56.203000000000003</v>
      </c>
      <c r="S14" s="35">
        <v>23.029</v>
      </c>
      <c r="T14" s="35">
        <v>82.594999999999999</v>
      </c>
      <c r="U14" s="35">
        <v>58.162999999999997</v>
      </c>
      <c r="V14" s="35">
        <v>26.335000000000001</v>
      </c>
      <c r="W14" s="35">
        <v>26.637</v>
      </c>
      <c r="X14" s="35" t="s">
        <v>284</v>
      </c>
      <c r="Y14" s="35" t="s">
        <v>284</v>
      </c>
      <c r="Z14" s="35">
        <v>14.263999999999999</v>
      </c>
      <c r="AA14" s="36">
        <v>1638.318</v>
      </c>
      <c r="AB14" s="96">
        <v>34.225000000000001</v>
      </c>
    </row>
    <row r="15" spans="1:28" ht="11.25" customHeight="1" x14ac:dyDescent="0.2">
      <c r="A15" s="106">
        <v>6</v>
      </c>
      <c r="B15" s="60" t="s">
        <v>35</v>
      </c>
      <c r="C15" s="60"/>
      <c r="D15" s="60"/>
      <c r="E15" s="60"/>
      <c r="F15" s="35">
        <v>384.37099999999998</v>
      </c>
      <c r="G15" s="35">
        <v>6.1680000000000001</v>
      </c>
      <c r="H15" s="35">
        <v>5.1050000000000004</v>
      </c>
      <c r="I15" s="35">
        <v>184.25200000000001</v>
      </c>
      <c r="J15" s="207">
        <v>770.726</v>
      </c>
      <c r="K15" s="35">
        <v>48.558</v>
      </c>
      <c r="L15" s="35">
        <v>129.61500000000001</v>
      </c>
      <c r="M15" s="35">
        <v>6.45</v>
      </c>
      <c r="N15" s="35">
        <v>18.757999999999999</v>
      </c>
      <c r="O15" s="35">
        <v>262.13900000000001</v>
      </c>
      <c r="P15" s="35">
        <v>104.19799999999999</v>
      </c>
      <c r="Q15" s="35">
        <v>217.02600000000001</v>
      </c>
      <c r="R15" s="35">
        <v>28.741</v>
      </c>
      <c r="S15" s="35">
        <v>120.914</v>
      </c>
      <c r="T15" s="35">
        <v>49.848999999999997</v>
      </c>
      <c r="U15" s="35">
        <v>105.42400000000001</v>
      </c>
      <c r="V15" s="35">
        <v>13.196</v>
      </c>
      <c r="W15" s="35">
        <v>13.755000000000001</v>
      </c>
      <c r="X15" s="35" t="s">
        <v>284</v>
      </c>
      <c r="Y15" s="35">
        <v>2.274</v>
      </c>
      <c r="Z15" s="35">
        <v>32.686</v>
      </c>
      <c r="AA15" s="36">
        <v>2504.2069999999999</v>
      </c>
      <c r="AB15" s="96">
        <v>30.777000000000001</v>
      </c>
    </row>
    <row r="16" spans="1:28" ht="9.75" customHeight="1" x14ac:dyDescent="0.2">
      <c r="A16" s="106"/>
      <c r="B16" s="60"/>
      <c r="C16" s="60"/>
      <c r="D16" s="60"/>
      <c r="E16" s="60"/>
      <c r="AB16" s="96"/>
    </row>
    <row r="17" spans="1:28" ht="11.25" customHeight="1" x14ac:dyDescent="0.2">
      <c r="A17" s="106">
        <v>7</v>
      </c>
      <c r="B17" s="60" t="s">
        <v>36</v>
      </c>
      <c r="C17" s="60"/>
      <c r="D17" s="60"/>
      <c r="E17" s="60"/>
      <c r="F17" s="35">
        <v>29.483000000000001</v>
      </c>
      <c r="G17" s="35" t="s">
        <v>284</v>
      </c>
      <c r="H17" s="35" t="s">
        <v>284</v>
      </c>
      <c r="I17" s="35">
        <v>38.442</v>
      </c>
      <c r="J17" s="35">
        <v>120.94799999999999</v>
      </c>
      <c r="K17" s="207">
        <v>258.99599999999998</v>
      </c>
      <c r="L17" s="35">
        <v>131.846</v>
      </c>
      <c r="M17" s="35">
        <v>2.6139999999999999</v>
      </c>
      <c r="N17" s="35">
        <v>43.274999999999999</v>
      </c>
      <c r="O17" s="35">
        <v>153.49100000000001</v>
      </c>
      <c r="P17" s="35">
        <v>82.647999999999996</v>
      </c>
      <c r="Q17" s="35">
        <v>98.606999999999999</v>
      </c>
      <c r="R17" s="35" t="s">
        <v>284</v>
      </c>
      <c r="S17" s="35">
        <v>33.909999999999997</v>
      </c>
      <c r="T17" s="35" t="s">
        <v>284</v>
      </c>
      <c r="U17" s="35">
        <v>10.706</v>
      </c>
      <c r="V17" s="35">
        <v>31.167999999999999</v>
      </c>
      <c r="W17" s="35">
        <v>5.3090000000000002</v>
      </c>
      <c r="X17" s="35" t="s">
        <v>284</v>
      </c>
      <c r="Y17" s="35" t="s">
        <v>284</v>
      </c>
      <c r="Z17" s="35">
        <v>28.968</v>
      </c>
      <c r="AA17" s="36">
        <v>1070.412</v>
      </c>
      <c r="AB17" s="96">
        <v>24.196000000000002</v>
      </c>
    </row>
    <row r="18" spans="1:28" ht="11.25" customHeight="1" x14ac:dyDescent="0.2">
      <c r="A18" s="106">
        <v>8</v>
      </c>
      <c r="B18" s="60" t="s">
        <v>37</v>
      </c>
      <c r="C18" s="60"/>
      <c r="D18" s="60"/>
      <c r="E18" s="60"/>
      <c r="F18" s="35">
        <v>65.962999999999994</v>
      </c>
      <c r="G18" s="35">
        <v>0.25600000000000001</v>
      </c>
      <c r="H18" s="35">
        <v>11.311999999999999</v>
      </c>
      <c r="I18" s="35">
        <v>47.298999999999999</v>
      </c>
      <c r="J18" s="35">
        <v>123.057</v>
      </c>
      <c r="K18" s="35">
        <v>49.968000000000004</v>
      </c>
      <c r="L18" s="207">
        <v>790.09699999999998</v>
      </c>
      <c r="M18" s="35" t="s">
        <v>284</v>
      </c>
      <c r="N18" s="35">
        <v>40.531999999999996</v>
      </c>
      <c r="O18" s="35">
        <v>138.06299999999999</v>
      </c>
      <c r="P18" s="35">
        <v>23.576000000000001</v>
      </c>
      <c r="Q18" s="35">
        <v>51.08</v>
      </c>
      <c r="R18" s="35">
        <v>13.516</v>
      </c>
      <c r="S18" s="35" t="s">
        <v>284</v>
      </c>
      <c r="T18" s="35">
        <v>14.869</v>
      </c>
      <c r="U18" s="35" t="s">
        <v>284</v>
      </c>
      <c r="V18" s="35">
        <v>10.308</v>
      </c>
      <c r="W18" s="35">
        <v>20.61</v>
      </c>
      <c r="X18" s="35" t="s">
        <v>284</v>
      </c>
      <c r="Y18" s="35" t="s">
        <v>284</v>
      </c>
      <c r="Z18" s="35">
        <v>58.097999999999999</v>
      </c>
      <c r="AA18" s="36">
        <v>1458.604</v>
      </c>
      <c r="AB18" s="96">
        <v>54.167999999999999</v>
      </c>
    </row>
    <row r="19" spans="1:28" ht="11.25" customHeight="1" x14ac:dyDescent="0.2">
      <c r="A19" s="106">
        <v>9</v>
      </c>
      <c r="B19" s="60" t="s">
        <v>38</v>
      </c>
      <c r="C19" s="60"/>
      <c r="D19" s="60"/>
      <c r="E19" s="60"/>
      <c r="F19" s="35">
        <v>0.34699999999999998</v>
      </c>
      <c r="G19" s="35" t="s">
        <v>284</v>
      </c>
      <c r="H19" s="35">
        <v>1.399</v>
      </c>
      <c r="I19" s="35">
        <v>0.16500000000000001</v>
      </c>
      <c r="J19" s="35">
        <v>1.5209999999999999</v>
      </c>
      <c r="K19" s="35" t="s">
        <v>284</v>
      </c>
      <c r="L19" s="35">
        <v>13.737</v>
      </c>
      <c r="M19" s="207">
        <v>85.99</v>
      </c>
      <c r="N19" s="35" t="s">
        <v>284</v>
      </c>
      <c r="O19" s="35" t="s">
        <v>284</v>
      </c>
      <c r="P19" s="35" t="s">
        <v>284</v>
      </c>
      <c r="Q19" s="35">
        <v>17.672000000000001</v>
      </c>
      <c r="R19" s="35" t="s">
        <v>284</v>
      </c>
      <c r="S19" s="35">
        <v>11.497</v>
      </c>
      <c r="T19" s="35">
        <v>0.66800000000000004</v>
      </c>
      <c r="U19" s="35" t="s">
        <v>284</v>
      </c>
      <c r="V19" s="35" t="s">
        <v>284</v>
      </c>
      <c r="W19" s="35" t="s">
        <v>284</v>
      </c>
      <c r="X19" s="35" t="s">
        <v>284</v>
      </c>
      <c r="Y19" s="35" t="s">
        <v>284</v>
      </c>
      <c r="Z19" s="35" t="s">
        <v>284</v>
      </c>
      <c r="AA19" s="36">
        <v>132.99600000000001</v>
      </c>
      <c r="AB19" s="96">
        <v>64.656000000000006</v>
      </c>
    </row>
    <row r="20" spans="1:28" ht="11.25" customHeight="1" x14ac:dyDescent="0.2">
      <c r="A20" s="106">
        <v>10</v>
      </c>
      <c r="B20" s="60" t="s">
        <v>39</v>
      </c>
      <c r="C20" s="60"/>
      <c r="D20" s="60"/>
      <c r="E20" s="60"/>
      <c r="F20" s="35">
        <v>35.993000000000002</v>
      </c>
      <c r="G20" s="35">
        <v>29.620999999999999</v>
      </c>
      <c r="H20" s="35">
        <v>1.0860000000000001</v>
      </c>
      <c r="I20" s="35">
        <v>3.03</v>
      </c>
      <c r="J20" s="35">
        <v>12.416</v>
      </c>
      <c r="K20" s="35">
        <v>74.097999999999999</v>
      </c>
      <c r="L20" s="35">
        <v>21.699000000000002</v>
      </c>
      <c r="M20" s="35" t="s">
        <v>284</v>
      </c>
      <c r="N20" s="207">
        <v>137.708</v>
      </c>
      <c r="O20" s="35">
        <v>132.578</v>
      </c>
      <c r="P20" s="35">
        <v>4.6100000000000003</v>
      </c>
      <c r="Q20" s="35">
        <v>15.972</v>
      </c>
      <c r="R20" s="35" t="s">
        <v>284</v>
      </c>
      <c r="S20" s="35">
        <v>5.282</v>
      </c>
      <c r="T20" s="35">
        <v>44.216999999999999</v>
      </c>
      <c r="U20" s="35">
        <v>3.0430000000000001</v>
      </c>
      <c r="V20" s="35">
        <v>6.8000000000000005E-2</v>
      </c>
      <c r="W20" s="35" t="s">
        <v>284</v>
      </c>
      <c r="X20" s="35">
        <v>3.9809999999999999</v>
      </c>
      <c r="Y20" s="35" t="s">
        <v>284</v>
      </c>
      <c r="Z20" s="35" t="s">
        <v>284</v>
      </c>
      <c r="AA20" s="36">
        <v>525.40200000000004</v>
      </c>
      <c r="AB20" s="96">
        <v>26.21</v>
      </c>
    </row>
    <row r="21" spans="1:28" ht="11.25" customHeight="1" x14ac:dyDescent="0.2">
      <c r="A21" s="106">
        <v>12</v>
      </c>
      <c r="B21" s="60" t="s">
        <v>40</v>
      </c>
      <c r="C21" s="60"/>
      <c r="D21" s="60"/>
      <c r="E21" s="60"/>
      <c r="F21" s="35">
        <v>660.94899999999996</v>
      </c>
      <c r="G21" s="35">
        <v>7.8789999999999996</v>
      </c>
      <c r="H21" s="35">
        <v>83.896000000000001</v>
      </c>
      <c r="I21" s="35">
        <v>384.78199999999998</v>
      </c>
      <c r="J21" s="35">
        <v>432.62299999999999</v>
      </c>
      <c r="K21" s="35">
        <v>125.035</v>
      </c>
      <c r="L21" s="35">
        <v>111.521</v>
      </c>
      <c r="M21" s="35">
        <v>5.9119999999999999</v>
      </c>
      <c r="N21" s="35">
        <v>125.05200000000001</v>
      </c>
      <c r="O21" s="207">
        <v>2065.9</v>
      </c>
      <c r="P21" s="35">
        <v>234.72399999999999</v>
      </c>
      <c r="Q21" s="35">
        <v>516.18799999999999</v>
      </c>
      <c r="R21" s="35">
        <v>88.15</v>
      </c>
      <c r="S21" s="35">
        <v>174.501</v>
      </c>
      <c r="T21" s="35">
        <v>187.25</v>
      </c>
      <c r="U21" s="35">
        <v>224.70099999999999</v>
      </c>
      <c r="V21" s="35">
        <v>20.779</v>
      </c>
      <c r="W21" s="35">
        <v>91.415000000000006</v>
      </c>
      <c r="X21" s="35">
        <v>55.72</v>
      </c>
      <c r="Y21" s="35">
        <v>89.206999999999994</v>
      </c>
      <c r="Z21" s="35" t="s">
        <v>284</v>
      </c>
      <c r="AA21" s="36">
        <v>5686.1850000000004</v>
      </c>
      <c r="AB21" s="96">
        <v>36.332000000000001</v>
      </c>
    </row>
    <row r="22" spans="1:28" ht="9.75" customHeight="1" x14ac:dyDescent="0.2">
      <c r="A22" s="106"/>
      <c r="B22" s="60"/>
      <c r="C22" s="60"/>
      <c r="D22" s="60"/>
      <c r="E22" s="60"/>
      <c r="AB22" s="96"/>
    </row>
    <row r="23" spans="1:28" ht="11.25" customHeight="1" x14ac:dyDescent="0.2">
      <c r="A23" s="106">
        <v>13</v>
      </c>
      <c r="B23" s="60" t="s">
        <v>41</v>
      </c>
      <c r="C23" s="60"/>
      <c r="D23" s="60"/>
      <c r="E23" s="60"/>
      <c r="F23" s="35">
        <v>261.54599999999999</v>
      </c>
      <c r="G23" s="35">
        <v>6.47</v>
      </c>
      <c r="H23" s="35" t="s">
        <v>284</v>
      </c>
      <c r="I23" s="35">
        <v>64.179000000000002</v>
      </c>
      <c r="J23" s="35">
        <v>54.582999999999998</v>
      </c>
      <c r="K23" s="35">
        <v>30.113</v>
      </c>
      <c r="L23" s="35">
        <v>1.819</v>
      </c>
      <c r="M23" s="35" t="s">
        <v>284</v>
      </c>
      <c r="N23" s="35">
        <v>22.158999999999999</v>
      </c>
      <c r="O23" s="35">
        <v>181.33699999999999</v>
      </c>
      <c r="P23" s="207">
        <v>339.24099999999999</v>
      </c>
      <c r="Q23" s="35">
        <v>158.65100000000001</v>
      </c>
      <c r="R23" s="35">
        <v>76.635999999999996</v>
      </c>
      <c r="S23" s="35">
        <v>37.744</v>
      </c>
      <c r="T23" s="35">
        <v>20.181999999999999</v>
      </c>
      <c r="U23" s="35">
        <v>13.042999999999999</v>
      </c>
      <c r="V23" s="35">
        <v>7.3230000000000004</v>
      </c>
      <c r="W23" s="35">
        <v>24.030999999999999</v>
      </c>
      <c r="X23" s="35" t="s">
        <v>284</v>
      </c>
      <c r="Y23" s="35" t="s">
        <v>284</v>
      </c>
      <c r="Z23" s="35" t="s">
        <v>284</v>
      </c>
      <c r="AA23" s="36">
        <v>1299.056</v>
      </c>
      <c r="AB23" s="96">
        <v>26.114000000000001</v>
      </c>
    </row>
    <row r="24" spans="1:28" ht="11.25" customHeight="1" x14ac:dyDescent="0.2">
      <c r="A24" s="106">
        <v>14</v>
      </c>
      <c r="B24" s="60" t="s">
        <v>42</v>
      </c>
      <c r="C24" s="60"/>
      <c r="D24" s="60"/>
      <c r="E24" s="60"/>
      <c r="F24" s="35">
        <v>343.03</v>
      </c>
      <c r="G24" s="35">
        <v>115.684</v>
      </c>
      <c r="H24" s="35">
        <v>38.844000000000001</v>
      </c>
      <c r="I24" s="35">
        <v>114.21599999999999</v>
      </c>
      <c r="J24" s="35">
        <v>282.976</v>
      </c>
      <c r="K24" s="35">
        <v>92.71</v>
      </c>
      <c r="L24" s="35">
        <v>127.294</v>
      </c>
      <c r="M24" s="35">
        <v>17.555</v>
      </c>
      <c r="N24" s="35">
        <v>14.506</v>
      </c>
      <c r="O24" s="35">
        <v>475.57299999999998</v>
      </c>
      <c r="P24" s="35">
        <v>350.03399999999999</v>
      </c>
      <c r="Q24" s="207">
        <v>2456.0610000000001</v>
      </c>
      <c r="R24" s="35">
        <v>344.34300000000002</v>
      </c>
      <c r="S24" s="35">
        <v>377.76400000000001</v>
      </c>
      <c r="T24" s="35">
        <v>115.863</v>
      </c>
      <c r="U24" s="35">
        <v>155.929</v>
      </c>
      <c r="V24" s="35">
        <v>57.741999999999997</v>
      </c>
      <c r="W24" s="35">
        <v>9.2509999999999994</v>
      </c>
      <c r="X24" s="35">
        <v>9.9450000000000003</v>
      </c>
      <c r="Y24" s="35">
        <v>23.803000000000001</v>
      </c>
      <c r="Z24" s="35">
        <v>122.04300000000001</v>
      </c>
      <c r="AA24" s="36">
        <v>5645.165</v>
      </c>
      <c r="AB24" s="96">
        <v>43.506999999999998</v>
      </c>
    </row>
    <row r="25" spans="1:28" ht="11.25" customHeight="1" x14ac:dyDescent="0.2">
      <c r="A25" s="106">
        <v>17</v>
      </c>
      <c r="B25" s="60" t="s">
        <v>43</v>
      </c>
      <c r="C25" s="60"/>
      <c r="D25" s="60"/>
      <c r="E25" s="60"/>
      <c r="F25" s="35">
        <v>78.938000000000002</v>
      </c>
      <c r="G25" s="35">
        <v>18.291</v>
      </c>
      <c r="H25" s="35">
        <v>14.605</v>
      </c>
      <c r="I25" s="35">
        <v>58.441000000000003</v>
      </c>
      <c r="J25" s="35">
        <v>21.128</v>
      </c>
      <c r="K25" s="35">
        <v>17.064</v>
      </c>
      <c r="L25" s="35">
        <v>18.027999999999999</v>
      </c>
      <c r="M25" s="35" t="s">
        <v>284</v>
      </c>
      <c r="N25" s="35">
        <v>8.0229999999999997</v>
      </c>
      <c r="O25" s="35">
        <v>51.825000000000003</v>
      </c>
      <c r="P25" s="35">
        <v>14.411</v>
      </c>
      <c r="Q25" s="35">
        <v>271.303</v>
      </c>
      <c r="R25" s="207">
        <v>834.9</v>
      </c>
      <c r="S25" s="35">
        <v>122.453</v>
      </c>
      <c r="T25" s="35">
        <v>13.59</v>
      </c>
      <c r="U25" s="35">
        <v>118.348</v>
      </c>
      <c r="V25" s="35">
        <v>25.35</v>
      </c>
      <c r="W25" s="35">
        <v>13.391</v>
      </c>
      <c r="X25" s="35" t="s">
        <v>284</v>
      </c>
      <c r="Y25" s="35" t="s">
        <v>284</v>
      </c>
      <c r="Z25" s="35" t="s">
        <v>284</v>
      </c>
      <c r="AA25" s="36">
        <v>1700.0889999999999</v>
      </c>
      <c r="AB25" s="96">
        <v>49.109000000000002</v>
      </c>
    </row>
    <row r="26" spans="1:28" ht="11.25" customHeight="1" x14ac:dyDescent="0.2">
      <c r="A26" s="106">
        <v>18</v>
      </c>
      <c r="B26" s="60" t="s">
        <v>44</v>
      </c>
      <c r="C26" s="60"/>
      <c r="D26" s="60"/>
      <c r="E26" s="60"/>
      <c r="F26" s="35">
        <v>112.949</v>
      </c>
      <c r="G26" s="35">
        <v>72.292000000000002</v>
      </c>
      <c r="H26" s="35">
        <v>19.053999999999998</v>
      </c>
      <c r="I26" s="35">
        <v>31.727</v>
      </c>
      <c r="J26" s="35">
        <v>75.554000000000002</v>
      </c>
      <c r="K26" s="35">
        <v>25.053000000000001</v>
      </c>
      <c r="L26" s="35">
        <v>22.286999999999999</v>
      </c>
      <c r="M26" s="35">
        <v>3.0139999999999998</v>
      </c>
      <c r="N26" s="35">
        <v>10.198</v>
      </c>
      <c r="O26" s="35">
        <v>154.45599999999999</v>
      </c>
      <c r="P26" s="35">
        <v>28.913</v>
      </c>
      <c r="Q26" s="35">
        <v>371.53899999999999</v>
      </c>
      <c r="R26" s="35">
        <v>136.726</v>
      </c>
      <c r="S26" s="207">
        <v>375.41500000000002</v>
      </c>
      <c r="T26" s="35">
        <v>110.822</v>
      </c>
      <c r="U26" s="35">
        <v>106.982</v>
      </c>
      <c r="V26" s="35">
        <v>65.332999999999998</v>
      </c>
      <c r="W26" s="35">
        <v>3.194</v>
      </c>
      <c r="X26" s="35">
        <v>46.241</v>
      </c>
      <c r="Y26" s="35">
        <v>17.847000000000001</v>
      </c>
      <c r="Z26" s="35">
        <v>19.233000000000001</v>
      </c>
      <c r="AA26" s="36">
        <v>1808.829</v>
      </c>
      <c r="AB26" s="96">
        <v>20.754999999999999</v>
      </c>
    </row>
    <row r="27" spans="1:28" ht="11.25" customHeight="1" x14ac:dyDescent="0.2">
      <c r="A27" s="106">
        <v>19</v>
      </c>
      <c r="B27" s="60" t="s">
        <v>45</v>
      </c>
      <c r="C27" s="60"/>
      <c r="D27" s="60"/>
      <c r="E27" s="60"/>
      <c r="F27" s="35">
        <v>164.006</v>
      </c>
      <c r="G27" s="35">
        <v>26.626999999999999</v>
      </c>
      <c r="H27" s="35">
        <v>59.985999999999997</v>
      </c>
      <c r="I27" s="35">
        <v>84.753</v>
      </c>
      <c r="J27" s="35">
        <v>47.734000000000002</v>
      </c>
      <c r="K27" s="35" t="s">
        <v>284</v>
      </c>
      <c r="L27" s="35">
        <v>6.9779999999999998</v>
      </c>
      <c r="M27" s="35">
        <v>7.1159999999999997</v>
      </c>
      <c r="N27" s="35" t="s">
        <v>284</v>
      </c>
      <c r="O27" s="35">
        <v>242.11500000000001</v>
      </c>
      <c r="P27" s="35" t="s">
        <v>284</v>
      </c>
      <c r="Q27" s="35">
        <v>144.029</v>
      </c>
      <c r="R27" s="35">
        <v>41.558</v>
      </c>
      <c r="S27" s="35">
        <v>63.124000000000002</v>
      </c>
      <c r="T27" s="207">
        <v>212.15299999999999</v>
      </c>
      <c r="U27" s="35">
        <v>146.57</v>
      </c>
      <c r="V27" s="35">
        <v>92.991</v>
      </c>
      <c r="W27" s="35">
        <v>11.996</v>
      </c>
      <c r="X27" s="35">
        <v>11.077999999999999</v>
      </c>
      <c r="Y27" s="35">
        <v>51.360999999999997</v>
      </c>
      <c r="Z27" s="35">
        <v>99.545000000000002</v>
      </c>
      <c r="AA27" s="36">
        <v>1513.7190000000001</v>
      </c>
      <c r="AB27" s="96">
        <v>14.015000000000001</v>
      </c>
    </row>
    <row r="28" spans="1:28" ht="9.75" customHeight="1" x14ac:dyDescent="0.2">
      <c r="A28" s="106"/>
      <c r="B28" s="60"/>
      <c r="C28" s="60"/>
      <c r="D28" s="60"/>
      <c r="E28" s="60"/>
      <c r="AB28" s="96"/>
    </row>
    <row r="29" spans="1:28" ht="11.25" customHeight="1" x14ac:dyDescent="0.2">
      <c r="A29" s="106">
        <v>20</v>
      </c>
      <c r="B29" s="60" t="s">
        <v>46</v>
      </c>
      <c r="C29" s="60"/>
      <c r="D29" s="60"/>
      <c r="E29" s="60"/>
      <c r="F29" s="35">
        <v>115.788</v>
      </c>
      <c r="G29" s="35">
        <v>61.003</v>
      </c>
      <c r="H29" s="35">
        <v>34.527999999999999</v>
      </c>
      <c r="I29" s="35">
        <v>63.904000000000003</v>
      </c>
      <c r="J29" s="35">
        <v>94.850999999999999</v>
      </c>
      <c r="K29" s="35">
        <v>6.9050000000000002</v>
      </c>
      <c r="L29" s="35">
        <v>1.514</v>
      </c>
      <c r="M29" s="35" t="s">
        <v>284</v>
      </c>
      <c r="N29" s="35" t="s">
        <v>284</v>
      </c>
      <c r="O29" s="35">
        <v>171.28899999999999</v>
      </c>
      <c r="P29" s="35">
        <v>24.163</v>
      </c>
      <c r="Q29" s="35">
        <v>88.364999999999995</v>
      </c>
      <c r="R29" s="35">
        <v>55.301000000000002</v>
      </c>
      <c r="S29" s="35">
        <v>56.505000000000003</v>
      </c>
      <c r="T29" s="35">
        <v>109.952</v>
      </c>
      <c r="U29" s="207">
        <v>893.29499999999996</v>
      </c>
      <c r="V29" s="35">
        <v>473.858</v>
      </c>
      <c r="W29" s="35">
        <v>77.757999999999996</v>
      </c>
      <c r="X29" s="35">
        <v>4.9649999999999999</v>
      </c>
      <c r="Y29" s="35">
        <v>83.772999999999996</v>
      </c>
      <c r="Z29" s="35">
        <v>47.326000000000001</v>
      </c>
      <c r="AA29" s="36">
        <v>2465.0459999999998</v>
      </c>
      <c r="AB29" s="96">
        <v>36.238</v>
      </c>
    </row>
    <row r="30" spans="1:28" ht="11.25" customHeight="1" x14ac:dyDescent="0.2">
      <c r="A30" s="106">
        <v>21</v>
      </c>
      <c r="B30" s="60" t="s">
        <v>47</v>
      </c>
      <c r="C30" s="60"/>
      <c r="D30" s="60"/>
      <c r="E30" s="60"/>
      <c r="F30" s="35">
        <v>142.89599999999999</v>
      </c>
      <c r="G30" s="35">
        <v>71.144999999999996</v>
      </c>
      <c r="H30" s="35">
        <v>25.228000000000002</v>
      </c>
      <c r="I30" s="35">
        <v>61.372</v>
      </c>
      <c r="J30" s="35">
        <v>8.8999999999999996E-2</v>
      </c>
      <c r="K30" s="35">
        <v>21.300999999999998</v>
      </c>
      <c r="L30" s="35">
        <v>12.702999999999999</v>
      </c>
      <c r="M30" s="35" t="s">
        <v>284</v>
      </c>
      <c r="N30" s="35">
        <v>3.161</v>
      </c>
      <c r="O30" s="35">
        <v>19.167999999999999</v>
      </c>
      <c r="P30" s="35">
        <v>31.558</v>
      </c>
      <c r="Q30" s="35">
        <v>53.317999999999998</v>
      </c>
      <c r="R30" s="35">
        <v>125.967</v>
      </c>
      <c r="S30" s="35">
        <v>81.784999999999997</v>
      </c>
      <c r="T30" s="35">
        <v>48.456000000000003</v>
      </c>
      <c r="U30" s="35">
        <v>249.90299999999999</v>
      </c>
      <c r="V30" s="207">
        <v>577.50900000000001</v>
      </c>
      <c r="W30" s="35">
        <v>73.430999999999997</v>
      </c>
      <c r="X30" s="35">
        <v>20.388999999999999</v>
      </c>
      <c r="Y30" s="35">
        <v>75.834000000000003</v>
      </c>
      <c r="Z30" s="35">
        <v>21.959</v>
      </c>
      <c r="AA30" s="36">
        <v>1717.172</v>
      </c>
      <c r="AB30" s="96">
        <v>33.631</v>
      </c>
    </row>
    <row r="31" spans="1:28" ht="11.25" customHeight="1" x14ac:dyDescent="0.2">
      <c r="A31" s="106">
        <v>22</v>
      </c>
      <c r="B31" s="60" t="s">
        <v>48</v>
      </c>
      <c r="C31" s="60"/>
      <c r="D31" s="60"/>
      <c r="E31" s="60"/>
      <c r="F31" s="35">
        <v>89.338999999999999</v>
      </c>
      <c r="G31" s="35">
        <v>10.694000000000001</v>
      </c>
      <c r="H31" s="35">
        <v>15.638</v>
      </c>
      <c r="I31" s="35" t="s">
        <v>284</v>
      </c>
      <c r="J31" s="35">
        <v>14.401999999999999</v>
      </c>
      <c r="K31" s="35">
        <v>30.32</v>
      </c>
      <c r="L31" s="35" t="s">
        <v>284</v>
      </c>
      <c r="M31" s="35" t="s">
        <v>284</v>
      </c>
      <c r="N31" s="35" t="s">
        <v>284</v>
      </c>
      <c r="O31" s="35">
        <v>55.649000000000001</v>
      </c>
      <c r="P31" s="35">
        <v>14.239000000000001</v>
      </c>
      <c r="Q31" s="35">
        <v>19.577000000000002</v>
      </c>
      <c r="R31" s="35" t="s">
        <v>284</v>
      </c>
      <c r="S31" s="35">
        <v>14.792999999999999</v>
      </c>
      <c r="T31" s="35">
        <v>0.29599999999999999</v>
      </c>
      <c r="U31" s="35">
        <v>82.09</v>
      </c>
      <c r="V31" s="35">
        <v>45.856999999999999</v>
      </c>
      <c r="W31" s="207">
        <v>456.62</v>
      </c>
      <c r="X31" s="35">
        <v>85.453000000000003</v>
      </c>
      <c r="Y31" s="35">
        <v>80.760999999999996</v>
      </c>
      <c r="Z31" s="35">
        <v>38.051000000000002</v>
      </c>
      <c r="AA31" s="36">
        <v>1053.778</v>
      </c>
      <c r="AB31" s="96">
        <v>43.332000000000001</v>
      </c>
    </row>
    <row r="32" spans="1:28" ht="11.25" customHeight="1" x14ac:dyDescent="0.2">
      <c r="A32" s="106">
        <v>23</v>
      </c>
      <c r="B32" s="60" t="s">
        <v>49</v>
      </c>
      <c r="C32" s="60"/>
      <c r="D32" s="60"/>
      <c r="E32" s="60"/>
      <c r="F32" s="35">
        <v>23.277999999999999</v>
      </c>
      <c r="G32" s="35">
        <v>7.9279999999999999</v>
      </c>
      <c r="H32" s="35" t="s">
        <v>284</v>
      </c>
      <c r="I32" s="35">
        <v>36.323</v>
      </c>
      <c r="J32" s="35">
        <v>7.2069999999999999</v>
      </c>
      <c r="K32" s="35" t="s">
        <v>284</v>
      </c>
      <c r="L32" s="35" t="s">
        <v>284</v>
      </c>
      <c r="M32" s="35" t="s">
        <v>284</v>
      </c>
      <c r="N32" s="35" t="s">
        <v>284</v>
      </c>
      <c r="O32" s="35">
        <v>67.760000000000005</v>
      </c>
      <c r="P32" s="35" t="s">
        <v>284</v>
      </c>
      <c r="Q32" s="35">
        <v>40</v>
      </c>
      <c r="R32" s="35" t="s">
        <v>284</v>
      </c>
      <c r="S32" s="35">
        <v>50.918999999999997</v>
      </c>
      <c r="T32" s="35" t="s">
        <v>284</v>
      </c>
      <c r="U32" s="35">
        <v>97.95</v>
      </c>
      <c r="V32" s="35">
        <v>153.327</v>
      </c>
      <c r="W32" s="35">
        <v>253.792</v>
      </c>
      <c r="X32" s="207">
        <v>402.56799999999998</v>
      </c>
      <c r="Y32" s="35">
        <v>34.249000000000002</v>
      </c>
      <c r="Z32" s="35">
        <v>20.893000000000001</v>
      </c>
      <c r="AA32" s="36">
        <v>1196.194</v>
      </c>
      <c r="AB32" s="96">
        <v>33.654000000000003</v>
      </c>
    </row>
    <row r="33" spans="1:28" ht="11.25" customHeight="1" x14ac:dyDescent="0.2">
      <c r="A33" s="106">
        <v>24</v>
      </c>
      <c r="B33" s="60" t="s">
        <v>50</v>
      </c>
      <c r="C33" s="60"/>
      <c r="D33" s="60"/>
      <c r="E33" s="60"/>
      <c r="F33" s="35">
        <v>102.17400000000001</v>
      </c>
      <c r="G33" s="35" t="s">
        <v>284</v>
      </c>
      <c r="H33" s="35" t="s">
        <v>284</v>
      </c>
      <c r="I33" s="35" t="s">
        <v>284</v>
      </c>
      <c r="J33" s="35">
        <v>25.908000000000001</v>
      </c>
      <c r="K33" s="35" t="s">
        <v>284</v>
      </c>
      <c r="L33" s="35">
        <v>51.509</v>
      </c>
      <c r="M33" s="35" t="s">
        <v>284</v>
      </c>
      <c r="N33" s="35" t="s">
        <v>284</v>
      </c>
      <c r="O33" s="35">
        <v>72.718999999999994</v>
      </c>
      <c r="P33" s="35">
        <v>3.5979999999999999</v>
      </c>
      <c r="Q33" s="35">
        <v>45.569000000000003</v>
      </c>
      <c r="R33" s="35" t="s">
        <v>284</v>
      </c>
      <c r="S33" s="35">
        <v>31.064</v>
      </c>
      <c r="T33" s="35">
        <v>12.226000000000001</v>
      </c>
      <c r="U33" s="35">
        <v>6.5380000000000003</v>
      </c>
      <c r="V33" s="35">
        <v>14.512</v>
      </c>
      <c r="W33" s="35">
        <v>133.92699999999999</v>
      </c>
      <c r="X33" s="35">
        <v>52.686999999999998</v>
      </c>
      <c r="Y33" s="207">
        <v>942.11800000000005</v>
      </c>
      <c r="Z33" s="35">
        <v>518.06500000000005</v>
      </c>
      <c r="AA33" s="36">
        <v>2012.614</v>
      </c>
      <c r="AB33" s="96">
        <v>46.811</v>
      </c>
    </row>
    <row r="34" spans="1:28" ht="11.25" customHeight="1" x14ac:dyDescent="0.2">
      <c r="A34" s="106">
        <v>25</v>
      </c>
      <c r="B34" s="60" t="s">
        <v>51</v>
      </c>
      <c r="C34" s="60"/>
      <c r="D34" s="60"/>
      <c r="E34" s="60"/>
      <c r="F34" s="35" t="s">
        <v>284</v>
      </c>
      <c r="G34" s="35">
        <v>2.895</v>
      </c>
      <c r="H34" s="35" t="s">
        <v>284</v>
      </c>
      <c r="I34" s="35">
        <v>17.655999999999999</v>
      </c>
      <c r="J34" s="35">
        <v>25.751999999999999</v>
      </c>
      <c r="K34" s="35" t="s">
        <v>284</v>
      </c>
      <c r="L34" s="35" t="s">
        <v>284</v>
      </c>
      <c r="M34" s="35" t="s">
        <v>284</v>
      </c>
      <c r="N34" s="35" t="s">
        <v>284</v>
      </c>
      <c r="O34" s="35">
        <v>35.256</v>
      </c>
      <c r="P34" s="35" t="s">
        <v>284</v>
      </c>
      <c r="Q34" s="35">
        <v>45.707999999999998</v>
      </c>
      <c r="R34" s="35" t="s">
        <v>284</v>
      </c>
      <c r="S34" s="35">
        <v>3.3940000000000001</v>
      </c>
      <c r="T34" s="35" t="s">
        <v>284</v>
      </c>
      <c r="U34" s="35" t="s">
        <v>284</v>
      </c>
      <c r="V34" s="35">
        <v>13.788</v>
      </c>
      <c r="W34" s="35">
        <v>37.886000000000003</v>
      </c>
      <c r="X34" s="35">
        <v>5.3849999999999998</v>
      </c>
      <c r="Y34" s="35">
        <v>264.52699999999999</v>
      </c>
      <c r="Z34" s="207">
        <v>1374.672</v>
      </c>
      <c r="AA34" s="36">
        <v>1826.92</v>
      </c>
      <c r="AB34" s="96">
        <v>75.245000000000005</v>
      </c>
    </row>
    <row r="35" spans="1:28" ht="9.75" customHeight="1" x14ac:dyDescent="0.2">
      <c r="A35" s="106"/>
      <c r="B35" s="60"/>
      <c r="C35" s="60"/>
      <c r="D35" s="60"/>
      <c r="E35" s="60"/>
      <c r="AB35" s="59"/>
    </row>
    <row r="36" spans="1:28" ht="11.25" customHeight="1" x14ac:dyDescent="0.2">
      <c r="A36" s="533" t="s">
        <v>22</v>
      </c>
      <c r="B36" s="533"/>
      <c r="C36" s="57"/>
      <c r="D36" s="57"/>
      <c r="E36" s="57"/>
      <c r="F36" s="36">
        <v>4374.567</v>
      </c>
      <c r="G36" s="36">
        <v>937.09299999999996</v>
      </c>
      <c r="H36" s="36">
        <v>705.452</v>
      </c>
      <c r="I36" s="36">
        <v>2039.577</v>
      </c>
      <c r="J36" s="36">
        <v>2579.098</v>
      </c>
      <c r="K36" s="36">
        <v>789.64700000000005</v>
      </c>
      <c r="L36" s="36">
        <v>1513.8440000000001</v>
      </c>
      <c r="M36" s="36">
        <v>138.17400000000001</v>
      </c>
      <c r="N36" s="36">
        <v>433.505</v>
      </c>
      <c r="O36" s="36">
        <v>5046.1959999999999</v>
      </c>
      <c r="P36" s="36">
        <v>1577.5719999999999</v>
      </c>
      <c r="Q36" s="36">
        <v>5039.12</v>
      </c>
      <c r="R36" s="36">
        <v>1933.106</v>
      </c>
      <c r="S36" s="36">
        <v>1740.759</v>
      </c>
      <c r="T36" s="36">
        <v>1179.8009999999999</v>
      </c>
      <c r="U36" s="36">
        <v>2502.3919999999998</v>
      </c>
      <c r="V36" s="36">
        <v>1831.9849999999999</v>
      </c>
      <c r="W36" s="36">
        <v>1409.421</v>
      </c>
      <c r="X36" s="36">
        <v>715.68799999999999</v>
      </c>
      <c r="Y36" s="36">
        <v>1819.817</v>
      </c>
      <c r="Z36" s="36">
        <v>2403.4830000000002</v>
      </c>
      <c r="AA36" s="208">
        <v>40710.298000000003</v>
      </c>
      <c r="AB36" s="6"/>
    </row>
    <row r="37" spans="1:28" ht="11.25" customHeight="1" x14ac:dyDescent="0.2">
      <c r="A37" s="519" t="s">
        <v>195</v>
      </c>
      <c r="B37" s="519"/>
      <c r="C37" s="60"/>
      <c r="D37" s="60"/>
      <c r="E37" s="60"/>
      <c r="F37" s="111">
        <v>27.93</v>
      </c>
      <c r="G37" s="111">
        <v>31.766999999999999</v>
      </c>
      <c r="H37" s="111">
        <v>27.863</v>
      </c>
      <c r="I37" s="111">
        <v>27.492000000000001</v>
      </c>
      <c r="J37" s="111">
        <v>29.884</v>
      </c>
      <c r="K37" s="111">
        <v>32.798999999999999</v>
      </c>
      <c r="L37" s="111">
        <v>52.191000000000003</v>
      </c>
      <c r="M37" s="111">
        <v>62.232999999999997</v>
      </c>
      <c r="N37" s="111">
        <v>31.765999999999998</v>
      </c>
      <c r="O37" s="111">
        <v>40.94</v>
      </c>
      <c r="P37" s="111">
        <v>21.504000000000001</v>
      </c>
      <c r="Q37" s="112">
        <v>48.74</v>
      </c>
      <c r="R37" s="112">
        <v>43.19</v>
      </c>
      <c r="S37" s="112">
        <v>21.565999999999999</v>
      </c>
      <c r="T37" s="112">
        <v>17.981999999999999</v>
      </c>
      <c r="U37" s="112">
        <v>35.698</v>
      </c>
      <c r="V37" s="112">
        <v>31.524000000000001</v>
      </c>
      <c r="W37" s="112">
        <v>32.398000000000003</v>
      </c>
      <c r="X37" s="112">
        <v>56.249000000000002</v>
      </c>
      <c r="Y37" s="112">
        <v>51.77</v>
      </c>
      <c r="Z37" s="112">
        <v>57.195</v>
      </c>
      <c r="AA37" s="454" t="s">
        <v>284</v>
      </c>
      <c r="AB37" s="112">
        <v>37.462000000000003</v>
      </c>
    </row>
    <row r="38" spans="1:28" ht="12" customHeight="1" thickBot="1" x14ac:dyDescent="0.25">
      <c r="A38" s="110"/>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row>
    <row r="39" spans="1:28" ht="12.75" customHeight="1" x14ac:dyDescent="0.2">
      <c r="A39" s="316" t="s">
        <v>280</v>
      </c>
    </row>
  </sheetData>
  <sheetProtection formatCells="0" formatColumns="0" formatRows="0"/>
  <mergeCells count="5">
    <mergeCell ref="AB6:AB7"/>
    <mergeCell ref="F6:Z6"/>
    <mergeCell ref="A6:B6"/>
    <mergeCell ref="A37:B37"/>
    <mergeCell ref="A36:B36"/>
  </mergeCells>
  <phoneticPr fontId="5" type="noConversion"/>
  <pageMargins left="0.75" right="0.75" top="1" bottom="1" header="0.5" footer="0.5"/>
  <pageSetup paperSize="9" scale="93"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8"/>
  <dimension ref="A1:V40"/>
  <sheetViews>
    <sheetView zoomScaleNormal="100" workbookViewId="0"/>
  </sheetViews>
  <sheetFormatPr defaultRowHeight="12.75" x14ac:dyDescent="0.2"/>
  <cols>
    <col min="1" max="1" width="3.85546875" style="1" customWidth="1"/>
    <col min="2" max="2" width="63.5703125" style="1" customWidth="1"/>
    <col min="3" max="5" width="63.5703125" style="1" hidden="1" customWidth="1"/>
    <col min="6" max="6" width="6.5703125" style="1" customWidth="1"/>
    <col min="7" max="7" width="1.85546875" style="1" bestFit="1" customWidth="1"/>
    <col min="8" max="8" width="6.85546875" style="1" bestFit="1" customWidth="1"/>
    <col min="9" max="9" width="1.42578125" style="1" customWidth="1"/>
    <col min="10" max="10" width="4.28515625" style="1" customWidth="1"/>
    <col min="11" max="13" width="5.42578125" style="1" bestFit="1" customWidth="1"/>
    <col min="14" max="14" width="6.85546875" style="1" customWidth="1"/>
    <col min="15" max="15" width="7.140625" style="33" customWidth="1"/>
    <col min="16" max="16" width="7" style="33" customWidth="1"/>
    <col min="17" max="17" width="5" style="33" customWidth="1"/>
    <col min="18" max="18" width="3.7109375" style="1" customWidth="1"/>
    <col min="19" max="21" width="9.140625" style="1"/>
    <col min="22" max="22" width="12.28515625" style="1" bestFit="1" customWidth="1"/>
    <col min="23" max="16384" width="9.140625" style="1"/>
  </cols>
  <sheetData>
    <row r="1" spans="1:22" ht="6.75" customHeight="1" x14ac:dyDescent="0.2"/>
    <row r="2" spans="1:22" ht="15" customHeight="1" x14ac:dyDescent="0.2">
      <c r="A2" s="183" t="s">
        <v>510</v>
      </c>
      <c r="B2" s="19"/>
      <c r="C2" s="19"/>
      <c r="D2" s="19"/>
      <c r="E2" s="19"/>
      <c r="F2" s="19"/>
      <c r="G2" s="19"/>
      <c r="H2" s="19"/>
      <c r="I2" s="19"/>
      <c r="J2" s="19"/>
      <c r="K2" s="19"/>
      <c r="L2" s="19"/>
      <c r="M2" s="19"/>
      <c r="N2" s="19"/>
      <c r="O2" s="32"/>
      <c r="P2" s="32"/>
      <c r="Q2" s="32"/>
    </row>
    <row r="3" spans="1:22" s="19" customFormat="1" hidden="1" x14ac:dyDescent="0.2">
      <c r="A3" s="183"/>
      <c r="O3" s="32"/>
      <c r="P3" s="32"/>
      <c r="Q3" s="32"/>
    </row>
    <row r="4" spans="1:22" ht="15" customHeight="1" thickBot="1" x14ac:dyDescent="0.25">
      <c r="A4" s="284" t="s">
        <v>511</v>
      </c>
      <c r="B4" s="43"/>
      <c r="C4" s="43"/>
      <c r="D4" s="43"/>
      <c r="E4" s="43"/>
      <c r="F4" s="43"/>
      <c r="G4" s="43"/>
      <c r="H4" s="43"/>
      <c r="I4" s="43"/>
      <c r="J4" s="43"/>
      <c r="K4" s="43"/>
      <c r="L4" s="43"/>
      <c r="M4" s="43"/>
      <c r="N4" s="43"/>
      <c r="O4" s="64"/>
      <c r="P4" s="64"/>
      <c r="Q4" s="64"/>
    </row>
    <row r="5" spans="1:22" ht="15.75" hidden="1" thickBot="1" x14ac:dyDescent="0.3">
      <c r="A5" s="44"/>
      <c r="B5" s="43"/>
      <c r="C5" s="43"/>
      <c r="D5" s="43"/>
      <c r="E5" s="43"/>
      <c r="F5" s="43"/>
      <c r="G5" s="43"/>
      <c r="H5" s="43"/>
      <c r="I5" s="43"/>
      <c r="J5" s="43"/>
      <c r="K5" s="43"/>
      <c r="L5" s="43"/>
      <c r="M5" s="43"/>
      <c r="N5" s="43"/>
      <c r="O5" s="64"/>
      <c r="P5" s="64"/>
      <c r="Q5" s="64"/>
    </row>
    <row r="6" spans="1:22" ht="34.5" customHeight="1" x14ac:dyDescent="0.2">
      <c r="A6" s="34" t="s">
        <v>54</v>
      </c>
      <c r="B6" s="34" t="s">
        <v>139</v>
      </c>
      <c r="C6" s="34"/>
      <c r="D6" s="34"/>
      <c r="E6" s="34"/>
      <c r="F6" s="536" t="s">
        <v>198</v>
      </c>
      <c r="G6" s="536"/>
      <c r="H6" s="536"/>
      <c r="I6" s="101"/>
      <c r="J6" s="524" t="s">
        <v>63</v>
      </c>
      <c r="K6" s="535"/>
      <c r="L6" s="535"/>
      <c r="M6" s="535"/>
      <c r="N6" s="535"/>
      <c r="O6" s="535"/>
      <c r="P6" s="535"/>
      <c r="Q6" s="535"/>
    </row>
    <row r="7" spans="1:22" ht="15.75" customHeight="1" thickBot="1" x14ac:dyDescent="0.25">
      <c r="A7" s="51"/>
      <c r="B7" s="51"/>
      <c r="C7" s="51"/>
      <c r="D7" s="51"/>
      <c r="E7" s="51"/>
      <c r="F7" s="26" t="s">
        <v>22</v>
      </c>
      <c r="G7" s="537" t="s">
        <v>124</v>
      </c>
      <c r="H7" s="537"/>
      <c r="I7" s="107"/>
      <c r="J7" s="26" t="s">
        <v>55</v>
      </c>
      <c r="K7" s="26" t="s">
        <v>56</v>
      </c>
      <c r="L7" s="26" t="s">
        <v>57</v>
      </c>
      <c r="M7" s="26" t="s">
        <v>58</v>
      </c>
      <c r="N7" s="26" t="s">
        <v>59</v>
      </c>
      <c r="O7" s="26" t="s">
        <v>60</v>
      </c>
      <c r="P7" s="26" t="s">
        <v>61</v>
      </c>
      <c r="Q7" s="26" t="s">
        <v>62</v>
      </c>
    </row>
    <row r="8" spans="1:22" ht="12" customHeight="1" x14ac:dyDescent="0.2">
      <c r="A8" s="61"/>
      <c r="B8" s="61"/>
      <c r="C8" s="61"/>
      <c r="D8" s="61"/>
      <c r="E8" s="61"/>
      <c r="F8" s="101"/>
      <c r="G8" s="101"/>
      <c r="H8" s="101"/>
      <c r="I8" s="101"/>
      <c r="J8" s="101"/>
      <c r="K8" s="101"/>
      <c r="L8" s="101"/>
      <c r="M8" s="101"/>
      <c r="N8" s="101"/>
      <c r="O8" s="101"/>
      <c r="P8" s="101"/>
      <c r="Q8" s="101"/>
    </row>
    <row r="9" spans="1:22" ht="12" hidden="1" customHeight="1" x14ac:dyDescent="0.2">
      <c r="A9" s="61"/>
      <c r="B9" s="61"/>
      <c r="C9" s="61"/>
      <c r="D9" s="61"/>
      <c r="E9" s="61"/>
      <c r="F9" s="101"/>
      <c r="G9" s="101"/>
      <c r="H9" s="101"/>
      <c r="I9" s="101"/>
      <c r="J9" s="101"/>
      <c r="K9" s="101"/>
      <c r="L9" s="101"/>
      <c r="M9" s="101"/>
      <c r="N9" s="101"/>
      <c r="O9" s="101"/>
      <c r="P9" s="101"/>
      <c r="Q9" s="101"/>
    </row>
    <row r="10" spans="1:22" ht="12" hidden="1" customHeight="1" x14ac:dyDescent="0.2">
      <c r="A10" s="61"/>
      <c r="B10" s="61"/>
      <c r="C10" s="61"/>
      <c r="D10" s="61"/>
      <c r="E10" s="61"/>
      <c r="F10" s="101"/>
      <c r="G10" s="101"/>
      <c r="H10" s="101"/>
      <c r="I10" s="101"/>
      <c r="J10" s="101"/>
      <c r="K10" s="101"/>
      <c r="L10" s="101"/>
      <c r="M10" s="101"/>
      <c r="N10" s="101"/>
      <c r="O10" s="101"/>
      <c r="P10" s="101"/>
      <c r="Q10" s="101"/>
    </row>
    <row r="11" spans="1:22" ht="12" customHeight="1" x14ac:dyDescent="0.2">
      <c r="A11" s="534" t="s">
        <v>22</v>
      </c>
      <c r="B11" s="534"/>
      <c r="C11" s="34"/>
      <c r="D11" s="34"/>
      <c r="E11" s="34"/>
      <c r="F11" s="68">
        <v>470091.97499999998</v>
      </c>
      <c r="G11" s="48" t="s">
        <v>4</v>
      </c>
      <c r="H11" s="68">
        <v>27267.06</v>
      </c>
      <c r="I11" s="68" t="s">
        <v>285</v>
      </c>
      <c r="J11" s="113">
        <v>16.225999999999999</v>
      </c>
      <c r="K11" s="113">
        <v>22.495000000000001</v>
      </c>
      <c r="L11" s="113">
        <v>14.499000000000001</v>
      </c>
      <c r="M11" s="113">
        <v>15.145</v>
      </c>
      <c r="N11" s="113">
        <v>9.6790000000000003</v>
      </c>
      <c r="O11" s="113">
        <v>13.423999999999999</v>
      </c>
      <c r="P11" s="113">
        <v>5.4569999999999999</v>
      </c>
      <c r="Q11" s="113">
        <v>3.0739999999999998</v>
      </c>
      <c r="R11" s="19"/>
    </row>
    <row r="12" spans="1:22" ht="12" customHeight="1" x14ac:dyDescent="0.2">
      <c r="A12" s="61"/>
      <c r="B12" s="61"/>
      <c r="C12" s="61"/>
      <c r="D12" s="61"/>
      <c r="E12" s="61"/>
      <c r="F12" s="101"/>
      <c r="G12" s="58"/>
      <c r="H12" s="101"/>
      <c r="I12" s="101"/>
      <c r="J12" s="101"/>
      <c r="K12" s="101"/>
      <c r="L12" s="101"/>
      <c r="M12" s="101"/>
      <c r="N12" s="101"/>
      <c r="O12" s="101"/>
      <c r="P12" s="101"/>
      <c r="Q12" s="101"/>
    </row>
    <row r="13" spans="1:22" s="106" customFormat="1" ht="11.25" customHeight="1" x14ac:dyDescent="0.2">
      <c r="A13" s="106">
        <v>1</v>
      </c>
      <c r="B13" s="106" t="s">
        <v>112</v>
      </c>
      <c r="F13" s="111">
        <v>72457.114000000001</v>
      </c>
      <c r="G13" s="48" t="s">
        <v>4</v>
      </c>
      <c r="H13" s="111">
        <v>11808.385</v>
      </c>
      <c r="I13" s="99" t="s">
        <v>285</v>
      </c>
      <c r="J13" s="55">
        <v>2.7839999999999998</v>
      </c>
      <c r="K13" s="55">
        <v>6.6159999999999997</v>
      </c>
      <c r="L13" s="55">
        <v>19.238</v>
      </c>
      <c r="M13" s="55">
        <v>32.24</v>
      </c>
      <c r="N13" s="55">
        <v>20.388999999999999</v>
      </c>
      <c r="O13" s="55">
        <v>13.863</v>
      </c>
      <c r="P13" s="55">
        <v>3.7149999999999999</v>
      </c>
      <c r="Q13" s="55">
        <v>1.1539999999999999</v>
      </c>
    </row>
    <row r="14" spans="1:22" ht="11.25" customHeight="1" x14ac:dyDescent="0.2">
      <c r="A14" s="60"/>
      <c r="B14" s="70" t="s">
        <v>95</v>
      </c>
      <c r="C14" s="70"/>
      <c r="D14" s="70"/>
      <c r="E14" s="70"/>
      <c r="F14" s="35">
        <v>52584.521999999997</v>
      </c>
      <c r="G14" s="48" t="s">
        <v>4</v>
      </c>
      <c r="H14" s="35">
        <v>9960.8469999999998</v>
      </c>
      <c r="I14" s="35" t="s">
        <v>285</v>
      </c>
      <c r="J14" s="55">
        <v>1.357</v>
      </c>
      <c r="K14" s="55">
        <v>4.7069999999999999</v>
      </c>
      <c r="L14" s="55">
        <v>19.452000000000002</v>
      </c>
      <c r="M14" s="55">
        <v>34.874000000000002</v>
      </c>
      <c r="N14" s="55">
        <v>24.664000000000001</v>
      </c>
      <c r="O14" s="55">
        <v>13.964</v>
      </c>
      <c r="P14" s="55">
        <v>0.98099999999999998</v>
      </c>
      <c r="Q14" s="55" t="s">
        <v>284</v>
      </c>
      <c r="V14" s="106"/>
    </row>
    <row r="15" spans="1:22" ht="11.25" customHeight="1" x14ac:dyDescent="0.2">
      <c r="A15" s="106">
        <v>2</v>
      </c>
      <c r="B15" s="60" t="s">
        <v>96</v>
      </c>
      <c r="C15" s="60"/>
      <c r="D15" s="60"/>
      <c r="E15" s="60"/>
      <c r="F15" s="35">
        <v>1335.432</v>
      </c>
      <c r="G15" s="48" t="s">
        <v>4</v>
      </c>
      <c r="H15" s="35">
        <v>1487.451</v>
      </c>
      <c r="I15" s="35" t="s">
        <v>285</v>
      </c>
      <c r="J15" s="55" t="s">
        <v>284</v>
      </c>
      <c r="K15" s="55">
        <v>5.1999999999999998E-2</v>
      </c>
      <c r="L15" s="55">
        <v>5.29</v>
      </c>
      <c r="M15" s="55">
        <v>45.343000000000004</v>
      </c>
      <c r="N15" s="55">
        <v>1.6679999999999999</v>
      </c>
      <c r="O15" s="55">
        <v>15.817</v>
      </c>
      <c r="P15" s="55">
        <v>30.677</v>
      </c>
      <c r="Q15" s="55">
        <v>1.153</v>
      </c>
    </row>
    <row r="16" spans="1:22" ht="11.25" customHeight="1" x14ac:dyDescent="0.2">
      <c r="A16" s="106">
        <v>3</v>
      </c>
      <c r="B16" s="60" t="s">
        <v>140</v>
      </c>
      <c r="C16" s="60"/>
      <c r="D16" s="60"/>
      <c r="E16" s="60"/>
      <c r="F16" s="35">
        <v>162339.046</v>
      </c>
      <c r="G16" s="48" t="s">
        <v>4</v>
      </c>
      <c r="H16" s="35">
        <v>16800.199000000001</v>
      </c>
      <c r="I16" s="35" t="s">
        <v>285</v>
      </c>
      <c r="J16" s="55">
        <v>25.402000000000001</v>
      </c>
      <c r="K16" s="55">
        <v>43.170999999999999</v>
      </c>
      <c r="L16" s="55">
        <v>18.995999999999999</v>
      </c>
      <c r="M16" s="55">
        <v>7.6710000000000003</v>
      </c>
      <c r="N16" s="55">
        <v>1.583</v>
      </c>
      <c r="O16" s="55">
        <v>2.931</v>
      </c>
      <c r="P16" s="55">
        <v>0.152</v>
      </c>
      <c r="Q16" s="55">
        <v>9.5000000000000001E-2</v>
      </c>
    </row>
    <row r="17" spans="1:17" ht="11.25" customHeight="1" x14ac:dyDescent="0.2">
      <c r="A17" s="106"/>
      <c r="B17" s="70" t="s">
        <v>97</v>
      </c>
      <c r="C17" s="70"/>
      <c r="D17" s="70"/>
      <c r="E17" s="70"/>
      <c r="F17" s="35">
        <v>144794.28</v>
      </c>
      <c r="G17" s="48" t="s">
        <v>4</v>
      </c>
      <c r="H17" s="35">
        <v>14748.253000000001</v>
      </c>
      <c r="I17" s="35" t="s">
        <v>285</v>
      </c>
      <c r="J17" s="55">
        <v>25.734000000000002</v>
      </c>
      <c r="K17" s="55">
        <v>45.22</v>
      </c>
      <c r="L17" s="55">
        <v>20.428999999999998</v>
      </c>
      <c r="M17" s="55">
        <v>7.0259999999999998</v>
      </c>
      <c r="N17" s="55">
        <v>1.028</v>
      </c>
      <c r="O17" s="55">
        <v>0.42299999999999999</v>
      </c>
      <c r="P17" s="55">
        <v>7.9000000000000001E-2</v>
      </c>
      <c r="Q17" s="55">
        <v>6.2E-2</v>
      </c>
    </row>
    <row r="18" spans="1:17" ht="11.25" customHeight="1" x14ac:dyDescent="0.2">
      <c r="A18" s="106">
        <v>4</v>
      </c>
      <c r="B18" s="60" t="s">
        <v>98</v>
      </c>
      <c r="C18" s="60"/>
      <c r="D18" s="60"/>
      <c r="E18" s="60"/>
      <c r="F18" s="35">
        <v>35639.262000000002</v>
      </c>
      <c r="G18" s="48" t="s">
        <v>4</v>
      </c>
      <c r="H18" s="35">
        <v>5116.6610000000001</v>
      </c>
      <c r="I18" s="35" t="s">
        <v>285</v>
      </c>
      <c r="J18" s="55">
        <v>2.891</v>
      </c>
      <c r="K18" s="55">
        <v>3.3159999999999998</v>
      </c>
      <c r="L18" s="55">
        <v>4.7039999999999997</v>
      </c>
      <c r="M18" s="55">
        <v>11.061999999999999</v>
      </c>
      <c r="N18" s="55">
        <v>10.455</v>
      </c>
      <c r="O18" s="55">
        <v>32.725000000000001</v>
      </c>
      <c r="P18" s="55">
        <v>17.992000000000001</v>
      </c>
      <c r="Q18" s="55">
        <v>16.856000000000002</v>
      </c>
    </row>
    <row r="19" spans="1:17" ht="11.25" customHeight="1" x14ac:dyDescent="0.2">
      <c r="A19" s="106">
        <v>5</v>
      </c>
      <c r="B19" s="60" t="s">
        <v>141</v>
      </c>
      <c r="C19" s="60"/>
      <c r="D19" s="60"/>
      <c r="E19" s="60"/>
      <c r="F19" s="35">
        <v>537.404</v>
      </c>
      <c r="G19" s="48" t="s">
        <v>4</v>
      </c>
      <c r="H19" s="35">
        <v>331.07900000000001</v>
      </c>
      <c r="I19" s="35" t="s">
        <v>285</v>
      </c>
      <c r="J19" s="55" t="s">
        <v>284</v>
      </c>
      <c r="K19" s="55">
        <v>0.47</v>
      </c>
      <c r="L19" s="55">
        <v>3.0779999999999998</v>
      </c>
      <c r="M19" s="55">
        <v>2.2229999999999999</v>
      </c>
      <c r="N19" s="55">
        <v>26.465</v>
      </c>
      <c r="O19" s="55">
        <v>42.134999999999998</v>
      </c>
      <c r="P19" s="55">
        <v>25.628</v>
      </c>
      <c r="Q19" s="55" t="s">
        <v>284</v>
      </c>
    </row>
    <row r="20" spans="1:17" ht="11.25" customHeight="1" x14ac:dyDescent="0.2">
      <c r="A20" s="106">
        <v>6</v>
      </c>
      <c r="B20" s="60" t="s">
        <v>142</v>
      </c>
      <c r="C20" s="60"/>
      <c r="D20" s="60"/>
      <c r="E20" s="60"/>
      <c r="F20" s="35">
        <v>46487.906999999999</v>
      </c>
      <c r="G20" s="48" t="s">
        <v>4</v>
      </c>
      <c r="H20" s="35">
        <v>16651.081999999999</v>
      </c>
      <c r="I20" s="35" t="s">
        <v>285</v>
      </c>
      <c r="J20" s="55">
        <v>29.262</v>
      </c>
      <c r="K20" s="55">
        <v>15.882999999999999</v>
      </c>
      <c r="L20" s="55">
        <v>8.8849999999999998</v>
      </c>
      <c r="M20" s="55">
        <v>16.760000000000002</v>
      </c>
      <c r="N20" s="55">
        <v>13.955</v>
      </c>
      <c r="O20" s="55">
        <v>10.227</v>
      </c>
      <c r="P20" s="55">
        <v>2.97</v>
      </c>
      <c r="Q20" s="55">
        <v>2.0579999999999998</v>
      </c>
    </row>
    <row r="21" spans="1:17" ht="11.25" customHeight="1" x14ac:dyDescent="0.2">
      <c r="A21" s="106"/>
      <c r="B21" s="70" t="s">
        <v>99</v>
      </c>
      <c r="C21" s="70"/>
      <c r="D21" s="70"/>
      <c r="E21" s="70"/>
      <c r="F21" s="35">
        <v>9823.9009999999998</v>
      </c>
      <c r="G21" s="48" t="s">
        <v>4</v>
      </c>
      <c r="H21" s="35">
        <v>4137.2690000000002</v>
      </c>
      <c r="I21" s="35" t="s">
        <v>285</v>
      </c>
      <c r="J21" s="55">
        <v>2.1139999999999999</v>
      </c>
      <c r="K21" s="55">
        <v>26.802</v>
      </c>
      <c r="L21" s="55">
        <v>16.593</v>
      </c>
      <c r="M21" s="55">
        <v>15.670999999999999</v>
      </c>
      <c r="N21" s="55">
        <v>11.352</v>
      </c>
      <c r="O21" s="55">
        <v>16.712</v>
      </c>
      <c r="P21" s="55">
        <v>5.94</v>
      </c>
      <c r="Q21" s="55">
        <v>4.8159999999999998</v>
      </c>
    </row>
    <row r="22" spans="1:17" ht="11.25" customHeight="1" x14ac:dyDescent="0.2">
      <c r="A22" s="106"/>
      <c r="B22" s="70" t="s">
        <v>100</v>
      </c>
      <c r="C22" s="70"/>
      <c r="D22" s="70"/>
      <c r="E22" s="70"/>
      <c r="F22" s="35">
        <v>25964.415000000001</v>
      </c>
      <c r="G22" s="48" t="s">
        <v>4</v>
      </c>
      <c r="H22" s="35">
        <v>15201.134</v>
      </c>
      <c r="I22" s="35" t="s">
        <v>285</v>
      </c>
      <c r="J22" s="55">
        <v>40.889000000000003</v>
      </c>
      <c r="K22" s="55">
        <v>6.7709999999999999</v>
      </c>
      <c r="L22" s="55">
        <v>5.2329999999999997</v>
      </c>
      <c r="M22" s="55">
        <v>21.489000000000001</v>
      </c>
      <c r="N22" s="55">
        <v>17.463000000000001</v>
      </c>
      <c r="O22" s="55">
        <v>7.3890000000000002</v>
      </c>
      <c r="P22" s="55">
        <v>0.377</v>
      </c>
      <c r="Q22" s="55">
        <v>0.38900000000000001</v>
      </c>
    </row>
    <row r="23" spans="1:17" ht="11.25" customHeight="1" x14ac:dyDescent="0.2">
      <c r="A23" s="106"/>
      <c r="B23" s="70" t="s">
        <v>101</v>
      </c>
      <c r="C23" s="70"/>
      <c r="D23" s="70"/>
      <c r="E23" s="70"/>
      <c r="F23" s="35">
        <v>7494.4780000000001</v>
      </c>
      <c r="G23" s="48" t="s">
        <v>4</v>
      </c>
      <c r="H23" s="35">
        <v>4968.518</v>
      </c>
      <c r="I23" s="35" t="s">
        <v>285</v>
      </c>
      <c r="J23" s="55">
        <v>30.998999999999999</v>
      </c>
      <c r="K23" s="55">
        <v>37.456000000000003</v>
      </c>
      <c r="L23" s="55">
        <v>10.525</v>
      </c>
      <c r="M23" s="55">
        <v>3.7610000000000001</v>
      </c>
      <c r="N23" s="55">
        <v>4.0430000000000001</v>
      </c>
      <c r="O23" s="55">
        <v>9.1370000000000005</v>
      </c>
      <c r="P23" s="55">
        <v>2.7309999999999999</v>
      </c>
      <c r="Q23" s="55">
        <v>1.3480000000000001</v>
      </c>
    </row>
    <row r="24" spans="1:17" ht="11.25" customHeight="1" x14ac:dyDescent="0.2">
      <c r="A24" s="106">
        <v>7</v>
      </c>
      <c r="B24" s="60" t="s">
        <v>143</v>
      </c>
      <c r="C24" s="60"/>
      <c r="D24" s="60"/>
      <c r="E24" s="60"/>
      <c r="F24" s="35">
        <v>11474.527</v>
      </c>
      <c r="G24" s="48" t="s">
        <v>4</v>
      </c>
      <c r="H24" s="35">
        <v>2621.4430000000002</v>
      </c>
      <c r="I24" s="35" t="s">
        <v>285</v>
      </c>
      <c r="J24" s="55">
        <v>3.1779999999999999</v>
      </c>
      <c r="K24" s="55">
        <v>11.75</v>
      </c>
      <c r="L24" s="55">
        <v>16.794</v>
      </c>
      <c r="M24" s="55">
        <v>25.931000000000001</v>
      </c>
      <c r="N24" s="55">
        <v>12.522</v>
      </c>
      <c r="O24" s="55">
        <v>19.388000000000002</v>
      </c>
      <c r="P24" s="55">
        <v>8.452</v>
      </c>
      <c r="Q24" s="55">
        <v>1.9850000000000001</v>
      </c>
    </row>
    <row r="25" spans="1:17" ht="11.25" customHeight="1" x14ac:dyDescent="0.2">
      <c r="A25" s="106"/>
      <c r="B25" s="70" t="s">
        <v>102</v>
      </c>
      <c r="C25" s="70"/>
      <c r="D25" s="70"/>
      <c r="E25" s="70"/>
      <c r="F25" s="35">
        <v>11315.669</v>
      </c>
      <c r="G25" s="48" t="s">
        <v>4</v>
      </c>
      <c r="H25" s="35">
        <v>2616.0650000000001</v>
      </c>
      <c r="I25" s="35" t="s">
        <v>285</v>
      </c>
      <c r="J25" s="55">
        <v>3.222</v>
      </c>
      <c r="K25" s="55">
        <v>11.914999999999999</v>
      </c>
      <c r="L25" s="55">
        <v>17.03</v>
      </c>
      <c r="M25" s="55">
        <v>25.353999999999999</v>
      </c>
      <c r="N25" s="55">
        <v>12.698</v>
      </c>
      <c r="O25" s="55">
        <v>19.420999999999999</v>
      </c>
      <c r="P25" s="55">
        <v>8.3460000000000001</v>
      </c>
      <c r="Q25" s="55">
        <v>2.0129999999999999</v>
      </c>
    </row>
    <row r="26" spans="1:17" ht="11.25" customHeight="1" x14ac:dyDescent="0.2">
      <c r="A26" s="106">
        <v>8</v>
      </c>
      <c r="B26" s="60" t="s">
        <v>113</v>
      </c>
      <c r="C26" s="60"/>
      <c r="D26" s="60"/>
      <c r="E26" s="60"/>
      <c r="F26" s="35">
        <v>5873.723</v>
      </c>
      <c r="G26" s="48" t="s">
        <v>4</v>
      </c>
      <c r="H26" s="35">
        <v>1858.0989999999999</v>
      </c>
      <c r="I26" s="35" t="s">
        <v>285</v>
      </c>
      <c r="J26" s="55">
        <v>1.9630000000000001</v>
      </c>
      <c r="K26" s="55">
        <v>3.992</v>
      </c>
      <c r="L26" s="55">
        <v>4.1710000000000003</v>
      </c>
      <c r="M26" s="55">
        <v>28.138000000000002</v>
      </c>
      <c r="N26" s="55">
        <v>13.862</v>
      </c>
      <c r="O26" s="55">
        <v>22.808</v>
      </c>
      <c r="P26" s="55">
        <v>16.196000000000002</v>
      </c>
      <c r="Q26" s="55">
        <v>8.8689999999999998</v>
      </c>
    </row>
    <row r="27" spans="1:17" ht="11.25" customHeight="1" x14ac:dyDescent="0.2">
      <c r="A27" s="106">
        <v>9</v>
      </c>
      <c r="B27" s="60" t="s">
        <v>103</v>
      </c>
      <c r="C27" s="60"/>
      <c r="D27" s="60"/>
      <c r="E27" s="60"/>
      <c r="F27" s="35">
        <v>20801.309000000001</v>
      </c>
      <c r="G27" s="48" t="s">
        <v>4</v>
      </c>
      <c r="H27" s="35">
        <v>4011.0120000000002</v>
      </c>
      <c r="I27" s="35" t="s">
        <v>285</v>
      </c>
      <c r="J27" s="55">
        <v>11.557</v>
      </c>
      <c r="K27" s="55">
        <v>26.568000000000001</v>
      </c>
      <c r="L27" s="55">
        <v>15.358000000000001</v>
      </c>
      <c r="M27" s="55">
        <v>15.090999999999999</v>
      </c>
      <c r="N27" s="55">
        <v>12.26</v>
      </c>
      <c r="O27" s="55">
        <v>11.41</v>
      </c>
      <c r="P27" s="55">
        <v>6.5220000000000002</v>
      </c>
      <c r="Q27" s="55">
        <v>1.2330000000000001</v>
      </c>
    </row>
    <row r="28" spans="1:17" ht="11.25" customHeight="1" x14ac:dyDescent="0.2">
      <c r="A28" s="106">
        <v>10</v>
      </c>
      <c r="B28" s="60" t="s">
        <v>104</v>
      </c>
      <c r="C28" s="60"/>
      <c r="D28" s="60"/>
      <c r="E28" s="60"/>
      <c r="F28" s="35">
        <v>5015.6530000000002</v>
      </c>
      <c r="G28" s="48" t="s">
        <v>4</v>
      </c>
      <c r="H28" s="35">
        <v>1355.8240000000001</v>
      </c>
      <c r="I28" s="35" t="s">
        <v>285</v>
      </c>
      <c r="J28" s="55">
        <v>3.3239999999999998</v>
      </c>
      <c r="K28" s="55">
        <v>4.8719999999999999</v>
      </c>
      <c r="L28" s="55">
        <v>4.2030000000000003</v>
      </c>
      <c r="M28" s="55">
        <v>11.085000000000001</v>
      </c>
      <c r="N28" s="55">
        <v>25.545000000000002</v>
      </c>
      <c r="O28" s="55">
        <v>28.606999999999999</v>
      </c>
      <c r="P28" s="55">
        <v>18.332999999999998</v>
      </c>
      <c r="Q28" s="55">
        <v>4.032</v>
      </c>
    </row>
    <row r="29" spans="1:17" ht="11.25" customHeight="1" x14ac:dyDescent="0.2">
      <c r="A29" s="106">
        <v>11</v>
      </c>
      <c r="B29" s="60" t="s">
        <v>105</v>
      </c>
      <c r="C29" s="60"/>
      <c r="D29" s="60"/>
      <c r="E29" s="60"/>
      <c r="F29" s="35">
        <v>8129.3440000000001</v>
      </c>
      <c r="G29" s="48" t="s">
        <v>4</v>
      </c>
      <c r="H29" s="35">
        <v>1415.298</v>
      </c>
      <c r="I29" s="35" t="s">
        <v>285</v>
      </c>
      <c r="J29" s="55">
        <v>8.5359999999999996</v>
      </c>
      <c r="K29" s="55">
        <v>17.905999999999999</v>
      </c>
      <c r="L29" s="55">
        <v>18.777999999999999</v>
      </c>
      <c r="M29" s="55">
        <v>19.321999999999999</v>
      </c>
      <c r="N29" s="55">
        <v>8.7579999999999991</v>
      </c>
      <c r="O29" s="55">
        <v>17.169</v>
      </c>
      <c r="P29" s="55">
        <v>4.7869999999999999</v>
      </c>
      <c r="Q29" s="55">
        <v>4.7450000000000001</v>
      </c>
    </row>
    <row r="30" spans="1:17" ht="11.25" customHeight="1" x14ac:dyDescent="0.2">
      <c r="A30" s="106">
        <v>12</v>
      </c>
      <c r="B30" s="60" t="s">
        <v>106</v>
      </c>
      <c r="C30" s="60"/>
      <c r="D30" s="60"/>
      <c r="E30" s="60"/>
      <c r="F30" s="35">
        <v>7428.3410000000003</v>
      </c>
      <c r="G30" s="48" t="s">
        <v>4</v>
      </c>
      <c r="H30" s="35">
        <v>3300.299</v>
      </c>
      <c r="I30" s="35" t="s">
        <v>285</v>
      </c>
      <c r="J30" s="55">
        <v>57.561</v>
      </c>
      <c r="K30" s="55">
        <v>3.37</v>
      </c>
      <c r="L30" s="55">
        <v>0.36399999999999999</v>
      </c>
      <c r="M30" s="55">
        <v>5.7290000000000001</v>
      </c>
      <c r="N30" s="55">
        <v>5.1619999999999999</v>
      </c>
      <c r="O30" s="55">
        <v>16.498000000000001</v>
      </c>
      <c r="P30" s="55">
        <v>9.5749999999999993</v>
      </c>
      <c r="Q30" s="55">
        <v>1.7410000000000001</v>
      </c>
    </row>
    <row r="31" spans="1:17" ht="11.25" customHeight="1" x14ac:dyDescent="0.2">
      <c r="A31" s="106">
        <v>13</v>
      </c>
      <c r="B31" s="60" t="s">
        <v>107</v>
      </c>
      <c r="C31" s="60"/>
      <c r="D31" s="60"/>
      <c r="E31" s="60"/>
      <c r="F31" s="35">
        <v>1704.046</v>
      </c>
      <c r="G31" s="48" t="s">
        <v>4</v>
      </c>
      <c r="H31" s="35">
        <v>714.94299999999998</v>
      </c>
      <c r="I31" s="35" t="s">
        <v>285</v>
      </c>
      <c r="J31" s="55">
        <v>19.515000000000001</v>
      </c>
      <c r="K31" s="55">
        <v>0.98</v>
      </c>
      <c r="L31" s="55">
        <v>2.0419999999999998</v>
      </c>
      <c r="M31" s="55">
        <v>7.0460000000000003</v>
      </c>
      <c r="N31" s="55">
        <v>20.882000000000001</v>
      </c>
      <c r="O31" s="55">
        <v>31.878</v>
      </c>
      <c r="P31" s="55">
        <v>10.926</v>
      </c>
      <c r="Q31" s="55">
        <v>6.7320000000000002</v>
      </c>
    </row>
    <row r="32" spans="1:17" ht="11.25" customHeight="1" x14ac:dyDescent="0.2">
      <c r="A32" s="106">
        <v>14</v>
      </c>
      <c r="B32" s="60" t="s">
        <v>144</v>
      </c>
      <c r="C32" s="60"/>
      <c r="D32" s="60"/>
      <c r="E32" s="60"/>
      <c r="F32" s="35">
        <v>21202.276999999998</v>
      </c>
      <c r="G32" s="48" t="s">
        <v>4</v>
      </c>
      <c r="H32" s="35">
        <v>3306.9650000000001</v>
      </c>
      <c r="I32" s="35" t="s">
        <v>285</v>
      </c>
      <c r="J32" s="55">
        <v>14.904999999999999</v>
      </c>
      <c r="K32" s="55">
        <v>17.370999999999999</v>
      </c>
      <c r="L32" s="55">
        <v>19.350999999999999</v>
      </c>
      <c r="M32" s="55">
        <v>19.181000000000001</v>
      </c>
      <c r="N32" s="55">
        <v>11.148999999999999</v>
      </c>
      <c r="O32" s="55">
        <v>13.629</v>
      </c>
      <c r="P32" s="55">
        <v>3.504</v>
      </c>
      <c r="Q32" s="55">
        <v>0.90900000000000003</v>
      </c>
    </row>
    <row r="33" spans="1:17" ht="11.25" customHeight="1" x14ac:dyDescent="0.2">
      <c r="A33" s="106">
        <v>15</v>
      </c>
      <c r="B33" s="60" t="s">
        <v>108</v>
      </c>
      <c r="C33" s="60"/>
      <c r="D33" s="60"/>
      <c r="E33" s="60"/>
      <c r="F33" s="35">
        <v>4180.4750000000004</v>
      </c>
      <c r="G33" s="48" t="s">
        <v>4</v>
      </c>
      <c r="H33" s="35">
        <v>1468.106</v>
      </c>
      <c r="I33" s="35" t="s">
        <v>285</v>
      </c>
      <c r="J33" s="55">
        <v>2.2829999999999999</v>
      </c>
      <c r="K33" s="55">
        <v>2.036</v>
      </c>
      <c r="L33" s="55">
        <v>5.7830000000000004</v>
      </c>
      <c r="M33" s="55">
        <v>19.216999999999999</v>
      </c>
      <c r="N33" s="55">
        <v>24.81</v>
      </c>
      <c r="O33" s="55">
        <v>35.283999999999999</v>
      </c>
      <c r="P33" s="55">
        <v>10.411</v>
      </c>
      <c r="Q33" s="55">
        <v>0.17599999999999999</v>
      </c>
    </row>
    <row r="34" spans="1:17" ht="11.25" customHeight="1" x14ac:dyDescent="0.2">
      <c r="A34" s="106">
        <v>16</v>
      </c>
      <c r="B34" s="60" t="s">
        <v>248</v>
      </c>
      <c r="C34" s="60"/>
      <c r="D34" s="60"/>
      <c r="E34" s="60"/>
      <c r="F34" s="35">
        <v>22794.409</v>
      </c>
      <c r="G34" s="48" t="s">
        <v>4</v>
      </c>
      <c r="H34" s="35">
        <v>2462.665</v>
      </c>
      <c r="I34" s="35" t="s">
        <v>285</v>
      </c>
      <c r="J34" s="55">
        <v>23.861000000000001</v>
      </c>
      <c r="K34" s="55">
        <v>30.146000000000001</v>
      </c>
      <c r="L34" s="55">
        <v>16.716999999999999</v>
      </c>
      <c r="M34" s="55">
        <v>11.99</v>
      </c>
      <c r="N34" s="55">
        <v>5.59</v>
      </c>
      <c r="O34" s="55">
        <v>6.7679999999999998</v>
      </c>
      <c r="P34" s="55">
        <v>2.9689999999999999</v>
      </c>
      <c r="Q34" s="55">
        <v>1.9590000000000001</v>
      </c>
    </row>
    <row r="35" spans="1:17" ht="11.25" customHeight="1" x14ac:dyDescent="0.2">
      <c r="A35" s="106">
        <v>17</v>
      </c>
      <c r="B35" s="60" t="s">
        <v>109</v>
      </c>
      <c r="C35" s="60"/>
      <c r="D35" s="60"/>
      <c r="E35" s="60"/>
      <c r="F35" s="35">
        <v>1287.164</v>
      </c>
      <c r="G35" s="48" t="s">
        <v>4</v>
      </c>
      <c r="H35" s="35">
        <v>406.07900000000001</v>
      </c>
      <c r="I35" s="35" t="s">
        <v>285</v>
      </c>
      <c r="J35" s="55">
        <v>7.8490000000000002</v>
      </c>
      <c r="K35" s="55">
        <v>24.327999999999999</v>
      </c>
      <c r="L35" s="55">
        <v>18.538</v>
      </c>
      <c r="M35" s="55">
        <v>11.336</v>
      </c>
      <c r="N35" s="55">
        <v>13.228999999999999</v>
      </c>
      <c r="O35" s="55">
        <v>17.760000000000002</v>
      </c>
      <c r="P35" s="55">
        <v>5.8230000000000004</v>
      </c>
      <c r="Q35" s="55">
        <v>1.1359999999999999</v>
      </c>
    </row>
    <row r="36" spans="1:17" ht="11.25" customHeight="1" x14ac:dyDescent="0.2">
      <c r="A36" s="106">
        <v>18</v>
      </c>
      <c r="B36" s="60" t="s">
        <v>110</v>
      </c>
      <c r="C36" s="60"/>
      <c r="D36" s="60"/>
      <c r="E36" s="60"/>
      <c r="F36" s="35">
        <v>38032.858999999997</v>
      </c>
      <c r="G36" s="48" t="s">
        <v>4</v>
      </c>
      <c r="H36" s="35">
        <v>4510.0649999999996</v>
      </c>
      <c r="I36" s="35" t="s">
        <v>285</v>
      </c>
      <c r="J36" s="55">
        <v>2.794</v>
      </c>
      <c r="K36" s="55">
        <v>3.762</v>
      </c>
      <c r="L36" s="55">
        <v>4.5339999999999998</v>
      </c>
      <c r="M36" s="55">
        <v>11.75</v>
      </c>
      <c r="N36" s="55">
        <v>12.134</v>
      </c>
      <c r="O36" s="55">
        <v>38.234000000000002</v>
      </c>
      <c r="P36" s="55">
        <v>17.356000000000002</v>
      </c>
      <c r="Q36" s="55">
        <v>9.4359999999999999</v>
      </c>
    </row>
    <row r="37" spans="1:17" ht="11.25" customHeight="1" x14ac:dyDescent="0.2">
      <c r="A37" s="106">
        <v>19</v>
      </c>
      <c r="B37" s="60" t="s">
        <v>114</v>
      </c>
      <c r="C37" s="60"/>
      <c r="D37" s="60"/>
      <c r="E37" s="60"/>
      <c r="F37" s="35">
        <v>1388.0329999999999</v>
      </c>
      <c r="G37" s="48" t="s">
        <v>4</v>
      </c>
      <c r="H37" s="35">
        <v>764.28800000000001</v>
      </c>
      <c r="I37" s="35" t="s">
        <v>285</v>
      </c>
      <c r="J37" s="55">
        <v>0.73299999999999998</v>
      </c>
      <c r="K37" s="55">
        <v>7.8289999999999997</v>
      </c>
      <c r="L37" s="55">
        <v>9.77</v>
      </c>
      <c r="M37" s="55">
        <v>9.298</v>
      </c>
      <c r="N37" s="55">
        <v>30.227</v>
      </c>
      <c r="O37" s="55">
        <v>6.4169999999999998</v>
      </c>
      <c r="P37" s="55">
        <v>11.708</v>
      </c>
      <c r="Q37" s="55">
        <v>24.016999999999999</v>
      </c>
    </row>
    <row r="38" spans="1:17" ht="11.25" customHeight="1" x14ac:dyDescent="0.2">
      <c r="A38" s="106">
        <v>20</v>
      </c>
      <c r="B38" s="60" t="s">
        <v>111</v>
      </c>
      <c r="C38" s="60"/>
      <c r="D38" s="60"/>
      <c r="E38" s="60"/>
      <c r="F38" s="35">
        <v>1983.6510000000001</v>
      </c>
      <c r="G38" s="48" t="s">
        <v>4</v>
      </c>
      <c r="H38" s="35">
        <v>1247.1510000000001</v>
      </c>
      <c r="I38" s="35" t="s">
        <v>285</v>
      </c>
      <c r="J38" s="55">
        <v>8.5250000000000004</v>
      </c>
      <c r="K38" s="55">
        <v>36.947000000000003</v>
      </c>
      <c r="L38" s="55">
        <v>3.4980000000000002</v>
      </c>
      <c r="M38" s="55">
        <v>12.371</v>
      </c>
      <c r="N38" s="55">
        <v>18.411999999999999</v>
      </c>
      <c r="O38" s="55">
        <v>7.3380000000000001</v>
      </c>
      <c r="P38" s="55">
        <v>9.9670000000000005</v>
      </c>
      <c r="Q38" s="55">
        <v>2.9409999999999998</v>
      </c>
    </row>
    <row r="39" spans="1:17" ht="12" customHeight="1" thickBot="1" x14ac:dyDescent="0.25">
      <c r="A39" s="51"/>
      <c r="B39" s="51"/>
      <c r="C39" s="51"/>
      <c r="D39" s="51"/>
      <c r="E39" s="51"/>
      <c r="F39" s="118"/>
      <c r="G39" s="119"/>
      <c r="H39" s="118"/>
      <c r="I39" s="118"/>
      <c r="J39" s="120"/>
      <c r="K39" s="120"/>
      <c r="L39" s="120"/>
      <c r="M39" s="120"/>
      <c r="N39" s="118"/>
      <c r="O39" s="66"/>
      <c r="P39" s="120"/>
      <c r="Q39" s="120"/>
    </row>
    <row r="40" spans="1:17" ht="12.75" customHeight="1" x14ac:dyDescent="0.2">
      <c r="A40" s="34"/>
      <c r="O40" s="1"/>
      <c r="P40" s="1"/>
      <c r="Q40" s="1"/>
    </row>
  </sheetData>
  <sheetProtection formatCells="0" formatColumns="0" formatRows="0"/>
  <mergeCells count="4">
    <mergeCell ref="A11:B11"/>
    <mergeCell ref="J6:Q6"/>
    <mergeCell ref="F6:H6"/>
    <mergeCell ref="G7:H7"/>
  </mergeCells>
  <phoneticPr fontId="13" type="noConversion"/>
  <pageMargins left="0.75" right="0.75" top="1" bottom="1" header="0.5" footer="0.5"/>
  <pageSetup paperSize="9" scale="85"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6"/>
  <dimension ref="A1:R40"/>
  <sheetViews>
    <sheetView zoomScaleNormal="100" workbookViewId="0"/>
  </sheetViews>
  <sheetFormatPr defaultRowHeight="12.75" x14ac:dyDescent="0.2"/>
  <cols>
    <col min="1" max="1" width="3.85546875" style="1" customWidth="1"/>
    <col min="2" max="2" width="63.5703125" style="1" customWidth="1"/>
    <col min="3" max="5" width="63.5703125" style="1" hidden="1" customWidth="1"/>
    <col min="6" max="6" width="7.140625" style="1" customWidth="1"/>
    <col min="7" max="7" width="1.85546875" style="1" bestFit="1" customWidth="1"/>
    <col min="8" max="8" width="5.7109375" style="1" bestFit="1" customWidth="1"/>
    <col min="9" max="9" width="1.42578125" style="1" customWidth="1"/>
    <col min="10" max="10" width="4.28515625" style="1" customWidth="1"/>
    <col min="11" max="13" width="5.28515625" style="1" bestFit="1" customWidth="1"/>
    <col min="14" max="14" width="6.85546875" style="1" customWidth="1"/>
    <col min="15" max="15" width="7.140625" style="33" customWidth="1"/>
    <col min="16" max="16" width="7" style="33" customWidth="1"/>
    <col min="17" max="17" width="5" style="33" customWidth="1"/>
    <col min="18" max="16384" width="9.140625" style="1"/>
  </cols>
  <sheetData>
    <row r="1" spans="1:18" ht="6.75" customHeight="1" x14ac:dyDescent="0.2"/>
    <row r="2" spans="1:18" ht="15" customHeight="1" x14ac:dyDescent="0.2">
      <c r="A2" s="183" t="s">
        <v>512</v>
      </c>
      <c r="B2" s="19"/>
      <c r="C2" s="19"/>
      <c r="D2" s="19"/>
      <c r="E2" s="19"/>
      <c r="F2" s="19"/>
      <c r="G2" s="19"/>
      <c r="H2" s="19"/>
      <c r="I2" s="19"/>
      <c r="J2" s="19"/>
      <c r="K2" s="19"/>
      <c r="L2" s="19"/>
      <c r="M2" s="19"/>
      <c r="N2" s="19"/>
      <c r="O2" s="32"/>
      <c r="P2" s="32"/>
      <c r="Q2" s="32"/>
    </row>
    <row r="3" spans="1:18" ht="15" hidden="1" customHeight="1" x14ac:dyDescent="0.2">
      <c r="A3" s="183"/>
      <c r="B3" s="19"/>
      <c r="C3" s="19"/>
      <c r="D3" s="19"/>
      <c r="E3" s="19"/>
      <c r="F3" s="19"/>
      <c r="G3" s="19"/>
      <c r="H3" s="19"/>
      <c r="I3" s="19"/>
      <c r="J3" s="19"/>
      <c r="K3" s="19"/>
      <c r="L3" s="19"/>
      <c r="M3" s="19"/>
      <c r="N3" s="19"/>
      <c r="O3" s="32"/>
      <c r="P3" s="32"/>
      <c r="Q3" s="32"/>
    </row>
    <row r="4" spans="1:18" ht="15" customHeight="1" thickBot="1" x14ac:dyDescent="0.25">
      <c r="A4" s="358" t="s">
        <v>513</v>
      </c>
      <c r="B4" s="43"/>
      <c r="C4" s="43"/>
      <c r="D4" s="43"/>
      <c r="E4" s="43"/>
      <c r="F4" s="43"/>
      <c r="G4" s="43"/>
      <c r="H4" s="43"/>
      <c r="I4" s="43"/>
      <c r="J4" s="19"/>
      <c r="K4" s="19"/>
      <c r="L4" s="19"/>
      <c r="M4" s="19"/>
      <c r="N4" s="19"/>
      <c r="O4" s="32"/>
      <c r="P4" s="32"/>
      <c r="Q4" s="32"/>
    </row>
    <row r="5" spans="1:18" ht="15.75" hidden="1" thickBot="1" x14ac:dyDescent="0.3">
      <c r="A5" s="44"/>
      <c r="B5" s="43"/>
      <c r="C5" s="43"/>
      <c r="D5" s="43"/>
      <c r="E5" s="43"/>
      <c r="F5" s="43"/>
      <c r="G5" s="43"/>
      <c r="H5" s="43"/>
      <c r="I5" s="43"/>
      <c r="J5" s="19"/>
      <c r="K5" s="19"/>
      <c r="L5" s="19"/>
      <c r="M5" s="19"/>
      <c r="N5" s="19"/>
      <c r="O5" s="32"/>
      <c r="P5" s="32"/>
      <c r="Q5" s="32"/>
    </row>
    <row r="6" spans="1:18" ht="22.5" x14ac:dyDescent="0.2">
      <c r="A6" s="34" t="s">
        <v>54</v>
      </c>
      <c r="B6" s="34" t="s">
        <v>139</v>
      </c>
      <c r="C6" s="34"/>
      <c r="D6" s="34"/>
      <c r="E6" s="34"/>
      <c r="F6" s="536" t="s">
        <v>281</v>
      </c>
      <c r="G6" s="536"/>
      <c r="H6" s="536"/>
      <c r="I6" s="101"/>
      <c r="J6" s="538" t="s">
        <v>63</v>
      </c>
      <c r="K6" s="539"/>
      <c r="L6" s="539"/>
      <c r="M6" s="539"/>
      <c r="N6" s="539"/>
      <c r="O6" s="539"/>
      <c r="P6" s="539"/>
      <c r="Q6" s="539"/>
    </row>
    <row r="7" spans="1:18" ht="14.25" customHeight="1" thickBot="1" x14ac:dyDescent="0.25">
      <c r="A7" s="51"/>
      <c r="B7" s="51"/>
      <c r="C7" s="51"/>
      <c r="D7" s="51"/>
      <c r="E7" s="51"/>
      <c r="F7" s="26" t="s">
        <v>22</v>
      </c>
      <c r="G7" s="537" t="s">
        <v>124</v>
      </c>
      <c r="H7" s="537"/>
      <c r="I7" s="107"/>
      <c r="J7" s="26" t="s">
        <v>55</v>
      </c>
      <c r="K7" s="26" t="s">
        <v>56</v>
      </c>
      <c r="L7" s="26" t="s">
        <v>57</v>
      </c>
      <c r="M7" s="26" t="s">
        <v>58</v>
      </c>
      <c r="N7" s="26" t="s">
        <v>59</v>
      </c>
      <c r="O7" s="26" t="s">
        <v>60</v>
      </c>
      <c r="P7" s="26" t="s">
        <v>61</v>
      </c>
      <c r="Q7" s="26" t="s">
        <v>62</v>
      </c>
    </row>
    <row r="8" spans="1:18" ht="12" customHeight="1" x14ac:dyDescent="0.2">
      <c r="A8" s="61"/>
      <c r="B8" s="61"/>
      <c r="C8" s="61"/>
      <c r="D8" s="61"/>
      <c r="E8" s="61"/>
      <c r="F8" s="101"/>
      <c r="G8" s="101"/>
      <c r="H8" s="101"/>
      <c r="I8" s="101"/>
      <c r="J8" s="101"/>
      <c r="K8" s="101"/>
      <c r="L8" s="101"/>
      <c r="M8" s="101"/>
      <c r="N8" s="101"/>
      <c r="O8" s="101"/>
      <c r="P8" s="101"/>
      <c r="Q8" s="101"/>
    </row>
    <row r="9" spans="1:18" ht="12" hidden="1" customHeight="1" x14ac:dyDescent="0.2">
      <c r="A9" s="61"/>
      <c r="B9" s="61"/>
      <c r="C9" s="61"/>
      <c r="D9" s="61"/>
      <c r="E9" s="61"/>
      <c r="F9" s="101"/>
      <c r="G9" s="101"/>
      <c r="H9" s="101"/>
      <c r="I9" s="101"/>
      <c r="J9" s="101"/>
      <c r="K9" s="101"/>
      <c r="L9" s="101"/>
      <c r="M9" s="101"/>
      <c r="N9" s="101"/>
      <c r="O9" s="101"/>
      <c r="P9" s="101"/>
      <c r="Q9" s="101"/>
    </row>
    <row r="10" spans="1:18" ht="12" hidden="1" customHeight="1" x14ac:dyDescent="0.2">
      <c r="A10" s="61"/>
      <c r="B10" s="61"/>
      <c r="C10" s="61"/>
      <c r="D10" s="61"/>
      <c r="E10" s="61"/>
      <c r="F10" s="101"/>
      <c r="G10" s="101"/>
      <c r="H10" s="101"/>
      <c r="I10" s="101"/>
      <c r="J10" s="101"/>
      <c r="K10" s="101"/>
      <c r="L10" s="101"/>
      <c r="M10" s="101"/>
      <c r="N10" s="101"/>
      <c r="O10" s="101"/>
      <c r="P10" s="101"/>
      <c r="Q10" s="101"/>
    </row>
    <row r="11" spans="1:18" ht="12" customHeight="1" x14ac:dyDescent="0.2">
      <c r="A11" s="534" t="s">
        <v>22</v>
      </c>
      <c r="B11" s="534"/>
      <c r="C11" s="34"/>
      <c r="D11" s="34"/>
      <c r="E11" s="34"/>
      <c r="F11" s="68">
        <v>40710.298000000003</v>
      </c>
      <c r="G11" s="48" t="s">
        <v>4</v>
      </c>
      <c r="H11" s="68">
        <v>2081.2510000000002</v>
      </c>
      <c r="I11" s="68" t="s">
        <v>285</v>
      </c>
      <c r="J11" s="113">
        <v>0.86899999999999999</v>
      </c>
      <c r="K11" s="113">
        <v>4.05</v>
      </c>
      <c r="L11" s="113">
        <v>5.5</v>
      </c>
      <c r="M11" s="113">
        <v>11.66</v>
      </c>
      <c r="N11" s="113">
        <v>12.343999999999999</v>
      </c>
      <c r="O11" s="113">
        <v>27.690999999999999</v>
      </c>
      <c r="P11" s="113">
        <v>18.803000000000001</v>
      </c>
      <c r="Q11" s="113">
        <v>19.084</v>
      </c>
      <c r="R11" s="19"/>
    </row>
    <row r="12" spans="1:18" ht="12" customHeight="1" x14ac:dyDescent="0.2">
      <c r="A12" s="61"/>
      <c r="B12" s="61"/>
      <c r="C12" s="61"/>
      <c r="D12" s="61"/>
      <c r="E12" s="61"/>
      <c r="F12" s="101"/>
      <c r="G12" s="58"/>
      <c r="H12" s="101"/>
      <c r="I12" s="101"/>
      <c r="J12" s="101"/>
      <c r="K12" s="101"/>
      <c r="L12" s="101"/>
      <c r="M12" s="101"/>
      <c r="N12" s="101"/>
      <c r="O12" s="101"/>
      <c r="P12" s="101"/>
      <c r="Q12" s="101"/>
    </row>
    <row r="13" spans="1:18" s="106" customFormat="1" ht="11.25" customHeight="1" x14ac:dyDescent="0.2">
      <c r="A13" s="106">
        <v>1</v>
      </c>
      <c r="B13" s="106" t="s">
        <v>112</v>
      </c>
      <c r="F13" s="35">
        <v>6996.3860000000004</v>
      </c>
      <c r="G13" s="48" t="s">
        <v>4</v>
      </c>
      <c r="H13" s="35">
        <v>988.99699999999996</v>
      </c>
      <c r="I13" s="99" t="s">
        <v>285</v>
      </c>
      <c r="J13" s="55">
        <v>0.113</v>
      </c>
      <c r="K13" s="55">
        <v>1.2210000000000001</v>
      </c>
      <c r="L13" s="55">
        <v>6.9950000000000001</v>
      </c>
      <c r="M13" s="55">
        <v>24.234999999999999</v>
      </c>
      <c r="N13" s="55">
        <v>24.809000000000001</v>
      </c>
      <c r="O13" s="55">
        <v>25.652999999999999</v>
      </c>
      <c r="P13" s="55">
        <v>10.747999999999999</v>
      </c>
      <c r="Q13" s="55">
        <v>6.2279999999999998</v>
      </c>
    </row>
    <row r="14" spans="1:18" ht="11.25" customHeight="1" x14ac:dyDescent="0.2">
      <c r="A14" s="60"/>
      <c r="B14" s="70" t="s">
        <v>95</v>
      </c>
      <c r="C14" s="70"/>
      <c r="D14" s="70"/>
      <c r="E14" s="70"/>
      <c r="F14" s="35">
        <v>4778.9250000000002</v>
      </c>
      <c r="G14" s="48" t="s">
        <v>4</v>
      </c>
      <c r="H14" s="35">
        <v>809.41600000000005</v>
      </c>
      <c r="I14" s="35" t="s">
        <v>285</v>
      </c>
      <c r="J14" s="55">
        <v>0.104</v>
      </c>
      <c r="K14" s="55">
        <v>0.92700000000000005</v>
      </c>
      <c r="L14" s="55">
        <v>7.4429999999999996</v>
      </c>
      <c r="M14" s="55">
        <v>28.183</v>
      </c>
      <c r="N14" s="55">
        <v>31.933</v>
      </c>
      <c r="O14" s="55">
        <v>28.204000000000001</v>
      </c>
      <c r="P14" s="55">
        <v>3.206</v>
      </c>
      <c r="Q14" s="55" t="s">
        <v>284</v>
      </c>
    </row>
    <row r="15" spans="1:18" ht="11.25" customHeight="1" x14ac:dyDescent="0.2">
      <c r="A15" s="106">
        <v>2</v>
      </c>
      <c r="B15" s="60" t="s">
        <v>96</v>
      </c>
      <c r="C15" s="60"/>
      <c r="D15" s="60"/>
      <c r="E15" s="60"/>
      <c r="F15" s="35">
        <v>191.76900000000001</v>
      </c>
      <c r="G15" s="48" t="s">
        <v>4</v>
      </c>
      <c r="H15" s="35">
        <v>197.005</v>
      </c>
      <c r="I15" s="35" t="s">
        <v>285</v>
      </c>
      <c r="J15" s="55" t="s">
        <v>284</v>
      </c>
      <c r="K15" s="55">
        <v>8.0000000000000002E-3</v>
      </c>
      <c r="L15" s="55">
        <v>1.1299999999999999</v>
      </c>
      <c r="M15" s="55">
        <v>18.896999999999998</v>
      </c>
      <c r="N15" s="55">
        <v>1.3879999999999999</v>
      </c>
      <c r="O15" s="55">
        <v>26.216999999999999</v>
      </c>
      <c r="P15" s="55">
        <v>48.987000000000002</v>
      </c>
      <c r="Q15" s="55">
        <v>3.3719999999999999</v>
      </c>
    </row>
    <row r="16" spans="1:18" ht="11.25" customHeight="1" x14ac:dyDescent="0.2">
      <c r="A16" s="106">
        <v>3</v>
      </c>
      <c r="B16" s="60" t="s">
        <v>140</v>
      </c>
      <c r="C16" s="60"/>
      <c r="D16" s="60"/>
      <c r="E16" s="60"/>
      <c r="F16" s="35">
        <v>4471.5230000000001</v>
      </c>
      <c r="G16" s="48" t="s">
        <v>4</v>
      </c>
      <c r="H16" s="35">
        <v>657.04200000000003</v>
      </c>
      <c r="I16" s="35" t="s">
        <v>285</v>
      </c>
      <c r="J16" s="55">
        <v>4.6539999999999999</v>
      </c>
      <c r="K16" s="55">
        <v>24.722000000000001</v>
      </c>
      <c r="L16" s="55">
        <v>22.268999999999998</v>
      </c>
      <c r="M16" s="55">
        <v>18.582999999999998</v>
      </c>
      <c r="N16" s="55">
        <v>6.508</v>
      </c>
      <c r="O16" s="55">
        <v>18.382999999999999</v>
      </c>
      <c r="P16" s="55">
        <v>1.885</v>
      </c>
      <c r="Q16" s="55">
        <v>2.9950000000000001</v>
      </c>
    </row>
    <row r="17" spans="1:17" ht="11.25" customHeight="1" x14ac:dyDescent="0.2">
      <c r="A17" s="106"/>
      <c r="B17" s="70" t="s">
        <v>97</v>
      </c>
      <c r="C17" s="70"/>
      <c r="D17" s="70"/>
      <c r="E17" s="70"/>
      <c r="F17" s="35">
        <v>3202.7979999999998</v>
      </c>
      <c r="G17" s="48" t="s">
        <v>4</v>
      </c>
      <c r="H17" s="35">
        <v>359.69799999999998</v>
      </c>
      <c r="I17" s="35" t="s">
        <v>285</v>
      </c>
      <c r="J17" s="55">
        <v>6.0259999999999998</v>
      </c>
      <c r="K17" s="55">
        <v>31.805</v>
      </c>
      <c r="L17" s="55">
        <v>29.728000000000002</v>
      </c>
      <c r="M17" s="55">
        <v>19.812000000000001</v>
      </c>
      <c r="N17" s="55">
        <v>5.2430000000000003</v>
      </c>
      <c r="O17" s="55">
        <v>3.8290000000000002</v>
      </c>
      <c r="P17" s="55">
        <v>1.22</v>
      </c>
      <c r="Q17" s="55">
        <v>2.3370000000000002</v>
      </c>
    </row>
    <row r="18" spans="1:17" ht="11.25" customHeight="1" x14ac:dyDescent="0.2">
      <c r="A18" s="106">
        <v>4</v>
      </c>
      <c r="B18" s="60" t="s">
        <v>98</v>
      </c>
      <c r="C18" s="60"/>
      <c r="D18" s="60"/>
      <c r="E18" s="60"/>
      <c r="F18" s="35">
        <v>7515.299</v>
      </c>
      <c r="G18" s="48" t="s">
        <v>4</v>
      </c>
      <c r="H18" s="35">
        <v>1285.2139999999999</v>
      </c>
      <c r="I18" s="35" t="s">
        <v>285</v>
      </c>
      <c r="J18" s="55">
        <v>4.2000000000000003E-2</v>
      </c>
      <c r="K18" s="55">
        <v>0.19400000000000001</v>
      </c>
      <c r="L18" s="55">
        <v>0.69599999999999995</v>
      </c>
      <c r="M18" s="55">
        <v>2.726</v>
      </c>
      <c r="N18" s="55">
        <v>5.0529999999999999</v>
      </c>
      <c r="O18" s="55">
        <v>26.888000000000002</v>
      </c>
      <c r="P18" s="55">
        <v>23.437000000000001</v>
      </c>
      <c r="Q18" s="55">
        <v>40.963999999999999</v>
      </c>
    </row>
    <row r="19" spans="1:17" ht="11.25" customHeight="1" x14ac:dyDescent="0.2">
      <c r="A19" s="106">
        <v>5</v>
      </c>
      <c r="B19" s="60" t="s">
        <v>141</v>
      </c>
      <c r="C19" s="60"/>
      <c r="D19" s="60"/>
      <c r="E19" s="60"/>
      <c r="F19" s="35">
        <v>67.48</v>
      </c>
      <c r="G19" s="48" t="s">
        <v>4</v>
      </c>
      <c r="H19" s="35">
        <v>44.503999999999998</v>
      </c>
      <c r="I19" s="35" t="s">
        <v>285</v>
      </c>
      <c r="J19" s="55" t="s">
        <v>284</v>
      </c>
      <c r="K19" s="55">
        <v>5.6000000000000001E-2</v>
      </c>
      <c r="L19" s="55">
        <v>0.73799999999999999</v>
      </c>
      <c r="M19" s="55">
        <v>0.67800000000000005</v>
      </c>
      <c r="N19" s="55">
        <v>18.516999999999999</v>
      </c>
      <c r="O19" s="55">
        <v>39.344999999999999</v>
      </c>
      <c r="P19" s="55">
        <v>40.667000000000002</v>
      </c>
      <c r="Q19" s="55" t="s">
        <v>284</v>
      </c>
    </row>
    <row r="20" spans="1:17" ht="11.25" customHeight="1" x14ac:dyDescent="0.2">
      <c r="A20" s="106">
        <v>6</v>
      </c>
      <c r="B20" s="60" t="s">
        <v>142</v>
      </c>
      <c r="C20" s="60"/>
      <c r="D20" s="60"/>
      <c r="E20" s="60"/>
      <c r="F20" s="35">
        <v>3706.8760000000002</v>
      </c>
      <c r="G20" s="48" t="s">
        <v>4</v>
      </c>
      <c r="H20" s="35">
        <v>653.572</v>
      </c>
      <c r="I20" s="35" t="s">
        <v>285</v>
      </c>
      <c r="J20" s="55">
        <v>1.1619999999999999</v>
      </c>
      <c r="K20" s="55">
        <v>2.6160000000000001</v>
      </c>
      <c r="L20" s="55">
        <v>3.46</v>
      </c>
      <c r="M20" s="55">
        <v>15.430999999999999</v>
      </c>
      <c r="N20" s="55">
        <v>21.504000000000001</v>
      </c>
      <c r="O20" s="55">
        <v>26.152999999999999</v>
      </c>
      <c r="P20" s="55">
        <v>11.83</v>
      </c>
      <c r="Q20" s="55">
        <v>17.844000000000001</v>
      </c>
    </row>
    <row r="21" spans="1:17" ht="11.25" customHeight="1" x14ac:dyDescent="0.2">
      <c r="A21" s="106"/>
      <c r="B21" s="70" t="s">
        <v>99</v>
      </c>
      <c r="C21" s="70"/>
      <c r="D21" s="70"/>
      <c r="E21" s="70"/>
      <c r="F21" s="35">
        <v>1222.46</v>
      </c>
      <c r="G21" s="48" t="s">
        <v>4</v>
      </c>
      <c r="H21" s="35">
        <v>292.91300000000001</v>
      </c>
      <c r="I21" s="35" t="s">
        <v>285</v>
      </c>
      <c r="J21" s="55">
        <v>0.121</v>
      </c>
      <c r="K21" s="55">
        <v>2.282</v>
      </c>
      <c r="L21" s="55">
        <v>4.0220000000000002</v>
      </c>
      <c r="M21" s="55">
        <v>8.6630000000000003</v>
      </c>
      <c r="N21" s="55">
        <v>10.663</v>
      </c>
      <c r="O21" s="55">
        <v>28.271000000000001</v>
      </c>
      <c r="P21" s="55">
        <v>15.037000000000001</v>
      </c>
      <c r="Q21" s="55">
        <v>30.940999999999999</v>
      </c>
    </row>
    <row r="22" spans="1:17" ht="11.25" customHeight="1" x14ac:dyDescent="0.2">
      <c r="A22" s="106"/>
      <c r="B22" s="70" t="s">
        <v>100</v>
      </c>
      <c r="C22" s="70"/>
      <c r="D22" s="70"/>
      <c r="E22" s="70"/>
      <c r="F22" s="35">
        <v>1540.6959999999999</v>
      </c>
      <c r="G22" s="48" t="s">
        <v>4</v>
      </c>
      <c r="H22" s="35">
        <v>464.12599999999998</v>
      </c>
      <c r="I22" s="35" t="s">
        <v>285</v>
      </c>
      <c r="J22" s="55">
        <v>1.2949999999999999</v>
      </c>
      <c r="K22" s="55">
        <v>1.8540000000000001</v>
      </c>
      <c r="L22" s="55">
        <v>3.0619999999999998</v>
      </c>
      <c r="M22" s="55">
        <v>27.061</v>
      </c>
      <c r="N22" s="55">
        <v>36.871000000000002</v>
      </c>
      <c r="O22" s="55">
        <v>24.841000000000001</v>
      </c>
      <c r="P22" s="55">
        <v>1.6779999999999999</v>
      </c>
      <c r="Q22" s="55">
        <v>3.3380000000000001</v>
      </c>
    </row>
    <row r="23" spans="1:17" ht="11.25" customHeight="1" x14ac:dyDescent="0.2">
      <c r="A23" s="106"/>
      <c r="B23" s="70" t="s">
        <v>101</v>
      </c>
      <c r="C23" s="70"/>
      <c r="D23" s="70"/>
      <c r="E23" s="70"/>
      <c r="F23" s="35">
        <v>391.85199999999998</v>
      </c>
      <c r="G23" s="48" t="s">
        <v>4</v>
      </c>
      <c r="H23" s="35">
        <v>161.648</v>
      </c>
      <c r="I23" s="35" t="s">
        <v>285</v>
      </c>
      <c r="J23" s="55">
        <v>4.6150000000000002</v>
      </c>
      <c r="K23" s="55">
        <v>9.593</v>
      </c>
      <c r="L23" s="55">
        <v>5.6390000000000002</v>
      </c>
      <c r="M23" s="55">
        <v>5.4210000000000003</v>
      </c>
      <c r="N23" s="55">
        <v>9.1440000000000001</v>
      </c>
      <c r="O23" s="55">
        <v>36.512</v>
      </c>
      <c r="P23" s="55">
        <v>18.074999999999999</v>
      </c>
      <c r="Q23" s="55">
        <v>11</v>
      </c>
    </row>
    <row r="24" spans="1:17" ht="11.25" customHeight="1" x14ac:dyDescent="0.2">
      <c r="A24" s="106">
        <v>7</v>
      </c>
      <c r="B24" s="60" t="s">
        <v>143</v>
      </c>
      <c r="C24" s="60"/>
      <c r="D24" s="60"/>
      <c r="E24" s="60"/>
      <c r="F24" s="35">
        <v>1111.579</v>
      </c>
      <c r="G24" s="48" t="s">
        <v>4</v>
      </c>
      <c r="H24" s="35">
        <v>299.12900000000002</v>
      </c>
      <c r="I24" s="35" t="s">
        <v>285</v>
      </c>
      <c r="J24" s="55">
        <v>0.2</v>
      </c>
      <c r="K24" s="55">
        <v>2.0110000000000001</v>
      </c>
      <c r="L24" s="55">
        <v>5.7229999999999999</v>
      </c>
      <c r="M24" s="55">
        <v>16.821000000000002</v>
      </c>
      <c r="N24" s="55">
        <v>12.055</v>
      </c>
      <c r="O24" s="55">
        <v>31.27</v>
      </c>
      <c r="P24" s="55">
        <v>21.751000000000001</v>
      </c>
      <c r="Q24" s="55">
        <v>10.17</v>
      </c>
    </row>
    <row r="25" spans="1:17" ht="11.25" customHeight="1" x14ac:dyDescent="0.2">
      <c r="A25" s="106"/>
      <c r="B25" s="70" t="s">
        <v>102</v>
      </c>
      <c r="C25" s="70"/>
      <c r="D25" s="70"/>
      <c r="E25" s="70"/>
      <c r="F25" s="35">
        <v>1092.461</v>
      </c>
      <c r="G25" s="48" t="s">
        <v>4</v>
      </c>
      <c r="H25" s="35">
        <v>298.529</v>
      </c>
      <c r="I25" s="35" t="s">
        <v>285</v>
      </c>
      <c r="J25" s="55">
        <v>0.20300000000000001</v>
      </c>
      <c r="K25" s="55">
        <v>2.0459999999999998</v>
      </c>
      <c r="L25" s="55">
        <v>5.8230000000000004</v>
      </c>
      <c r="M25" s="55">
        <v>16.475000000000001</v>
      </c>
      <c r="N25" s="55">
        <v>12.266</v>
      </c>
      <c r="O25" s="55">
        <v>31.408999999999999</v>
      </c>
      <c r="P25" s="55">
        <v>21.428999999999998</v>
      </c>
      <c r="Q25" s="55">
        <v>10.348000000000001</v>
      </c>
    </row>
    <row r="26" spans="1:17" ht="11.25" customHeight="1" x14ac:dyDescent="0.2">
      <c r="A26" s="106">
        <v>8</v>
      </c>
      <c r="B26" s="60" t="s">
        <v>113</v>
      </c>
      <c r="C26" s="60"/>
      <c r="D26" s="60"/>
      <c r="E26" s="60"/>
      <c r="F26" s="35">
        <v>1140.5820000000001</v>
      </c>
      <c r="G26" s="48" t="s">
        <v>4</v>
      </c>
      <c r="H26" s="35">
        <v>352.053</v>
      </c>
      <c r="I26" s="35" t="s">
        <v>285</v>
      </c>
      <c r="J26" s="55">
        <v>4.9000000000000002E-2</v>
      </c>
      <c r="K26" s="55">
        <v>0.34699999999999998</v>
      </c>
      <c r="L26" s="55">
        <v>0.88</v>
      </c>
      <c r="M26" s="55">
        <v>8.5719999999999992</v>
      </c>
      <c r="N26" s="55">
        <v>8.1020000000000003</v>
      </c>
      <c r="O26" s="55">
        <v>24.449000000000002</v>
      </c>
      <c r="P26" s="55">
        <v>28.044</v>
      </c>
      <c r="Q26" s="55">
        <v>29.556999999999999</v>
      </c>
    </row>
    <row r="27" spans="1:17" ht="11.25" customHeight="1" x14ac:dyDescent="0.2">
      <c r="A27" s="106">
        <v>9</v>
      </c>
      <c r="B27" s="60" t="s">
        <v>103</v>
      </c>
      <c r="C27" s="60"/>
      <c r="D27" s="60"/>
      <c r="E27" s="60"/>
      <c r="F27" s="35">
        <v>1819.5830000000001</v>
      </c>
      <c r="G27" s="48" t="s">
        <v>4</v>
      </c>
      <c r="H27" s="35">
        <v>318.35500000000002</v>
      </c>
      <c r="I27" s="35" t="s">
        <v>285</v>
      </c>
      <c r="J27" s="55">
        <v>0.72299999999999998</v>
      </c>
      <c r="K27" s="55">
        <v>4.6719999999999997</v>
      </c>
      <c r="L27" s="55">
        <v>6.2409999999999997</v>
      </c>
      <c r="M27" s="55">
        <v>12.458</v>
      </c>
      <c r="N27" s="55">
        <v>17.341000000000001</v>
      </c>
      <c r="O27" s="55">
        <v>23.754000000000001</v>
      </c>
      <c r="P27" s="55">
        <v>26.04</v>
      </c>
      <c r="Q27" s="55">
        <v>8.7729999999999997</v>
      </c>
    </row>
    <row r="28" spans="1:17" ht="11.25" customHeight="1" x14ac:dyDescent="0.2">
      <c r="A28" s="106">
        <v>10</v>
      </c>
      <c r="B28" s="60" t="s">
        <v>104</v>
      </c>
      <c r="C28" s="60"/>
      <c r="D28" s="60"/>
      <c r="E28" s="60"/>
      <c r="F28" s="35">
        <v>894.12099999999998</v>
      </c>
      <c r="G28" s="48" t="s">
        <v>4</v>
      </c>
      <c r="H28" s="35">
        <v>292.93799999999999</v>
      </c>
      <c r="I28" s="35" t="s">
        <v>285</v>
      </c>
      <c r="J28" s="55">
        <v>8.6999999999999994E-2</v>
      </c>
      <c r="K28" s="55">
        <v>0.48</v>
      </c>
      <c r="L28" s="55">
        <v>0.83199999999999996</v>
      </c>
      <c r="M28" s="55">
        <v>4.407</v>
      </c>
      <c r="N28" s="55">
        <v>15.669</v>
      </c>
      <c r="O28" s="55">
        <v>31.978999999999999</v>
      </c>
      <c r="P28" s="55">
        <v>35.026000000000003</v>
      </c>
      <c r="Q28" s="55">
        <v>11.52</v>
      </c>
    </row>
    <row r="29" spans="1:17" ht="11.25" customHeight="1" x14ac:dyDescent="0.2">
      <c r="A29" s="106">
        <v>11</v>
      </c>
      <c r="B29" s="60" t="s">
        <v>105</v>
      </c>
      <c r="C29" s="60"/>
      <c r="D29" s="60"/>
      <c r="E29" s="60"/>
      <c r="F29" s="35">
        <v>1015.18</v>
      </c>
      <c r="G29" s="48" t="s">
        <v>4</v>
      </c>
      <c r="H29" s="35">
        <v>217.81800000000001</v>
      </c>
      <c r="I29" s="35" t="s">
        <v>285</v>
      </c>
      <c r="J29" s="55">
        <v>0.371</v>
      </c>
      <c r="K29" s="55">
        <v>2.4009999999999998</v>
      </c>
      <c r="L29" s="55">
        <v>5.2919999999999998</v>
      </c>
      <c r="M29" s="55">
        <v>10.422000000000001</v>
      </c>
      <c r="N29" s="55">
        <v>7.867</v>
      </c>
      <c r="O29" s="55">
        <v>29.055</v>
      </c>
      <c r="P29" s="55">
        <v>13.791</v>
      </c>
      <c r="Q29" s="55">
        <v>30.800999999999998</v>
      </c>
    </row>
    <row r="30" spans="1:17" ht="11.25" customHeight="1" x14ac:dyDescent="0.2">
      <c r="A30" s="106">
        <v>12</v>
      </c>
      <c r="B30" s="60" t="s">
        <v>106</v>
      </c>
      <c r="C30" s="60"/>
      <c r="D30" s="60"/>
      <c r="E30" s="60"/>
      <c r="F30" s="35">
        <v>703.01199999999994</v>
      </c>
      <c r="G30" s="48" t="s">
        <v>4</v>
      </c>
      <c r="H30" s="35">
        <v>352.78300000000002</v>
      </c>
      <c r="I30" s="35" t="s">
        <v>285</v>
      </c>
      <c r="J30" s="55">
        <v>3.1190000000000002</v>
      </c>
      <c r="K30" s="55">
        <v>0.59399999999999997</v>
      </c>
      <c r="L30" s="55">
        <v>0.113</v>
      </c>
      <c r="M30" s="55">
        <v>2.891</v>
      </c>
      <c r="N30" s="55">
        <v>7.351</v>
      </c>
      <c r="O30" s="55">
        <v>34.834000000000003</v>
      </c>
      <c r="P30" s="55">
        <v>33.896000000000001</v>
      </c>
      <c r="Q30" s="55">
        <v>17.202000000000002</v>
      </c>
    </row>
    <row r="31" spans="1:17" ht="11.25" customHeight="1" x14ac:dyDescent="0.2">
      <c r="A31" s="106">
        <v>13</v>
      </c>
      <c r="B31" s="60" t="s">
        <v>107</v>
      </c>
      <c r="C31" s="60"/>
      <c r="D31" s="60"/>
      <c r="E31" s="60"/>
      <c r="F31" s="35">
        <v>275.89999999999998</v>
      </c>
      <c r="G31" s="48" t="s">
        <v>4</v>
      </c>
      <c r="H31" s="35">
        <v>114.364</v>
      </c>
      <c r="I31" s="35" t="s">
        <v>285</v>
      </c>
      <c r="J31" s="55">
        <v>0.32600000000000001</v>
      </c>
      <c r="K31" s="55">
        <v>9.7000000000000003E-2</v>
      </c>
      <c r="L31" s="55">
        <v>0.35199999999999998</v>
      </c>
      <c r="M31" s="55">
        <v>2.6819999999999999</v>
      </c>
      <c r="N31" s="55">
        <v>15.087999999999999</v>
      </c>
      <c r="O31" s="55">
        <v>39.372999999999998</v>
      </c>
      <c r="P31" s="55">
        <v>22.053999999999998</v>
      </c>
      <c r="Q31" s="55">
        <v>20.029</v>
      </c>
    </row>
    <row r="32" spans="1:17" ht="11.25" customHeight="1" x14ac:dyDescent="0.2">
      <c r="A32" s="106">
        <v>14</v>
      </c>
      <c r="B32" s="60" t="s">
        <v>144</v>
      </c>
      <c r="C32" s="60"/>
      <c r="D32" s="60"/>
      <c r="E32" s="60"/>
      <c r="F32" s="35">
        <v>1501.8309999999999</v>
      </c>
      <c r="G32" s="48" t="s">
        <v>4</v>
      </c>
      <c r="H32" s="35">
        <v>340.18099999999998</v>
      </c>
      <c r="I32" s="35" t="s">
        <v>285</v>
      </c>
      <c r="J32" s="55">
        <v>0.96499999999999997</v>
      </c>
      <c r="K32" s="55">
        <v>3.899</v>
      </c>
      <c r="L32" s="55">
        <v>8.3480000000000008</v>
      </c>
      <c r="M32" s="55">
        <v>14.977</v>
      </c>
      <c r="N32" s="55">
        <v>15.429</v>
      </c>
      <c r="O32" s="55">
        <v>34.284999999999997</v>
      </c>
      <c r="P32" s="55">
        <v>14.131</v>
      </c>
      <c r="Q32" s="55">
        <v>7.9669999999999996</v>
      </c>
    </row>
    <row r="33" spans="1:17" ht="11.25" customHeight="1" x14ac:dyDescent="0.2">
      <c r="A33" s="106">
        <v>15</v>
      </c>
      <c r="B33" s="60" t="s">
        <v>108</v>
      </c>
      <c r="C33" s="60"/>
      <c r="D33" s="60"/>
      <c r="E33" s="60"/>
      <c r="F33" s="35">
        <v>543.36099999999999</v>
      </c>
      <c r="G33" s="48" t="s">
        <v>4</v>
      </c>
      <c r="H33" s="35">
        <v>230.94499999999999</v>
      </c>
      <c r="I33" s="35" t="s">
        <v>285</v>
      </c>
      <c r="J33" s="55">
        <v>0.108</v>
      </c>
      <c r="K33" s="55">
        <v>0.221</v>
      </c>
      <c r="L33" s="55">
        <v>0.99099999999999999</v>
      </c>
      <c r="M33" s="55">
        <v>8.548</v>
      </c>
      <c r="N33" s="55">
        <v>13.865</v>
      </c>
      <c r="O33" s="55">
        <v>51.225999999999999</v>
      </c>
      <c r="P33" s="55">
        <v>24.254000000000001</v>
      </c>
      <c r="Q33" s="55">
        <v>0.78700000000000003</v>
      </c>
    </row>
    <row r="34" spans="1:17" ht="11.25" customHeight="1" x14ac:dyDescent="0.2">
      <c r="A34" s="106">
        <v>16</v>
      </c>
      <c r="B34" s="60" t="s">
        <v>248</v>
      </c>
      <c r="C34" s="60"/>
      <c r="D34" s="60"/>
      <c r="E34" s="60"/>
      <c r="F34" s="35">
        <v>1419.855</v>
      </c>
      <c r="G34" s="48" t="s">
        <v>4</v>
      </c>
      <c r="H34" s="35">
        <v>258.24200000000002</v>
      </c>
      <c r="I34" s="35" t="s">
        <v>285</v>
      </c>
      <c r="J34" s="55">
        <v>1.7450000000000001</v>
      </c>
      <c r="K34" s="55">
        <v>7.4530000000000003</v>
      </c>
      <c r="L34" s="55">
        <v>9.048</v>
      </c>
      <c r="M34" s="55">
        <v>12.77</v>
      </c>
      <c r="N34" s="55">
        <v>10.965999999999999</v>
      </c>
      <c r="O34" s="55">
        <v>23.51</v>
      </c>
      <c r="P34" s="55">
        <v>17.295999999999999</v>
      </c>
      <c r="Q34" s="55">
        <v>17.213000000000001</v>
      </c>
    </row>
    <row r="35" spans="1:17" ht="11.25" customHeight="1" x14ac:dyDescent="0.2">
      <c r="A35" s="106">
        <v>17</v>
      </c>
      <c r="B35" s="60" t="s">
        <v>109</v>
      </c>
      <c r="C35" s="60"/>
      <c r="D35" s="60"/>
      <c r="E35" s="60"/>
      <c r="F35" s="35">
        <v>128.27199999999999</v>
      </c>
      <c r="G35" s="48" t="s">
        <v>4</v>
      </c>
      <c r="H35" s="35">
        <v>54.497</v>
      </c>
      <c r="I35" s="35" t="s">
        <v>285</v>
      </c>
      <c r="J35" s="55">
        <v>0.39600000000000002</v>
      </c>
      <c r="K35" s="55">
        <v>3.7389999999999999</v>
      </c>
      <c r="L35" s="55">
        <v>6.1109999999999998</v>
      </c>
      <c r="M35" s="55">
        <v>7.3179999999999996</v>
      </c>
      <c r="N35" s="55">
        <v>15.459</v>
      </c>
      <c r="O35" s="55">
        <v>35.069000000000003</v>
      </c>
      <c r="P35" s="55">
        <v>23.635000000000002</v>
      </c>
      <c r="Q35" s="55">
        <v>8.2729999999999997</v>
      </c>
    </row>
    <row r="36" spans="1:17" ht="11.25" customHeight="1" x14ac:dyDescent="0.2">
      <c r="A36" s="106">
        <v>18</v>
      </c>
      <c r="B36" s="60" t="s">
        <v>110</v>
      </c>
      <c r="C36" s="60"/>
      <c r="D36" s="60"/>
      <c r="E36" s="60"/>
      <c r="F36" s="35">
        <v>6718.2950000000001</v>
      </c>
      <c r="G36" s="48" t="s">
        <v>4</v>
      </c>
      <c r="H36" s="35">
        <v>899.14200000000005</v>
      </c>
      <c r="I36" s="35" t="s">
        <v>285</v>
      </c>
      <c r="J36" s="55">
        <v>9.9000000000000005E-2</v>
      </c>
      <c r="K36" s="55">
        <v>0.31</v>
      </c>
      <c r="L36" s="55">
        <v>0.68300000000000005</v>
      </c>
      <c r="M36" s="55">
        <v>3.4849999999999999</v>
      </c>
      <c r="N36" s="55">
        <v>5.5810000000000004</v>
      </c>
      <c r="O36" s="55">
        <v>35.496000000000002</v>
      </c>
      <c r="P36" s="55">
        <v>29.303999999999998</v>
      </c>
      <c r="Q36" s="55">
        <v>25.044</v>
      </c>
    </row>
    <row r="37" spans="1:17" ht="11.25" customHeight="1" x14ac:dyDescent="0.2">
      <c r="A37" s="106">
        <v>19</v>
      </c>
      <c r="B37" s="60" t="s">
        <v>114</v>
      </c>
      <c r="C37" s="60"/>
      <c r="D37" s="60"/>
      <c r="E37" s="60"/>
      <c r="F37" s="35">
        <v>259.565</v>
      </c>
      <c r="G37" s="48" t="s">
        <v>4</v>
      </c>
      <c r="H37" s="35">
        <v>150.57599999999999</v>
      </c>
      <c r="I37" s="35" t="s">
        <v>285</v>
      </c>
      <c r="J37" s="55">
        <v>3.5000000000000003E-2</v>
      </c>
      <c r="K37" s="55">
        <v>0.46300000000000002</v>
      </c>
      <c r="L37" s="55">
        <v>1.95</v>
      </c>
      <c r="M37" s="55">
        <v>3.0190000000000001</v>
      </c>
      <c r="N37" s="55">
        <v>19.829999999999998</v>
      </c>
      <c r="O37" s="55">
        <v>4.9509999999999996</v>
      </c>
      <c r="P37" s="55">
        <v>18.777000000000001</v>
      </c>
      <c r="Q37" s="55">
        <v>50.975999999999999</v>
      </c>
    </row>
    <row r="38" spans="1:17" ht="11.25" customHeight="1" x14ac:dyDescent="0.2">
      <c r="A38" s="106">
        <v>20</v>
      </c>
      <c r="B38" s="60" t="s">
        <v>111</v>
      </c>
      <c r="C38" s="60"/>
      <c r="D38" s="60"/>
      <c r="E38" s="60"/>
      <c r="F38" s="35">
        <v>229.827</v>
      </c>
      <c r="G38" s="48" t="s">
        <v>4</v>
      </c>
      <c r="H38" s="35">
        <v>120.283</v>
      </c>
      <c r="I38" s="35" t="s">
        <v>285</v>
      </c>
      <c r="J38" s="55">
        <v>0.42399999999999999</v>
      </c>
      <c r="K38" s="55">
        <v>4.069</v>
      </c>
      <c r="L38" s="55">
        <v>1.046</v>
      </c>
      <c r="M38" s="55">
        <v>7.9749999999999996</v>
      </c>
      <c r="N38" s="55">
        <v>18.436</v>
      </c>
      <c r="O38" s="55">
        <v>11.657999999999999</v>
      </c>
      <c r="P38" s="55">
        <v>31.352</v>
      </c>
      <c r="Q38" s="55">
        <v>25.042000000000002</v>
      </c>
    </row>
    <row r="39" spans="1:17" ht="12" customHeight="1" thickBot="1" x14ac:dyDescent="0.25">
      <c r="A39" s="51"/>
      <c r="B39" s="51"/>
      <c r="C39" s="51"/>
      <c r="D39" s="51"/>
      <c r="E39" s="51"/>
      <c r="F39" s="118"/>
      <c r="G39" s="119"/>
      <c r="H39" s="118"/>
      <c r="I39" s="118"/>
      <c r="J39" s="120"/>
      <c r="K39" s="120"/>
      <c r="L39" s="120"/>
      <c r="M39" s="120"/>
      <c r="N39" s="118"/>
      <c r="O39" s="66"/>
      <c r="P39" s="120"/>
      <c r="Q39" s="120"/>
    </row>
    <row r="40" spans="1:17" ht="12.75" customHeight="1" x14ac:dyDescent="0.2">
      <c r="A40" s="34"/>
      <c r="O40" s="1"/>
      <c r="P40" s="1"/>
      <c r="Q40" s="1"/>
    </row>
  </sheetData>
  <sheetProtection formatCells="0" formatColumns="0" formatRows="0"/>
  <mergeCells count="4">
    <mergeCell ref="A11:B11"/>
    <mergeCell ref="J6:Q6"/>
    <mergeCell ref="F6:H6"/>
    <mergeCell ref="G7:H7"/>
  </mergeCells>
  <phoneticPr fontId="5" type="noConversion"/>
  <pageMargins left="0.75" right="0.75" top="1" bottom="1" header="0.5" footer="0.5"/>
  <pageSetup paperSize="9" scale="8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7"/>
  <dimension ref="A1:L41"/>
  <sheetViews>
    <sheetView zoomScaleNormal="100" workbookViewId="0"/>
  </sheetViews>
  <sheetFormatPr defaultRowHeight="12.75" x14ac:dyDescent="0.2"/>
  <cols>
    <col min="1" max="1" width="3.85546875" style="1" customWidth="1"/>
    <col min="2" max="2" width="63.140625" style="1" customWidth="1"/>
    <col min="3" max="5" width="63.140625" style="1" hidden="1" customWidth="1"/>
    <col min="6" max="6" width="10" style="1" customWidth="1"/>
    <col min="7" max="7" width="1.85546875" style="1" bestFit="1" customWidth="1"/>
    <col min="8" max="8" width="6.5703125" style="1" customWidth="1"/>
    <col min="9" max="9" width="1.42578125" style="1" customWidth="1"/>
    <col min="10" max="10" width="11.5703125" style="1" customWidth="1"/>
    <col min="11" max="11" width="1.85546875" style="1" bestFit="1" customWidth="1"/>
    <col min="12" max="12" width="5.7109375" style="1" bestFit="1" customWidth="1"/>
    <col min="13" max="16384" width="9.140625" style="1"/>
  </cols>
  <sheetData>
    <row r="1" spans="1:12" ht="6.75" customHeight="1" x14ac:dyDescent="0.2"/>
    <row r="2" spans="1:12" ht="15" customHeight="1" x14ac:dyDescent="0.2">
      <c r="A2" s="183" t="s">
        <v>514</v>
      </c>
      <c r="B2" s="19"/>
      <c r="C2" s="19"/>
      <c r="D2" s="19"/>
      <c r="E2" s="19"/>
      <c r="F2" s="19"/>
      <c r="G2" s="19"/>
      <c r="H2" s="19"/>
      <c r="I2" s="19"/>
      <c r="J2" s="19"/>
      <c r="K2" s="19"/>
      <c r="L2" s="19"/>
    </row>
    <row r="3" spans="1:12" hidden="1" x14ac:dyDescent="0.2">
      <c r="A3" s="183"/>
      <c r="B3" s="19"/>
      <c r="C3" s="19"/>
      <c r="D3" s="19"/>
      <c r="E3" s="19"/>
      <c r="F3" s="19"/>
      <c r="G3" s="19"/>
      <c r="H3" s="19"/>
      <c r="I3" s="19"/>
      <c r="J3" s="19"/>
      <c r="K3" s="19"/>
      <c r="L3" s="19"/>
    </row>
    <row r="4" spans="1:12" ht="15" customHeight="1" thickBot="1" x14ac:dyDescent="0.25">
      <c r="A4" s="359" t="s">
        <v>515</v>
      </c>
      <c r="B4" s="43"/>
      <c r="C4" s="43"/>
      <c r="D4" s="43"/>
      <c r="E4" s="43"/>
      <c r="F4" s="43"/>
      <c r="G4" s="43"/>
      <c r="H4" s="43"/>
      <c r="I4" s="43"/>
      <c r="J4" s="43"/>
      <c r="K4" s="43"/>
      <c r="L4" s="43"/>
    </row>
    <row r="5" spans="1:12" ht="13.5" hidden="1" thickBot="1" x14ac:dyDescent="0.25">
      <c r="A5" s="324"/>
      <c r="B5" s="43"/>
      <c r="C5" s="43"/>
      <c r="D5" s="43"/>
      <c r="E5" s="43"/>
      <c r="F5" s="43"/>
      <c r="G5" s="43"/>
      <c r="H5" s="43"/>
      <c r="I5" s="43"/>
      <c r="J5" s="43"/>
      <c r="K5" s="43"/>
      <c r="L5" s="43"/>
    </row>
    <row r="6" spans="1:12" ht="36" customHeight="1" x14ac:dyDescent="0.2">
      <c r="A6" s="34" t="s">
        <v>54</v>
      </c>
      <c r="B6" s="34" t="s">
        <v>139</v>
      </c>
      <c r="C6" s="34"/>
      <c r="D6" s="34"/>
      <c r="E6" s="34"/>
      <c r="F6" s="524" t="s">
        <v>215</v>
      </c>
      <c r="G6" s="524"/>
      <c r="H6" s="524"/>
      <c r="I6" s="101"/>
      <c r="J6" s="536" t="s">
        <v>391</v>
      </c>
      <c r="K6" s="536"/>
      <c r="L6" s="536"/>
    </row>
    <row r="7" spans="1:12" ht="14.25" customHeight="1" thickBot="1" x14ac:dyDescent="0.25">
      <c r="A7" s="51"/>
      <c r="B7" s="51"/>
      <c r="C7" s="51"/>
      <c r="D7" s="51"/>
      <c r="E7" s="51"/>
      <c r="F7" s="26" t="s">
        <v>22</v>
      </c>
      <c r="G7" s="537" t="s">
        <v>124</v>
      </c>
      <c r="H7" s="537"/>
      <c r="I7" s="107"/>
      <c r="J7" s="26" t="s">
        <v>22</v>
      </c>
      <c r="K7" s="537" t="s">
        <v>124</v>
      </c>
      <c r="L7" s="537"/>
    </row>
    <row r="8" spans="1:12" ht="12" customHeight="1" x14ac:dyDescent="0.2">
      <c r="A8" s="61"/>
      <c r="B8" s="61"/>
      <c r="C8" s="61"/>
      <c r="D8" s="61"/>
      <c r="E8" s="61"/>
      <c r="F8" s="101"/>
      <c r="G8" s="101"/>
      <c r="H8" s="101"/>
      <c r="I8" s="101"/>
      <c r="J8" s="101"/>
      <c r="K8" s="101"/>
      <c r="L8" s="101"/>
    </row>
    <row r="9" spans="1:12" ht="12" hidden="1" customHeight="1" x14ac:dyDescent="0.2">
      <c r="A9" s="61"/>
      <c r="B9" s="61"/>
      <c r="C9" s="61"/>
      <c r="D9" s="61"/>
      <c r="E9" s="61"/>
      <c r="F9" s="101"/>
      <c r="G9" s="101"/>
      <c r="H9" s="101"/>
      <c r="I9" s="101"/>
      <c r="J9" s="101"/>
      <c r="K9" s="101"/>
      <c r="L9" s="101"/>
    </row>
    <row r="10" spans="1:12" ht="12" hidden="1" customHeight="1" x14ac:dyDescent="0.2">
      <c r="A10" s="61"/>
      <c r="B10" s="61"/>
      <c r="C10" s="61"/>
      <c r="D10" s="61"/>
      <c r="E10" s="61"/>
      <c r="F10" s="101"/>
      <c r="G10" s="101"/>
      <c r="H10" s="101"/>
      <c r="I10" s="101"/>
      <c r="J10" s="101"/>
      <c r="K10" s="101"/>
      <c r="L10" s="101"/>
    </row>
    <row r="11" spans="1:12" ht="12" customHeight="1" x14ac:dyDescent="0.2">
      <c r="A11" s="534" t="s">
        <v>22</v>
      </c>
      <c r="B11" s="534"/>
      <c r="C11" s="34"/>
      <c r="D11" s="34"/>
      <c r="E11" s="34"/>
      <c r="F11" s="68">
        <v>2414529.0669999998</v>
      </c>
      <c r="G11" s="48" t="s">
        <v>4</v>
      </c>
      <c r="H11" s="68">
        <v>97743.286999999997</v>
      </c>
      <c r="I11" s="68" t="s">
        <v>285</v>
      </c>
      <c r="J11" s="68">
        <v>533955.90700000001</v>
      </c>
      <c r="K11" s="48" t="s">
        <v>4</v>
      </c>
      <c r="L11" s="68">
        <v>33640.688999999998</v>
      </c>
    </row>
    <row r="12" spans="1:12" ht="12" customHeight="1" x14ac:dyDescent="0.2">
      <c r="A12" s="61"/>
      <c r="B12" s="61"/>
      <c r="C12" s="61"/>
      <c r="D12" s="61"/>
      <c r="E12" s="61"/>
      <c r="F12" s="101"/>
      <c r="G12" s="58"/>
      <c r="H12" s="101"/>
      <c r="I12" s="101"/>
      <c r="J12" s="101"/>
      <c r="K12" s="58"/>
      <c r="L12" s="101"/>
    </row>
    <row r="13" spans="1:12" s="106" customFormat="1" ht="11.25" customHeight="1" x14ac:dyDescent="0.2">
      <c r="A13" s="106">
        <v>1</v>
      </c>
      <c r="B13" s="106" t="s">
        <v>112</v>
      </c>
      <c r="F13" s="35">
        <v>229056.93900000001</v>
      </c>
      <c r="G13" s="48" t="s">
        <v>4</v>
      </c>
      <c r="H13" s="35">
        <v>34596.832000000002</v>
      </c>
      <c r="I13" s="99" t="s">
        <v>285</v>
      </c>
      <c r="J13" s="35">
        <v>125789.72199999999</v>
      </c>
      <c r="K13" s="48" t="s">
        <v>4</v>
      </c>
      <c r="L13" s="35">
        <v>18824.025000000001</v>
      </c>
    </row>
    <row r="14" spans="1:12" ht="11.25" customHeight="1" x14ac:dyDescent="0.2">
      <c r="A14" s="60"/>
      <c r="B14" s="70" t="s">
        <v>95</v>
      </c>
      <c r="C14" s="70"/>
      <c r="D14" s="70"/>
      <c r="E14" s="70"/>
      <c r="F14" s="35">
        <v>115562.15700000001</v>
      </c>
      <c r="G14" s="48" t="s">
        <v>4</v>
      </c>
      <c r="H14" s="35">
        <v>19542.314999999999</v>
      </c>
      <c r="I14" s="35" t="s">
        <v>285</v>
      </c>
      <c r="J14" s="35">
        <v>92112.724000000002</v>
      </c>
      <c r="K14" s="48" t="s">
        <v>4</v>
      </c>
      <c r="L14" s="35">
        <v>15047.395</v>
      </c>
    </row>
    <row r="15" spans="1:12" ht="11.25" customHeight="1" x14ac:dyDescent="0.2">
      <c r="A15" s="106">
        <v>2</v>
      </c>
      <c r="B15" s="60" t="s">
        <v>96</v>
      </c>
      <c r="C15" s="60"/>
      <c r="D15" s="60"/>
      <c r="E15" s="60"/>
      <c r="F15" s="35">
        <v>8662.7559999999994</v>
      </c>
      <c r="G15" s="48" t="s">
        <v>4</v>
      </c>
      <c r="H15" s="35">
        <v>9248.25</v>
      </c>
      <c r="I15" s="35" t="s">
        <v>285</v>
      </c>
      <c r="J15" s="35">
        <v>1790.0450000000001</v>
      </c>
      <c r="K15" s="48" t="s">
        <v>4</v>
      </c>
      <c r="L15" s="35">
        <v>1658.9849999999999</v>
      </c>
    </row>
    <row r="16" spans="1:12" ht="11.25" customHeight="1" x14ac:dyDescent="0.2">
      <c r="A16" s="106">
        <v>3</v>
      </c>
      <c r="B16" s="60" t="s">
        <v>140</v>
      </c>
      <c r="C16" s="60"/>
      <c r="D16" s="60"/>
      <c r="E16" s="60"/>
      <c r="F16" s="35">
        <v>159413.861</v>
      </c>
      <c r="G16" s="48" t="s">
        <v>4</v>
      </c>
      <c r="H16" s="35">
        <v>16190.824000000001</v>
      </c>
      <c r="I16" s="35" t="s">
        <v>285</v>
      </c>
      <c r="J16" s="35">
        <v>90131.850999999995</v>
      </c>
      <c r="K16" s="48" t="s">
        <v>4</v>
      </c>
      <c r="L16" s="35">
        <v>14057.021000000001</v>
      </c>
    </row>
    <row r="17" spans="1:12" ht="11.25" customHeight="1" x14ac:dyDescent="0.2">
      <c r="A17" s="106"/>
      <c r="B17" s="70" t="s">
        <v>97</v>
      </c>
      <c r="C17" s="70"/>
      <c r="D17" s="70"/>
      <c r="E17" s="70"/>
      <c r="F17" s="35">
        <v>132367.93</v>
      </c>
      <c r="G17" s="48" t="s">
        <v>4</v>
      </c>
      <c r="H17" s="35">
        <v>12883.974</v>
      </c>
      <c r="I17" s="35" t="s">
        <v>285</v>
      </c>
      <c r="J17" s="35">
        <v>68269.812999999995</v>
      </c>
      <c r="K17" s="48" t="s">
        <v>4</v>
      </c>
      <c r="L17" s="35">
        <v>10410.18</v>
      </c>
    </row>
    <row r="18" spans="1:12" ht="11.25" customHeight="1" x14ac:dyDescent="0.2">
      <c r="A18" s="106">
        <v>4</v>
      </c>
      <c r="B18" s="60" t="s">
        <v>98</v>
      </c>
      <c r="C18" s="60"/>
      <c r="D18" s="60"/>
      <c r="E18" s="60"/>
      <c r="F18" s="35">
        <v>475405.74300000002</v>
      </c>
      <c r="G18" s="48" t="s">
        <v>4</v>
      </c>
      <c r="H18" s="35">
        <v>62671.517999999996</v>
      </c>
      <c r="I18" s="35" t="s">
        <v>285</v>
      </c>
      <c r="J18" s="35">
        <v>58330.565000000002</v>
      </c>
      <c r="K18" s="48" t="s">
        <v>4</v>
      </c>
      <c r="L18" s="35">
        <v>15009.791999999999</v>
      </c>
    </row>
    <row r="19" spans="1:12" ht="11.25" customHeight="1" x14ac:dyDescent="0.2">
      <c r="A19" s="106">
        <v>5</v>
      </c>
      <c r="B19" s="60" t="s">
        <v>141</v>
      </c>
      <c r="C19" s="60"/>
      <c r="D19" s="60"/>
      <c r="E19" s="60"/>
      <c r="F19" s="35">
        <v>15941.123</v>
      </c>
      <c r="G19" s="48" t="s">
        <v>4</v>
      </c>
      <c r="H19" s="35">
        <v>10888.191000000001</v>
      </c>
      <c r="I19" s="35" t="s">
        <v>285</v>
      </c>
      <c r="J19" s="35">
        <v>534.755</v>
      </c>
      <c r="K19" s="48" t="s">
        <v>4</v>
      </c>
      <c r="L19" s="35">
        <v>724.35</v>
      </c>
    </row>
    <row r="20" spans="1:12" ht="11.25" customHeight="1" x14ac:dyDescent="0.2">
      <c r="A20" s="106">
        <v>6</v>
      </c>
      <c r="B20" s="60" t="s">
        <v>142</v>
      </c>
      <c r="C20" s="60"/>
      <c r="D20" s="60"/>
      <c r="E20" s="60"/>
      <c r="F20" s="35">
        <v>132872.35800000001</v>
      </c>
      <c r="G20" s="48" t="s">
        <v>4</v>
      </c>
      <c r="H20" s="35">
        <v>19579.537</v>
      </c>
      <c r="I20" s="35" t="s">
        <v>285</v>
      </c>
      <c r="J20" s="35">
        <v>55480.709000000003</v>
      </c>
      <c r="K20" s="48" t="s">
        <v>4</v>
      </c>
      <c r="L20" s="35">
        <v>11823.084000000001</v>
      </c>
    </row>
    <row r="21" spans="1:12" ht="11.25" customHeight="1" x14ac:dyDescent="0.2">
      <c r="A21" s="106"/>
      <c r="B21" s="70" t="s">
        <v>99</v>
      </c>
      <c r="C21" s="70"/>
      <c r="D21" s="70"/>
      <c r="E21" s="70"/>
      <c r="F21" s="35">
        <v>47985.305</v>
      </c>
      <c r="G21" s="48" t="s">
        <v>4</v>
      </c>
      <c r="H21" s="35">
        <v>10353.732</v>
      </c>
      <c r="I21" s="35" t="s">
        <v>285</v>
      </c>
      <c r="J21" s="35">
        <v>14837.316000000001</v>
      </c>
      <c r="K21" s="48" t="s">
        <v>4</v>
      </c>
      <c r="L21" s="35">
        <v>5322.9570000000003</v>
      </c>
    </row>
    <row r="22" spans="1:12" ht="11.25" customHeight="1" x14ac:dyDescent="0.2">
      <c r="A22" s="106"/>
      <c r="B22" s="70" t="s">
        <v>100</v>
      </c>
      <c r="C22" s="70"/>
      <c r="D22" s="70"/>
      <c r="E22" s="70"/>
      <c r="F22" s="35">
        <v>42813.783000000003</v>
      </c>
      <c r="G22" s="48" t="s">
        <v>4</v>
      </c>
      <c r="H22" s="35">
        <v>11997.813</v>
      </c>
      <c r="I22" s="35" t="s">
        <v>285</v>
      </c>
      <c r="J22" s="35">
        <v>27642.994999999999</v>
      </c>
      <c r="K22" s="48" t="s">
        <v>4</v>
      </c>
      <c r="L22" s="35">
        <v>9559.6509999999998</v>
      </c>
    </row>
    <row r="23" spans="1:12" ht="11.25" customHeight="1" x14ac:dyDescent="0.2">
      <c r="A23" s="106"/>
      <c r="B23" s="70" t="s">
        <v>101</v>
      </c>
      <c r="C23" s="70"/>
      <c r="D23" s="70"/>
      <c r="E23" s="70"/>
      <c r="F23" s="35">
        <v>15733.473</v>
      </c>
      <c r="G23" s="48" t="s">
        <v>4</v>
      </c>
      <c r="H23" s="35">
        <v>5593.7269999999999</v>
      </c>
      <c r="I23" s="35" t="s">
        <v>285</v>
      </c>
      <c r="J23" s="35">
        <v>3566.2620000000002</v>
      </c>
      <c r="K23" s="48" t="s">
        <v>4</v>
      </c>
      <c r="L23" s="35">
        <v>1768.1220000000001</v>
      </c>
    </row>
    <row r="24" spans="1:12" ht="11.25" customHeight="1" x14ac:dyDescent="0.2">
      <c r="A24" s="106">
        <v>7</v>
      </c>
      <c r="B24" s="60" t="s">
        <v>143</v>
      </c>
      <c r="C24" s="60"/>
      <c r="D24" s="60"/>
      <c r="E24" s="60"/>
      <c r="F24" s="35">
        <v>51175.726000000002</v>
      </c>
      <c r="G24" s="48" t="s">
        <v>4</v>
      </c>
      <c r="H24" s="35">
        <v>12413.615</v>
      </c>
      <c r="I24" s="35" t="s">
        <v>285</v>
      </c>
      <c r="J24" s="35">
        <v>14121.027</v>
      </c>
      <c r="K24" s="48" t="s">
        <v>4</v>
      </c>
      <c r="L24" s="35">
        <v>5711.8540000000003</v>
      </c>
    </row>
    <row r="25" spans="1:12" ht="11.25" customHeight="1" x14ac:dyDescent="0.2">
      <c r="A25" s="106"/>
      <c r="B25" s="70" t="s">
        <v>102</v>
      </c>
      <c r="C25" s="70"/>
      <c r="D25" s="70"/>
      <c r="E25" s="70"/>
      <c r="F25" s="35">
        <v>50653.625999999997</v>
      </c>
      <c r="G25" s="48" t="s">
        <v>4</v>
      </c>
      <c r="H25" s="35">
        <v>12402.83</v>
      </c>
      <c r="I25" s="35" t="s">
        <v>285</v>
      </c>
      <c r="J25" s="35">
        <v>14108.581</v>
      </c>
      <c r="K25" s="48" t="s">
        <v>4</v>
      </c>
      <c r="L25" s="35">
        <v>5711.8019999999997</v>
      </c>
    </row>
    <row r="26" spans="1:12" ht="11.25" customHeight="1" x14ac:dyDescent="0.2">
      <c r="A26" s="106">
        <v>8</v>
      </c>
      <c r="B26" s="60" t="s">
        <v>113</v>
      </c>
      <c r="C26" s="60"/>
      <c r="D26" s="60"/>
      <c r="E26" s="60"/>
      <c r="F26" s="35">
        <v>49965.661999999997</v>
      </c>
      <c r="G26" s="48" t="s">
        <v>4</v>
      </c>
      <c r="H26" s="35">
        <v>13135.571</v>
      </c>
      <c r="I26" s="35" t="s">
        <v>285</v>
      </c>
      <c r="J26" s="35">
        <v>24396.867999999999</v>
      </c>
      <c r="K26" s="48" t="s">
        <v>4</v>
      </c>
      <c r="L26" s="35">
        <v>7862.0739999999996</v>
      </c>
    </row>
    <row r="27" spans="1:12" ht="11.25" customHeight="1" x14ac:dyDescent="0.2">
      <c r="A27" s="106">
        <v>9</v>
      </c>
      <c r="B27" s="60" t="s">
        <v>103</v>
      </c>
      <c r="C27" s="60"/>
      <c r="D27" s="60"/>
      <c r="E27" s="60"/>
      <c r="F27" s="35">
        <v>85654.884000000005</v>
      </c>
      <c r="G27" s="48" t="s">
        <v>4</v>
      </c>
      <c r="H27" s="35">
        <v>19994.8</v>
      </c>
      <c r="I27" s="35" t="s">
        <v>285</v>
      </c>
      <c r="J27" s="35">
        <v>44778.101000000002</v>
      </c>
      <c r="K27" s="48" t="s">
        <v>4</v>
      </c>
      <c r="L27" s="35">
        <v>8755.2129999999997</v>
      </c>
    </row>
    <row r="28" spans="1:12" ht="11.25" customHeight="1" x14ac:dyDescent="0.2">
      <c r="A28" s="106">
        <v>10</v>
      </c>
      <c r="B28" s="60" t="s">
        <v>104</v>
      </c>
      <c r="C28" s="60"/>
      <c r="D28" s="60"/>
      <c r="E28" s="60"/>
      <c r="F28" s="35">
        <v>55768.383999999998</v>
      </c>
      <c r="G28" s="48" t="s">
        <v>4</v>
      </c>
      <c r="H28" s="35">
        <v>15333.92</v>
      </c>
      <c r="I28" s="35" t="s">
        <v>285</v>
      </c>
      <c r="J28" s="35">
        <v>12394.359</v>
      </c>
      <c r="K28" s="48" t="s">
        <v>4</v>
      </c>
      <c r="L28" s="35">
        <v>4219.3620000000001</v>
      </c>
    </row>
    <row r="29" spans="1:12" ht="11.25" customHeight="1" x14ac:dyDescent="0.2">
      <c r="A29" s="106">
        <v>11</v>
      </c>
      <c r="B29" s="60" t="s">
        <v>105</v>
      </c>
      <c r="C29" s="60"/>
      <c r="D29" s="60"/>
      <c r="E29" s="60"/>
      <c r="F29" s="35">
        <v>73745.472999999998</v>
      </c>
      <c r="G29" s="48" t="s">
        <v>4</v>
      </c>
      <c r="H29" s="35">
        <v>15496.725</v>
      </c>
      <c r="I29" s="35" t="s">
        <v>285</v>
      </c>
      <c r="J29" s="35">
        <v>19941.87</v>
      </c>
      <c r="K29" s="48" t="s">
        <v>4</v>
      </c>
      <c r="L29" s="35">
        <v>4736.6610000000001</v>
      </c>
    </row>
    <row r="30" spans="1:12" ht="11.25" customHeight="1" x14ac:dyDescent="0.2">
      <c r="A30" s="106">
        <v>12</v>
      </c>
      <c r="B30" s="60" t="s">
        <v>106</v>
      </c>
      <c r="C30" s="60"/>
      <c r="D30" s="60"/>
      <c r="E30" s="60"/>
      <c r="F30" s="35">
        <v>35900.360999999997</v>
      </c>
      <c r="G30" s="48" t="s">
        <v>4</v>
      </c>
      <c r="H30" s="35">
        <v>12997.547</v>
      </c>
      <c r="I30" s="35" t="s">
        <v>285</v>
      </c>
      <c r="J30" s="35">
        <v>10635.027</v>
      </c>
      <c r="K30" s="48" t="s">
        <v>4</v>
      </c>
      <c r="L30" s="35">
        <v>4337.7039999999997</v>
      </c>
    </row>
    <row r="31" spans="1:12" ht="11.25" customHeight="1" x14ac:dyDescent="0.2">
      <c r="A31" s="106">
        <v>13</v>
      </c>
      <c r="B31" s="60" t="s">
        <v>107</v>
      </c>
      <c r="C31" s="60"/>
      <c r="D31" s="60"/>
      <c r="E31" s="60"/>
      <c r="F31" s="35">
        <v>31081.99</v>
      </c>
      <c r="G31" s="48" t="s">
        <v>4</v>
      </c>
      <c r="H31" s="35">
        <v>10738.767</v>
      </c>
      <c r="I31" s="35" t="s">
        <v>285</v>
      </c>
      <c r="J31" s="35">
        <v>10473.825999999999</v>
      </c>
      <c r="K31" s="48" t="s">
        <v>4</v>
      </c>
      <c r="L31" s="35">
        <v>5447.6040000000003</v>
      </c>
    </row>
    <row r="32" spans="1:12" ht="11.25" customHeight="1" x14ac:dyDescent="0.2">
      <c r="A32" s="106">
        <v>14</v>
      </c>
      <c r="B32" s="60" t="s">
        <v>144</v>
      </c>
      <c r="C32" s="60"/>
      <c r="D32" s="60"/>
      <c r="E32" s="60"/>
      <c r="F32" s="35">
        <v>153226.03099999999</v>
      </c>
      <c r="G32" s="48" t="s">
        <v>4</v>
      </c>
      <c r="H32" s="35">
        <v>26457.294000000002</v>
      </c>
      <c r="I32" s="35" t="s">
        <v>285</v>
      </c>
      <c r="J32" s="35">
        <v>13456.880999999999</v>
      </c>
      <c r="K32" s="48" t="s">
        <v>4</v>
      </c>
      <c r="L32" s="35">
        <v>4022.886</v>
      </c>
    </row>
    <row r="33" spans="1:12" ht="11.25" customHeight="1" x14ac:dyDescent="0.2">
      <c r="A33" s="106">
        <v>15</v>
      </c>
      <c r="B33" s="60" t="s">
        <v>108</v>
      </c>
      <c r="C33" s="60"/>
      <c r="D33" s="60"/>
      <c r="E33" s="60"/>
      <c r="F33" s="35">
        <v>64414.105000000003</v>
      </c>
      <c r="G33" s="48" t="s">
        <v>4</v>
      </c>
      <c r="H33" s="35">
        <v>20960.396000000001</v>
      </c>
      <c r="I33" s="35" t="s">
        <v>285</v>
      </c>
      <c r="J33" s="35">
        <v>1540.7329999999999</v>
      </c>
      <c r="K33" s="48" t="s">
        <v>4</v>
      </c>
      <c r="L33" s="35">
        <v>1134.2239999999999</v>
      </c>
    </row>
    <row r="34" spans="1:12" ht="11.25" customHeight="1" x14ac:dyDescent="0.2">
      <c r="A34" s="106">
        <v>16</v>
      </c>
      <c r="B34" s="60" t="s">
        <v>248</v>
      </c>
      <c r="C34" s="60"/>
      <c r="D34" s="60"/>
      <c r="E34" s="60"/>
      <c r="F34" s="35">
        <v>260633.06899999999</v>
      </c>
      <c r="G34" s="48" t="s">
        <v>4</v>
      </c>
      <c r="H34" s="35">
        <v>26188.550999999999</v>
      </c>
      <c r="I34" s="35" t="s">
        <v>285</v>
      </c>
      <c r="J34" s="35">
        <v>8892.3799999999992</v>
      </c>
      <c r="K34" s="48" t="s">
        <v>4</v>
      </c>
      <c r="L34" s="35">
        <v>3765.7750000000001</v>
      </c>
    </row>
    <row r="35" spans="1:12" ht="11.25" customHeight="1" x14ac:dyDescent="0.2">
      <c r="A35" s="106">
        <v>17</v>
      </c>
      <c r="B35" s="60" t="s">
        <v>109</v>
      </c>
      <c r="C35" s="60"/>
      <c r="D35" s="60"/>
      <c r="E35" s="60"/>
      <c r="F35" s="35">
        <v>12278.972</v>
      </c>
      <c r="G35" s="48" t="s">
        <v>4</v>
      </c>
      <c r="H35" s="35">
        <v>4169.2370000000001</v>
      </c>
      <c r="I35" s="35" t="s">
        <v>285</v>
      </c>
      <c r="J35" s="35">
        <v>6130.174</v>
      </c>
      <c r="K35" s="48" t="s">
        <v>4</v>
      </c>
      <c r="L35" s="35">
        <v>2337.9059999999999</v>
      </c>
    </row>
    <row r="36" spans="1:12" ht="11.25" customHeight="1" x14ac:dyDescent="0.2">
      <c r="A36" s="106">
        <v>18</v>
      </c>
      <c r="B36" s="60" t="s">
        <v>110</v>
      </c>
      <c r="C36" s="60"/>
      <c r="D36" s="60"/>
      <c r="E36" s="60"/>
      <c r="F36" s="35">
        <v>489794.74099999998</v>
      </c>
      <c r="G36" s="48" t="s">
        <v>4</v>
      </c>
      <c r="H36" s="35">
        <v>50755.203000000001</v>
      </c>
      <c r="I36" s="35" t="s">
        <v>285</v>
      </c>
      <c r="J36" s="35">
        <v>29794.74</v>
      </c>
      <c r="K36" s="48" t="s">
        <v>4</v>
      </c>
      <c r="L36" s="35">
        <v>7952.2420000000002</v>
      </c>
    </row>
    <row r="37" spans="1:12" ht="11.25" customHeight="1" x14ac:dyDescent="0.2">
      <c r="A37" s="106">
        <v>19</v>
      </c>
      <c r="B37" s="60" t="s">
        <v>114</v>
      </c>
      <c r="C37" s="60"/>
      <c r="D37" s="60"/>
      <c r="E37" s="60"/>
      <c r="F37" s="35">
        <v>13919.946</v>
      </c>
      <c r="G37" s="48" t="s">
        <v>4</v>
      </c>
      <c r="H37" s="35">
        <v>7358.7830000000004</v>
      </c>
      <c r="I37" s="35" t="s">
        <v>285</v>
      </c>
      <c r="J37" s="35">
        <v>2635.893</v>
      </c>
      <c r="K37" s="48" t="s">
        <v>4</v>
      </c>
      <c r="L37" s="35">
        <v>2450.9899999999998</v>
      </c>
    </row>
    <row r="38" spans="1:12" ht="11.25" customHeight="1" x14ac:dyDescent="0.2">
      <c r="A38" s="106">
        <v>20</v>
      </c>
      <c r="B38" s="60" t="s">
        <v>111</v>
      </c>
      <c r="C38" s="60"/>
      <c r="D38" s="60"/>
      <c r="E38" s="60"/>
      <c r="F38" s="35">
        <v>15616.945</v>
      </c>
      <c r="G38" s="48" t="s">
        <v>4</v>
      </c>
      <c r="H38" s="35">
        <v>7531.7070000000003</v>
      </c>
      <c r="I38" s="35" t="s">
        <v>285</v>
      </c>
      <c r="J38" s="35">
        <v>2365.8110000000001</v>
      </c>
      <c r="K38" s="48" t="s">
        <v>4</v>
      </c>
      <c r="L38" s="35">
        <v>1266.0070000000001</v>
      </c>
    </row>
    <row r="39" spans="1:12" ht="12" customHeight="1" thickBot="1" x14ac:dyDescent="0.25">
      <c r="A39" s="51"/>
      <c r="B39" s="51"/>
      <c r="C39" s="51"/>
      <c r="D39" s="51"/>
      <c r="E39" s="51"/>
      <c r="F39" s="118"/>
      <c r="G39" s="119"/>
      <c r="H39" s="118"/>
      <c r="I39" s="118"/>
      <c r="J39" s="118"/>
      <c r="K39" s="119"/>
      <c r="L39" s="118"/>
    </row>
    <row r="40" spans="1:12" ht="33" customHeight="1" x14ac:dyDescent="0.2">
      <c r="A40" s="518" t="s">
        <v>241</v>
      </c>
      <c r="B40" s="518"/>
      <c r="C40" s="518"/>
      <c r="D40" s="518"/>
      <c r="E40" s="518"/>
      <c r="F40" s="518"/>
      <c r="G40" s="518"/>
      <c r="H40" s="518"/>
      <c r="I40" s="518"/>
      <c r="J40" s="518"/>
      <c r="K40" s="518"/>
      <c r="L40" s="518"/>
    </row>
    <row r="41" spans="1:12" x14ac:dyDescent="0.2">
      <c r="A41" s="155"/>
    </row>
  </sheetData>
  <sheetProtection formatCells="0" formatColumns="0" formatRows="0"/>
  <mergeCells count="6">
    <mergeCell ref="A40:L40"/>
    <mergeCell ref="J6:L6"/>
    <mergeCell ref="K7:L7"/>
    <mergeCell ref="A11:B11"/>
    <mergeCell ref="F6:H6"/>
    <mergeCell ref="G7:H7"/>
  </mergeCells>
  <phoneticPr fontId="5" type="noConversion"/>
  <pageMargins left="0.75" right="0.75" top="1" bottom="1" header="0.5" footer="0.5"/>
  <pageSetup paperSize="9" scale="9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61"/>
  <dimension ref="A1:K38"/>
  <sheetViews>
    <sheetView topLeftCell="F1" zoomScaleNormal="100" workbookViewId="0">
      <selection activeCell="F1" sqref="F1:K1"/>
    </sheetView>
  </sheetViews>
  <sheetFormatPr defaultRowHeight="12.75" x14ac:dyDescent="0.2"/>
  <cols>
    <col min="1" max="1" width="6.7109375" style="193" hidden="1" customWidth="1"/>
    <col min="2" max="2" width="6.140625" style="193" hidden="1" customWidth="1"/>
    <col min="3" max="3" width="5" style="193" hidden="1" customWidth="1"/>
    <col min="4" max="4" width="111.28515625" style="193" hidden="1" customWidth="1"/>
    <col min="5" max="5" width="255.42578125" style="193" hidden="1" customWidth="1"/>
    <col min="6" max="6" width="4.140625" style="193" customWidth="1"/>
    <col min="7" max="7" width="11" style="193" customWidth="1"/>
    <col min="8" max="8" width="31.28515625" style="193" customWidth="1"/>
    <col min="9" max="9" width="10" style="193" customWidth="1"/>
    <col min="10" max="10" width="36.5703125" style="193" customWidth="1"/>
    <col min="11" max="11" width="1.7109375" style="193" customWidth="1"/>
    <col min="12" max="16384" width="9.140625" style="193"/>
  </cols>
  <sheetData>
    <row r="1" spans="1:11" ht="19.5" x14ac:dyDescent="0.2">
      <c r="F1" s="476" t="s">
        <v>541</v>
      </c>
      <c r="G1" s="476"/>
      <c r="H1" s="476"/>
      <c r="I1" s="476"/>
      <c r="J1" s="476"/>
      <c r="K1" s="476"/>
    </row>
    <row r="3" spans="1:11" x14ac:dyDescent="0.2">
      <c r="A3" s="478" t="s">
        <v>210</v>
      </c>
      <c r="B3" s="478" t="s">
        <v>211</v>
      </c>
      <c r="C3" s="478" t="s">
        <v>212</v>
      </c>
      <c r="D3" s="478" t="s">
        <v>218</v>
      </c>
      <c r="E3" s="478" t="s">
        <v>219</v>
      </c>
      <c r="F3" s="196"/>
      <c r="G3" s="201" t="s">
        <v>208</v>
      </c>
      <c r="H3" s="201"/>
      <c r="I3" s="201" t="s">
        <v>209</v>
      </c>
      <c r="J3" s="201"/>
    </row>
    <row r="4" spans="1:11" ht="9" customHeight="1" x14ac:dyDescent="0.2">
      <c r="A4" s="478"/>
      <c r="B4" s="478"/>
      <c r="C4" s="478"/>
      <c r="D4" s="478"/>
      <c r="E4" s="478"/>
      <c r="F4" s="196"/>
      <c r="G4" s="202"/>
      <c r="H4" s="202"/>
      <c r="I4" s="202"/>
      <c r="J4" s="202"/>
    </row>
    <row r="5" spans="1:11" ht="13.5" customHeight="1" x14ac:dyDescent="0.2">
      <c r="A5" s="287"/>
      <c r="B5" s="287"/>
      <c r="C5" s="287"/>
      <c r="D5" s="287"/>
      <c r="E5" s="287"/>
      <c r="F5" s="196"/>
      <c r="G5" s="202" t="s">
        <v>236</v>
      </c>
      <c r="H5" s="202"/>
      <c r="I5" s="202" t="s">
        <v>237</v>
      </c>
      <c r="J5" s="202"/>
    </row>
    <row r="6" spans="1:11" ht="41.25" customHeight="1" x14ac:dyDescent="0.2">
      <c r="A6" s="194" t="s">
        <v>210</v>
      </c>
      <c r="B6" s="194" t="s">
        <v>211</v>
      </c>
      <c r="C6" s="194">
        <v>1</v>
      </c>
      <c r="D6" s="194" t="str">
        <f>CONCATENATE('Tabell 1'!$A2," ",'Tabell 1'!$A3)</f>
        <v xml:space="preserve">Tabell 1. Svenska lastbilars godstransporter under 2020 och 2019. </v>
      </c>
      <c r="E6" s="194" t="str">
        <f>CONCATENATE('Tabell 1'!$A$4," ",'Tabell 1'!$A$5)</f>
        <v xml:space="preserve">Table 1. Transport of goods by road by Swedish registered lorries, 2020 and 2019. </v>
      </c>
      <c r="F6" s="197" t="s">
        <v>115</v>
      </c>
      <c r="G6" s="353" t="str">
        <f>A6 &amp; " " &amp; C6 &amp; ". "</f>
        <v xml:space="preserve">Tabell 1. </v>
      </c>
      <c r="H6" s="354" t="str">
        <f>MID(D6,11,200)</f>
        <v xml:space="preserve">Svenska lastbilars godstransporter under 2020 och 2019. </v>
      </c>
      <c r="I6" s="353" t="str">
        <f>B6 &amp; " " &amp; C6 &amp; ". "</f>
        <v xml:space="preserve">Table 1. </v>
      </c>
      <c r="J6" s="354" t="str">
        <f>MID(E6,10,300)</f>
        <v xml:space="preserve">Transport of goods by road by Swedish registered lorries, 2020 and 2019. </v>
      </c>
    </row>
    <row r="7" spans="1:11" ht="74.25" customHeight="1" x14ac:dyDescent="0.2">
      <c r="A7" s="194" t="s">
        <v>210</v>
      </c>
      <c r="B7" s="194" t="s">
        <v>211</v>
      </c>
      <c r="C7" s="194">
        <v>2</v>
      </c>
      <c r="D7" s="194" t="str">
        <f>CONCATENATE('Tabell 2'!$A$2," ",'Tabell 2'!$A$3)</f>
        <v>Tabell 2. Inrikes godstransporter med svenska lastbilar fördelat på ekipagets totalvikt,  maximilastvikt, antal axlar samt fordonets ålder, 2020.</v>
      </c>
      <c r="E7" s="194" t="str">
        <f>CONCATENATE('Tabell 2'!$A$4," ",'Tabell 2'!$A$5)</f>
        <v>Table 2. National road goods transport with Swedish registered lorries by maximum permissible weight,  load capacity, axle configuration of the vehicle combination and the age of the vehicle, 2020.</v>
      </c>
      <c r="F7" s="197" t="s">
        <v>115</v>
      </c>
      <c r="G7" s="353" t="str">
        <f>A7 &amp; " " &amp; C7 &amp; ". "</f>
        <v xml:space="preserve">Tabell 2. </v>
      </c>
      <c r="H7" s="354" t="str">
        <f>MID(D7,11,200)</f>
        <v>Inrikes godstransporter med svenska lastbilar fördelat på ekipagets totalvikt,  maximilastvikt, antal axlar samt fordonets ålder, 2020.</v>
      </c>
      <c r="I7" s="353" t="str">
        <f t="shared" ref="I7:I34" si="0">B7 &amp; " " &amp; C7 &amp; ". "</f>
        <v xml:space="preserve">Table 2. </v>
      </c>
      <c r="J7" s="354" t="str">
        <f>MID(E7,9,400)</f>
        <v xml:space="preserve"> National road goods transport with Swedish registered lorries by maximum permissible weight,  load capacity, axle configuration of the vehicle combination and the age of the vehicle, 2020.</v>
      </c>
    </row>
    <row r="8" spans="1:11" ht="76.5" customHeight="1" x14ac:dyDescent="0.2">
      <c r="A8" s="194" t="s">
        <v>210</v>
      </c>
      <c r="B8" s="194" t="s">
        <v>211</v>
      </c>
      <c r="C8" s="194">
        <v>3</v>
      </c>
      <c r="D8" s="194" t="str">
        <f>CONCATENATE('Tabell 3'!$A$2," ",'Tabell 3'!$A$3)</f>
        <v>Tabell 3. Inrikes godstransporter med svenska lastbilar fördelat på antal transporter, körda kilometer, godsmängd och transportarbete efter ekipagets antal axlar, 2020.</v>
      </c>
      <c r="E8" s="194" t="str">
        <f>CONCATENATE('Tabell 3'!$A$4," ",'Tabell 3'!$A$5)</f>
        <v>Table 3. National road goods transport with Swedish registered lorries by number of haulages, kilometres driven, tonnes, tonne-kilometres. Division by axle configuration, 2020.</v>
      </c>
      <c r="F8" s="197" t="s">
        <v>115</v>
      </c>
      <c r="G8" s="353" t="str">
        <f t="shared" ref="G8:G22" si="1">A8 &amp; " " &amp; C8 &amp; ". "</f>
        <v xml:space="preserve">Tabell 3. </v>
      </c>
      <c r="H8" s="354" t="str">
        <f>MID(D8,11,200)</f>
        <v>Inrikes godstransporter med svenska lastbilar fördelat på antal transporter, körda kilometer, godsmängd och transportarbete efter ekipagets antal axlar, 2020.</v>
      </c>
      <c r="I8" s="353" t="str">
        <f t="shared" si="0"/>
        <v xml:space="preserve">Table 3. </v>
      </c>
      <c r="J8" s="354" t="str">
        <f>MID(E8,10,300)</f>
        <v>National road goods transport with Swedish registered lorries by number of haulages, kilometres driven, tonnes, tonne-kilometres. Division by axle configuration, 2020.</v>
      </c>
    </row>
    <row r="9" spans="1:11" ht="77.25" customHeight="1" x14ac:dyDescent="0.2">
      <c r="A9" s="194" t="s">
        <v>210</v>
      </c>
      <c r="B9" s="194" t="s">
        <v>211</v>
      </c>
      <c r="C9" s="194" t="s">
        <v>220</v>
      </c>
      <c r="D9" s="194" t="str">
        <f>CONCATENATE('Tabell 4A'!$A$2," ",'Tabell 4A'!$A$3)</f>
        <v>Tabell 4A. Inrikes godstransporter med last med svenska lastbilar avseende antal transporter (1 000-tal) efter transportavstånd och varugrupp (NST2007), 2020.</v>
      </c>
      <c r="E9" s="194" t="str">
        <f>CONCATENATE('Tabell 4A'!$A$4," ",'Tabell 4A'!$A$5)</f>
        <v>Table 4A. National road goods transport with load by Swedish registered lorries regarding number of transports (in 1 000s) divided by length of haul and commodity group (NST2007), 2020.</v>
      </c>
      <c r="F9" s="197" t="s">
        <v>115</v>
      </c>
      <c r="G9" s="353" t="str">
        <f t="shared" si="1"/>
        <v xml:space="preserve">Tabell 4A. </v>
      </c>
      <c r="H9" s="354" t="str">
        <f>MID(D9,12,200)</f>
        <v>Inrikes godstransporter med last med svenska lastbilar avseende antal transporter (1 000-tal) efter transportavstånd och varugrupp (NST2007), 2020.</v>
      </c>
      <c r="I9" s="353" t="str">
        <f t="shared" si="0"/>
        <v xml:space="preserve">Table 4A. </v>
      </c>
      <c r="J9" s="354" t="str">
        <f>MID(E9,11,300)</f>
        <v>National road goods transport with load by Swedish registered lorries regarding number of transports (in 1 000s) divided by length of haul and commodity group (NST2007), 2020.</v>
      </c>
    </row>
    <row r="10" spans="1:11" ht="79.5" customHeight="1" x14ac:dyDescent="0.2">
      <c r="A10" s="194" t="s">
        <v>210</v>
      </c>
      <c r="B10" s="194" t="s">
        <v>211</v>
      </c>
      <c r="C10" s="194" t="s">
        <v>221</v>
      </c>
      <c r="D10" s="194" t="str">
        <f>CONCATENATE('Tabell 4B'!$A$2," ",'Tabell 4B'!$A$3)</f>
        <v>Tabell 4B. Inrikes godstransporter med last med svenska lastbilar avseende antal körda kilometer (1 000-tal km)  efter transportavstånd och varugrupp (NST2007), 2020.</v>
      </c>
      <c r="E10" s="194" t="str">
        <f>CONCATENATE('Tabell 4B'!$A$4," ",'Tabell 4B'!$A$5)</f>
        <v>Table 4B. National road goods transport with load by Swedish registered lorries regarding kilometres driven (in 1 000s of kilometers)  divided by length of haul and commodity group (NST2007), 2020.</v>
      </c>
      <c r="F10" s="197" t="s">
        <v>115</v>
      </c>
      <c r="G10" s="353" t="str">
        <f t="shared" si="1"/>
        <v xml:space="preserve">Tabell 4B. </v>
      </c>
      <c r="H10" s="354" t="str">
        <f>MID(D10,12,200)</f>
        <v>Inrikes godstransporter med last med svenska lastbilar avseende antal körda kilometer (1 000-tal km)  efter transportavstånd och varugrupp (NST2007), 2020.</v>
      </c>
      <c r="I10" s="353" t="str">
        <f t="shared" si="0"/>
        <v xml:space="preserve">Table 4B. </v>
      </c>
      <c r="J10" s="354" t="str">
        <f>MID(E10,11,300)</f>
        <v>National road goods transport with load by Swedish registered lorries regarding kilometres driven (in 1 000s of kilometers)  divided by length of haul and commodity group (NST2007), 2020.</v>
      </c>
    </row>
    <row r="11" spans="1:11" ht="75.75" customHeight="1" x14ac:dyDescent="0.2">
      <c r="A11" s="194" t="s">
        <v>210</v>
      </c>
      <c r="B11" s="194" t="s">
        <v>211</v>
      </c>
      <c r="C11" s="194" t="s">
        <v>274</v>
      </c>
      <c r="D11" s="194" t="str">
        <f>CONCATENATE('Tabell 4C'!$A$2," ",'Tabell 4C'!$A$3)</f>
        <v>Tabell 4C. Inrikes godstransporter med last med svenska lastbilar avseende transporterad godsmängd (1 000-tal ton) efter transportavstånd och varugrupp (NST2007), 2020.</v>
      </c>
      <c r="E11" s="194" t="str">
        <f>CONCATENATE('Tabell 4C'!$A$4," ",'Tabell 4C'!$A$5)</f>
        <v>Table 4C. National road goods transport with load by Swedish registered lorries (in 1 000s of tonnes) divided by length of haul and commodity group (NST2007), 2020.</v>
      </c>
      <c r="F11" s="197"/>
      <c r="G11" s="353" t="str">
        <f t="shared" si="1"/>
        <v xml:space="preserve">Tabell 4C. </v>
      </c>
      <c r="H11" s="354" t="str">
        <f>MID(D11,12,200)</f>
        <v>Inrikes godstransporter med last med svenska lastbilar avseende transporterad godsmängd (1 000-tal ton) efter transportavstånd och varugrupp (NST2007), 2020.</v>
      </c>
      <c r="I11" s="353" t="str">
        <f>B11 &amp; " " &amp; C11 &amp; ". "</f>
        <v xml:space="preserve">Table 4C. </v>
      </c>
      <c r="J11" s="354" t="str">
        <f>MID(E11,11,300)</f>
        <v>National road goods transport with load by Swedish registered lorries (in 1 000s of tonnes) divided by length of haul and commodity group (NST2007), 2020.</v>
      </c>
      <c r="K11" s="322"/>
    </row>
    <row r="12" spans="1:11" ht="80.25" customHeight="1" x14ac:dyDescent="0.2">
      <c r="A12" s="194" t="s">
        <v>210</v>
      </c>
      <c r="B12" s="194" t="s">
        <v>211</v>
      </c>
      <c r="C12" s="194" t="s">
        <v>275</v>
      </c>
      <c r="D12" s="194" t="str">
        <f>CONCATENATE('Tabell 4D'!$A$2," ",'Tabell 4D'!$A$3)</f>
        <v>Tabell 4D. Inrikes godstransporter med last med svenska lastbilar avseende transportarbete (miljoner ton-km) efter transportavstånd och varugrupp (NST2007), 2020.</v>
      </c>
      <c r="E12" s="194" t="str">
        <f>CONCATENATE('Tabell 4D'!$A$4," ",'Tabell 4D'!$A$5)</f>
        <v>Table 4D. National road goods transport with load by Swedish registered lorries regarding tonne-kilometres performed (in millions of tonne-kilometers) divided by length of haul and commodity group (NST2007), 2020.</v>
      </c>
      <c r="F12" s="197"/>
      <c r="G12" s="353" t="str">
        <f t="shared" si="1"/>
        <v xml:space="preserve">Tabell 4D. </v>
      </c>
      <c r="H12" s="354" t="str">
        <f>MID(D12,12,200)</f>
        <v>Inrikes godstransporter med last med svenska lastbilar avseende transportarbete (miljoner ton-km) efter transportavstånd och varugrupp (NST2007), 2020.</v>
      </c>
      <c r="I12" s="353" t="str">
        <f>B12 &amp; " " &amp; C12 &amp; ". "</f>
        <v xml:space="preserve">Table 4D. </v>
      </c>
      <c r="J12" s="354" t="str">
        <f>MID(E12,11,300)</f>
        <v>National road goods transport with load by Swedish registered lorries regarding tonne-kilometres performed (in millions of tonne-kilometers) divided by length of haul and commodity group (NST2007), 2020.</v>
      </c>
    </row>
    <row r="13" spans="1:11" ht="65.25" customHeight="1" x14ac:dyDescent="0.2">
      <c r="A13" s="194" t="s">
        <v>210</v>
      </c>
      <c r="B13" s="194" t="s">
        <v>211</v>
      </c>
      <c r="C13" s="194">
        <v>5</v>
      </c>
      <c r="D13" s="194" t="str">
        <f>CONCATENATE('Tabell 5'!$A$2," ",'Tabell 5'!$A$3)</f>
        <v xml:space="preserve">Tabell 5. Inrikes godstransporter med svenska lastbilar i transporterad godsmängd och transportarbete efter transportavstånd, 2020. </v>
      </c>
      <c r="E13" s="194" t="str">
        <f>CONCATENATE('Tabell 5'!$A$4," ",'Tabell 5'!$A$5)</f>
        <v xml:space="preserve">Table 5. National road goods transport by Swedish registered lorries, in goods carried and tonnes-kilometres performed, by length of haul, 2020. </v>
      </c>
      <c r="F13" s="197" t="s">
        <v>115</v>
      </c>
      <c r="G13" s="353" t="str">
        <f t="shared" si="1"/>
        <v xml:space="preserve">Tabell 5. </v>
      </c>
      <c r="H13" s="354" t="str">
        <f>MID(D13,11,200)</f>
        <v xml:space="preserve">Inrikes godstransporter med svenska lastbilar i transporterad godsmängd och transportarbete efter transportavstånd, 2020. </v>
      </c>
      <c r="I13" s="353" t="str">
        <f t="shared" si="0"/>
        <v xml:space="preserve">Table 5. </v>
      </c>
      <c r="J13" s="354" t="str">
        <f>MID(E13,10,300)</f>
        <v xml:space="preserve">National road goods transport by Swedish registered lorries, in goods carried and tonnes-kilometres performed, by length of haul, 2020. </v>
      </c>
    </row>
    <row r="14" spans="1:11" ht="76.5" customHeight="1" x14ac:dyDescent="0.2">
      <c r="A14" s="194" t="s">
        <v>210</v>
      </c>
      <c r="B14" s="194" t="s">
        <v>211</v>
      </c>
      <c r="C14" s="194" t="s">
        <v>222</v>
      </c>
      <c r="D14" s="194" t="str">
        <f>CONCATENATE('Tabell 6A'!$A$2," ",'Tabell 6A'!$A$3)</f>
        <v>Tabell 6A. Inrikes godstransporter med svenska lastbilar. Lastade och lossade godsmängder efter län samt efter destination respektive ursprung, 2020.</v>
      </c>
      <c r="E14" s="194" t="str">
        <f>CONCATENATE('Tabell 6A'!$A$4," ",'Tabell 6A'!$A$5)</f>
        <v>Table 6A. National road goods transport with Swedish registered lorries. Loaded and unloaded goods by county and some city areas, by destination and origin of the haulages respectively, 2020.</v>
      </c>
      <c r="F14" s="197" t="s">
        <v>115</v>
      </c>
      <c r="G14" s="353" t="str">
        <f t="shared" si="1"/>
        <v xml:space="preserve">Tabell 6A. </v>
      </c>
      <c r="H14" s="354" t="str">
        <f>MID(D14,12,200)</f>
        <v>Inrikes godstransporter med svenska lastbilar. Lastade och lossade godsmängder efter län samt efter destination respektive ursprung, 2020.</v>
      </c>
      <c r="I14" s="353" t="str">
        <f t="shared" si="0"/>
        <v xml:space="preserve">Table 6A. </v>
      </c>
      <c r="J14" s="354" t="str">
        <f t="shared" ref="J14:J20" si="2">MID(E14,11,300)</f>
        <v>National road goods transport with Swedish registered lorries. Loaded and unloaded goods by county and some city areas, by destination and origin of the haulages respectively, 2020.</v>
      </c>
    </row>
    <row r="15" spans="1:11" ht="52.5" customHeight="1" x14ac:dyDescent="0.2">
      <c r="A15" s="194" t="s">
        <v>210</v>
      </c>
      <c r="B15" s="194" t="s">
        <v>211</v>
      </c>
      <c r="C15" s="194" t="s">
        <v>223</v>
      </c>
      <c r="D15" s="194" t="str">
        <f>CONCATENATE('Tabell 6B'!$A$2," ",'Tabell 6B'!$A$3)</f>
        <v xml:space="preserve">Tabell 6B. Inrikes godstransporter med svenska lastbilar (1 000-tal ton) fördelat på län, 2020. </v>
      </c>
      <c r="E15" s="194" t="str">
        <f>CONCATENATE('Tabell 6B'!$A$4," ",'Tabell 6B'!$A$5)</f>
        <v xml:space="preserve">Table 6B. National road goods transport with Swedish registered lorries (in 1 000s of tonnes) by county, 2020. </v>
      </c>
      <c r="F15" s="197" t="s">
        <v>115</v>
      </c>
      <c r="G15" s="353" t="str">
        <f t="shared" si="1"/>
        <v xml:space="preserve">Tabell 6B. </v>
      </c>
      <c r="H15" s="354" t="str">
        <f t="shared" ref="H15:H20" si="3">MID(D15,12,200)</f>
        <v xml:space="preserve">Inrikes godstransporter med svenska lastbilar (1 000-tal ton) fördelat på län, 2020. </v>
      </c>
      <c r="I15" s="353" t="str">
        <f t="shared" si="0"/>
        <v xml:space="preserve">Table 6B. </v>
      </c>
      <c r="J15" s="354" t="str">
        <f t="shared" si="2"/>
        <v xml:space="preserve">National road goods transport with Swedish registered lorries (in 1 000s of tonnes) by county, 2020. </v>
      </c>
    </row>
    <row r="16" spans="1:11" ht="57" customHeight="1" x14ac:dyDescent="0.2">
      <c r="A16" s="194" t="s">
        <v>210</v>
      </c>
      <c r="B16" s="194" t="s">
        <v>211</v>
      </c>
      <c r="C16" s="194" t="s">
        <v>224</v>
      </c>
      <c r="D16" s="194" t="str">
        <f>CONCATENATE('Tabell 6C'!$A$2," ",'Tabell 6C'!$A$3)</f>
        <v xml:space="preserve">Tabell 6C. Inrikes godstransporter med svenska lastbilar (miljoner ton-km) fördelat på län, 2020. </v>
      </c>
      <c r="E16" s="194" t="str">
        <f>CONCATENATE('Tabell 6C'!$A$4," ",'Tabell 6C'!$A$5)</f>
        <v xml:space="preserve">Table 6C. National road goods transport with Swedish registered lorries (in millions of tonne-kilometres) by county, 2020. </v>
      </c>
      <c r="F16" s="197" t="s">
        <v>115</v>
      </c>
      <c r="G16" s="353" t="str">
        <f t="shared" si="1"/>
        <v xml:space="preserve">Tabell 6C. </v>
      </c>
      <c r="H16" s="354" t="str">
        <f t="shared" si="3"/>
        <v xml:space="preserve">Inrikes godstransporter med svenska lastbilar (miljoner ton-km) fördelat på län, 2020. </v>
      </c>
      <c r="I16" s="353" t="str">
        <f t="shared" si="0"/>
        <v xml:space="preserve">Table 6C. </v>
      </c>
      <c r="J16" s="354" t="str">
        <f t="shared" si="2"/>
        <v xml:space="preserve">National road goods transport with Swedish registered lorries (in millions of tonne-kilometres) by county, 2020. </v>
      </c>
    </row>
    <row r="17" spans="1:11" ht="69" customHeight="1" x14ac:dyDescent="0.2">
      <c r="A17" s="194" t="s">
        <v>210</v>
      </c>
      <c r="B17" s="194" t="s">
        <v>211</v>
      </c>
      <c r="C17" s="194" t="s">
        <v>225</v>
      </c>
      <c r="D17" s="194" t="str">
        <f>CONCATENATE('Tabell 7A'!$A$2," ",'Tabell 7A'!$A$3)</f>
        <v xml:space="preserve">Tabell 7A. Inrikes godstransporter med svenska lastbilar (1 000-tal ton) fördelat på varugrupper (NST2007) och transportavstånd, 2020. </v>
      </c>
      <c r="E17" s="194" t="str">
        <f>CONCATENATE('Tabell 7A'!$A$4," ",'Tabell 7A'!$A$5)</f>
        <v xml:space="preserve">Table 7A. National road goods transport with Swedish registered lorries (in 1 000s of tonnes) by commodity group (NST2007) and length of haul, 2020. </v>
      </c>
      <c r="F17" s="197" t="s">
        <v>115</v>
      </c>
      <c r="G17" s="353" t="str">
        <f t="shared" si="1"/>
        <v xml:space="preserve">Tabell 7A. </v>
      </c>
      <c r="H17" s="354" t="str">
        <f t="shared" si="3"/>
        <v xml:space="preserve">Inrikes godstransporter med svenska lastbilar (1 000-tal ton) fördelat på varugrupper (NST2007) och transportavstånd, 2020. </v>
      </c>
      <c r="I17" s="353" t="str">
        <f t="shared" si="0"/>
        <v xml:space="preserve">Table 7A. </v>
      </c>
      <c r="J17" s="354" t="str">
        <f t="shared" si="2"/>
        <v xml:space="preserve">National road goods transport with Swedish registered lorries (in 1 000s of tonnes) by commodity group (NST2007) and length of haul, 2020. </v>
      </c>
      <c r="K17" s="323"/>
    </row>
    <row r="18" spans="1:11" ht="66.75" customHeight="1" x14ac:dyDescent="0.2">
      <c r="A18" s="194" t="s">
        <v>210</v>
      </c>
      <c r="B18" s="194" t="s">
        <v>211</v>
      </c>
      <c r="C18" s="194" t="s">
        <v>226</v>
      </c>
      <c r="D18" s="194" t="str">
        <f>CONCATENATE('Tabell 7B'!$A$2," ",'Tabell 7B'!$A$3)</f>
        <v xml:space="preserve">Tabell 7B. Inrikes godstransporter med svenska lastbilar (miljoner ton-km) fördelat på varugrupper (NST2007) och transportavstånd, 2020. </v>
      </c>
      <c r="E18" s="194" t="str">
        <f>CONCATENATE('Tabell 7B'!$A$4," ",'Tabell 7B'!$A$5)</f>
        <v xml:space="preserve">Table 7B. National road goods transport with Swedish registered lorries (in millions of tonne-kilometres) by commodity group (NST2007) and length of haul, 2020. </v>
      </c>
      <c r="F18" s="197" t="s">
        <v>115</v>
      </c>
      <c r="G18" s="353" t="str">
        <f t="shared" si="1"/>
        <v xml:space="preserve">Tabell 7B. </v>
      </c>
      <c r="H18" s="354" t="str">
        <f t="shared" si="3"/>
        <v xml:space="preserve">Inrikes godstransporter med svenska lastbilar (miljoner ton-km) fördelat på varugrupper (NST2007) och transportavstånd, 2020. </v>
      </c>
      <c r="I18" s="353" t="str">
        <f t="shared" si="0"/>
        <v xml:space="preserve">Table 7B. </v>
      </c>
      <c r="J18" s="354" t="str">
        <f t="shared" si="2"/>
        <v xml:space="preserve">National road goods transport with Swedish registered lorries (in millions of tonne-kilometres) by commodity group (NST2007) and length of haul, 2020. </v>
      </c>
    </row>
    <row r="19" spans="1:11" ht="65.25" customHeight="1" x14ac:dyDescent="0.2">
      <c r="A19" s="194" t="s">
        <v>210</v>
      </c>
      <c r="B19" s="194" t="s">
        <v>211</v>
      </c>
      <c r="C19" s="194" t="s">
        <v>227</v>
      </c>
      <c r="D19" s="194" t="str">
        <f>CONCATENATE('Tabell 7C'!$A$2," ",'Tabell 7C'!$A$3)</f>
        <v xml:space="preserve">Tabell 7C. Inrikes godstransporter med svenska lastbilar (1 000-tal km) fördelat på varugrupper (NST2007), 2020. </v>
      </c>
      <c r="E19" s="194" t="str">
        <f>CONCATENATE('Tabell 7C'!$A$4," ",'Tabell 7C'!$A$5)</f>
        <v xml:space="preserve">Table 7C. National road goods transport with Swedish registered lorries (in 1 000s of kilometres) by commodity group (NST2007), 2020. </v>
      </c>
      <c r="F19" s="197" t="s">
        <v>115</v>
      </c>
      <c r="G19" s="353" t="str">
        <f t="shared" si="1"/>
        <v xml:space="preserve">Tabell 7C. </v>
      </c>
      <c r="H19" s="354" t="str">
        <f t="shared" si="3"/>
        <v xml:space="preserve">Inrikes godstransporter med svenska lastbilar (1 000-tal km) fördelat på varugrupper (NST2007), 2020. </v>
      </c>
      <c r="I19" s="353" t="str">
        <f t="shared" si="0"/>
        <v xml:space="preserve">Table 7C. </v>
      </c>
      <c r="J19" s="479" t="str">
        <f t="shared" si="2"/>
        <v xml:space="preserve">National road goods transport with Swedish registered lorries (in 1 000s of kilometres) by commodity group (NST2007), 2020. </v>
      </c>
      <c r="K19" s="479"/>
    </row>
    <row r="20" spans="1:11" ht="60.75" customHeight="1" x14ac:dyDescent="0.2">
      <c r="A20" s="194" t="s">
        <v>210</v>
      </c>
      <c r="B20" s="194" t="s">
        <v>211</v>
      </c>
      <c r="C20" s="194" t="s">
        <v>228</v>
      </c>
      <c r="D20" s="194" t="str">
        <f>CONCATENATE('Tabell 7D'!$A$2," ",'Tabell 7D'!$A$3)</f>
        <v xml:space="preserve">Tabell 7D. Inrikes godstransporter med svenska lastbilar (1 000-tal) fördelat på varugrupper (NST2007), 2020. </v>
      </c>
      <c r="E20" s="194" t="str">
        <f>CONCATENATE('Tabell 7D'!$A$4," ",'Tabell 7D'!$A$5)</f>
        <v xml:space="preserve">Table 7D. National road goods transport with Swedish registered lorries (in 1 000s) by commodity group (NST2007), 2020. </v>
      </c>
      <c r="F20" s="197" t="s">
        <v>115</v>
      </c>
      <c r="G20" s="353" t="str">
        <f t="shared" si="1"/>
        <v xml:space="preserve">Tabell 7D. </v>
      </c>
      <c r="H20" s="354" t="str">
        <f t="shared" si="3"/>
        <v xml:space="preserve">Inrikes godstransporter med svenska lastbilar (1 000-tal) fördelat på varugrupper (NST2007), 2020. </v>
      </c>
      <c r="I20" s="353" t="str">
        <f t="shared" si="0"/>
        <v xml:space="preserve">Table 7D. </v>
      </c>
      <c r="J20" s="354" t="str">
        <f t="shared" si="2"/>
        <v xml:space="preserve">National road goods transport with Swedish registered lorries (in 1 000s) by commodity group (NST2007), 2020. </v>
      </c>
    </row>
    <row r="21" spans="1:11" ht="75" customHeight="1" x14ac:dyDescent="0.2">
      <c r="A21" s="194" t="s">
        <v>210</v>
      </c>
      <c r="B21" s="194" t="s">
        <v>211</v>
      </c>
      <c r="C21" s="194">
        <v>8</v>
      </c>
      <c r="D21" s="194" t="str">
        <f>CONCATENATE('Tabell 8'!$A$2," ",'Tabell 8'!$A$3)</f>
        <v>Tabell 8. Inrikes godstransporter med svenska lastbilar fördelat på ADR/ADR-S-klassificering.  Antal transporter, körda kilometer, transporterad godsmängd och transportarbete, 2020.</v>
      </c>
      <c r="E21" s="194" t="str">
        <f>CONCATENATE('Tabell 8'!$A$4," ",'Tabell 8'!$A$5)</f>
        <v>Table 8. National road goods transport with Swedish registered lorries according to ADR/ADR-S.  Number of haulages, kilometres driven, goods carried and tonne-kilometres performed, 2020.</v>
      </c>
      <c r="F21" s="197" t="s">
        <v>115</v>
      </c>
      <c r="G21" s="353" t="str">
        <f t="shared" si="1"/>
        <v xml:space="preserve">Tabell 8. </v>
      </c>
      <c r="H21" s="354" t="str">
        <f>MID(D21,11,200)</f>
        <v>Inrikes godstransporter med svenska lastbilar fördelat på ADR/ADR-S-klassificering.  Antal transporter, körda kilometer, transporterad godsmängd och transportarbete, 2020.</v>
      </c>
      <c r="I21" s="353" t="str">
        <f t="shared" si="0"/>
        <v xml:space="preserve">Table 8. </v>
      </c>
      <c r="J21" s="354" t="str">
        <f>MID(E21,10,300)</f>
        <v>National road goods transport with Swedish registered lorries according to ADR/ADR-S.  Number of haulages, kilometres driven, goods carried and tonne-kilometres performed, 2020.</v>
      </c>
    </row>
    <row r="22" spans="1:11" ht="61.5" customHeight="1" x14ac:dyDescent="0.2">
      <c r="A22" s="194" t="s">
        <v>210</v>
      </c>
      <c r="B22" s="194" t="s">
        <v>211</v>
      </c>
      <c r="C22" s="194">
        <v>9</v>
      </c>
      <c r="D22" s="194" t="str">
        <f>CONCATENATE('Tabell 9'!$A$2," ",'Tabell 9'!$A$3)</f>
        <v>Tabell 9. Inrikes godstransporter med svenska lastbilar. Transporterad godsmängd, transportarbete  och körda kilometer med last efter lasttyp, 2020.</v>
      </c>
      <c r="E22" s="194" t="str">
        <f>CONCATENATE('Tabell 9'!$A$4," ",'Tabell 9'!$A$5)</f>
        <v>Table 9. National road goods transport with Swedish registered lorries. Goods carried, tonne-kilometres performed and kilometres driven with load, 2020.</v>
      </c>
      <c r="F22" s="197" t="s">
        <v>115</v>
      </c>
      <c r="G22" s="353" t="str">
        <f t="shared" si="1"/>
        <v xml:space="preserve">Tabell 9. </v>
      </c>
      <c r="H22" s="354" t="str">
        <f>MID(D22,11,200)</f>
        <v>Inrikes godstransporter med svenska lastbilar. Transporterad godsmängd, transportarbete  och körda kilometer med last efter lasttyp, 2020.</v>
      </c>
      <c r="I22" s="353" t="str">
        <f t="shared" si="0"/>
        <v xml:space="preserve">Table 9. </v>
      </c>
      <c r="J22" s="354" t="str">
        <f>MID(E22,10,300)</f>
        <v>National road goods transport with Swedish registered lorries. Goods carried, tonne-kilometres performed and kilometres driven with load, 2020.</v>
      </c>
    </row>
    <row r="23" spans="1:11" ht="19.5" customHeight="1" x14ac:dyDescent="0.2">
      <c r="A23" s="194"/>
      <c r="B23" s="194"/>
      <c r="C23" s="194"/>
      <c r="D23" s="194"/>
      <c r="E23" s="194"/>
      <c r="F23" s="197"/>
      <c r="G23" s="288" t="s">
        <v>234</v>
      </c>
      <c r="H23" s="289"/>
      <c r="I23" s="288" t="s">
        <v>235</v>
      </c>
      <c r="J23" s="289"/>
    </row>
    <row r="24" spans="1:11" ht="88.5" customHeight="1" x14ac:dyDescent="0.2">
      <c r="A24" s="194" t="s">
        <v>210</v>
      </c>
      <c r="B24" s="194" t="s">
        <v>211</v>
      </c>
      <c r="C24" s="194">
        <v>10</v>
      </c>
      <c r="D24" s="194" t="str">
        <f>CONCATENATE('Tabell 10'!$A$2," ",'Tabell 10'!$A$3)</f>
        <v>Tabell 10. Utrikes godstransporter med svenska lastbilar fördelat på ekipagets totalvikt,  maximilastvikt, antal axlar samt fordonets ålder, 2020.</v>
      </c>
      <c r="E24" s="194" t="str">
        <f>CONCATENATE('Tabell 10'!$A$4," ",'Tabell 10'!$A$5)</f>
        <v>Table 10. International road goods transport with Swedish registered lorries by gross vehicle weight,  load capacity, axle configuration of the vehicle combination and the age of the vehicle, 2020.</v>
      </c>
      <c r="F24" s="197" t="s">
        <v>115</v>
      </c>
      <c r="G24" s="353" t="str">
        <f>A24 &amp; " " &amp; C24 &amp; ". "</f>
        <v xml:space="preserve">Tabell 10. </v>
      </c>
      <c r="H24" s="354" t="str">
        <f>MID(D24,12,200)</f>
        <v>Utrikes godstransporter med svenska lastbilar fördelat på ekipagets totalvikt,  maximilastvikt, antal axlar samt fordonets ålder, 2020.</v>
      </c>
      <c r="I24" s="353" t="str">
        <f t="shared" si="0"/>
        <v xml:space="preserve">Table 10. </v>
      </c>
      <c r="J24" s="354" t="str">
        <f>MID(E24,11,300)</f>
        <v>International road goods transport with Swedish registered lorries by gross vehicle weight,  load capacity, axle configuration of the vehicle combination and the age of the vehicle, 2020.</v>
      </c>
    </row>
    <row r="25" spans="1:11" ht="76.5" customHeight="1" x14ac:dyDescent="0.2">
      <c r="A25" s="194" t="s">
        <v>210</v>
      </c>
      <c r="B25" s="194" t="s">
        <v>211</v>
      </c>
      <c r="C25" s="194">
        <v>11</v>
      </c>
      <c r="D25" s="194" t="str">
        <f>CONCATENATE('Tabell 11'!$A$2," ",'Tabell 11'!$A$3)</f>
        <v>Tabell 11. Utrikes godstransporter med svenska lastbilar fördelat på import- och exportländer. Antal transporter, körda kilometer, transporterad godsmängd och transportarbete, 2020.</v>
      </c>
      <c r="E25" s="194" t="str">
        <f>CONCATENATE('Tabell 11'!$A$4," ",'Tabell 11'!$A$5)</f>
        <v>Table 11. International road goods transport with Swedish registered lorries according to import- and export- countries. Number of haulages, kilometres driven, goods carried and tonne-kilometres performed, 2020.</v>
      </c>
      <c r="F25" s="197" t="s">
        <v>115</v>
      </c>
      <c r="G25" s="353" t="str">
        <f t="shared" ref="G25:G34" si="4">A25 &amp; " " &amp; C25 &amp; ". "</f>
        <v xml:space="preserve">Tabell 11. </v>
      </c>
      <c r="H25" s="354" t="str">
        <f t="shared" ref="H25:H34" si="5">MID(D25,12,200)</f>
        <v>Utrikes godstransporter med svenska lastbilar fördelat på import- och exportländer. Antal transporter, körda kilometer, transporterad godsmängd och transportarbete, 2020.</v>
      </c>
      <c r="I25" s="353" t="str">
        <f t="shared" si="0"/>
        <v xml:space="preserve">Table 11. </v>
      </c>
      <c r="J25" s="354" t="str">
        <f>MID(E25,11,300)</f>
        <v>International road goods transport with Swedish registered lorries according to import- and export- countries. Number of haulages, kilometres driven, goods carried and tonne-kilometres performed, 2020.</v>
      </c>
    </row>
    <row r="26" spans="1:11" ht="75" customHeight="1" x14ac:dyDescent="0.2">
      <c r="A26" s="194" t="s">
        <v>210</v>
      </c>
      <c r="B26" s="194" t="s">
        <v>211</v>
      </c>
      <c r="C26" s="194">
        <v>12</v>
      </c>
      <c r="D26" s="194" t="str">
        <f>CONCATENATE('Tabell 12'!$A$2," ",'Tabell 12'!$A$3)</f>
        <v>Tabell 12. Utrikes godstransporter med svenska lastbilar fördelat på transportavstånd. Antal transporter, körda kilometer, transporterad godsmängd och transportarbete, 2020.</v>
      </c>
      <c r="E26" s="194" t="str">
        <f>CONCATENATE('Tabell 12'!$A$4," ",'Tabell 12'!$A$5)</f>
        <v>Table 12. International road goods transport with Swedish registered lorries according to length of haul.  Number of haulages, kilometres driven, goods carried and tonne-kilometres performed, 2020.</v>
      </c>
      <c r="F26" s="197" t="s">
        <v>115</v>
      </c>
      <c r="G26" s="353" t="str">
        <f t="shared" si="4"/>
        <v xml:space="preserve">Tabell 12. </v>
      </c>
      <c r="H26" s="354" t="str">
        <f t="shared" si="5"/>
        <v>Utrikes godstransporter med svenska lastbilar fördelat på transportavstånd. Antal transporter, körda kilometer, transporterad godsmängd och transportarbete, 2020.</v>
      </c>
      <c r="I26" s="353" t="str">
        <f t="shared" si="0"/>
        <v xml:space="preserve">Table 12. </v>
      </c>
      <c r="J26" s="354" t="str">
        <f>MID(E26,10,300)</f>
        <v xml:space="preserve"> International road goods transport with Swedish registered lorries according to length of haul.  Number of haulages, kilometres driven, goods carried and tonne-kilometres performed, 2020.</v>
      </c>
    </row>
    <row r="27" spans="1:11" ht="88.5" customHeight="1" x14ac:dyDescent="0.2">
      <c r="A27" s="194" t="s">
        <v>210</v>
      </c>
      <c r="B27" s="194" t="s">
        <v>211</v>
      </c>
      <c r="C27" s="194">
        <v>13</v>
      </c>
      <c r="D27" s="194" t="str">
        <f>CONCATENATE('Tabell 13'!$A$2," ",'Tabell 13'!$A$3)</f>
        <v>Tabell 13. Utrikes godstransporter med svenska lastbilar fördelat på varugrupper (NST2007). Från Sverige till utlandet och från utlandet till Sverige (1 000-tal ton och miljoner ton-km), 2020.</v>
      </c>
      <c r="E27" s="194" t="str">
        <f>CONCATENATE('Tabell 13'!$A$4," ",'Tabell 13'!$A$5)</f>
        <v>Table 13. International road goods transport with Swedish registered lorries by commodity group (NST2007). From Sweden to abroad and from abroad to Sweden (in 1 000 of tonnes and millions of tonne-kilometres), 2020.</v>
      </c>
      <c r="F27" s="197" t="s">
        <v>115</v>
      </c>
      <c r="G27" s="353" t="str">
        <f t="shared" si="4"/>
        <v xml:space="preserve">Tabell 13. </v>
      </c>
      <c r="H27" s="354" t="str">
        <f t="shared" si="5"/>
        <v>Utrikes godstransporter med svenska lastbilar fördelat på varugrupper (NST2007). Från Sverige till utlandet och från utlandet till Sverige (1 000-tal ton och miljoner ton-km), 2020.</v>
      </c>
      <c r="I27" s="353" t="str">
        <f t="shared" si="0"/>
        <v xml:space="preserve">Table 13. </v>
      </c>
      <c r="J27" s="354" t="str">
        <f t="shared" ref="J27:J34" si="6">MID(E27,11,300)</f>
        <v>International road goods transport with Swedish registered lorries by commodity group (NST2007). From Sweden to abroad and from abroad to Sweden (in 1 000 of tonnes and millions of tonne-kilometres), 2020.</v>
      </c>
    </row>
    <row r="28" spans="1:11" ht="77.25" customHeight="1" x14ac:dyDescent="0.2">
      <c r="A28" s="194" t="s">
        <v>210</v>
      </c>
      <c r="B28" s="194" t="s">
        <v>211</v>
      </c>
      <c r="C28" s="194" t="s">
        <v>438</v>
      </c>
      <c r="D28" s="194" t="str">
        <f>CONCATENATE('Tabell 14A'!$A$2," ",'Tabell 14A'!$A$3)</f>
        <v>Tabell 14A. Utrikes godstransporter med svenska lastbilar. Godsmängd (1 000-tal ton) fördelat efter avsändarland och avlastningsregion i Sverige, 2020.</v>
      </c>
      <c r="E28" s="194" t="str">
        <f>CONCATENATE('Tabell 14A'!$A$4," ",'Tabell 14A'!$A$5)</f>
        <v>Table 14A. International road goods transport with Swedish registered lorries. Goods carried (in 1 000s of tonnes) divided by dispatching country and import region in Sweden, 2020.</v>
      </c>
      <c r="G28" s="353" t="str">
        <f t="shared" si="4"/>
        <v xml:space="preserve">Tabell 14A. </v>
      </c>
      <c r="H28" s="354" t="str">
        <f>MID(D28,12,300)</f>
        <v xml:space="preserve"> Utrikes godstransporter med svenska lastbilar. Godsmängd (1 000-tal ton) fördelat efter avsändarland och avlastningsregion i Sverige, 2020.</v>
      </c>
      <c r="I28" s="353" t="str">
        <f t="shared" si="0"/>
        <v xml:space="preserve">Table 14A. </v>
      </c>
      <c r="J28" s="354" t="str">
        <f t="shared" si="6"/>
        <v xml:space="preserve"> International road goods transport with Swedish registered lorries. Goods carried (in 1 000s of tonnes) divided by dispatching country and import region in Sweden, 2020.</v>
      </c>
    </row>
    <row r="29" spans="1:11" ht="76.5" customHeight="1" x14ac:dyDescent="0.2">
      <c r="A29" s="194" t="s">
        <v>210</v>
      </c>
      <c r="B29" s="194" t="s">
        <v>211</v>
      </c>
      <c r="C29" s="194" t="s">
        <v>439</v>
      </c>
      <c r="D29" s="194" t="str">
        <f>CONCATENATE('Tabell 14B'!$A$2," ",'Tabell 14B'!$A$3)</f>
        <v>Tabell 14B. Utrikes godstransporter med svenska lastbilar. Godsmängd (1 000-tal ton) fördelat efter pålastningsregion i Sverige och mottagarland, 2020.</v>
      </c>
      <c r="E29" s="194" t="str">
        <f>CONCATENATE('Tabell 14B'!$A$4," ",'Tabell 14B'!$A$5)</f>
        <v>Table 14B. International road goods transport with Swedish registered lorries. Goods carried (in 1 000s of tonnes) divided by dispatching country and import region in Sweden, 2020.</v>
      </c>
      <c r="G29" s="353" t="str">
        <f>A29 &amp; " " &amp; C29 &amp; ". "</f>
        <v xml:space="preserve">Tabell 14B. </v>
      </c>
      <c r="H29" s="354" t="str">
        <f>MID(D29,12,300)</f>
        <v xml:space="preserve"> Utrikes godstransporter med svenska lastbilar. Godsmängd (1 000-tal ton) fördelat efter pålastningsregion i Sverige och mottagarland, 2020.</v>
      </c>
      <c r="I29" s="353" t="str">
        <f>B29 &amp; " " &amp; C29 &amp; ". "</f>
        <v xml:space="preserve">Table 14B. </v>
      </c>
      <c r="J29" s="354" t="str">
        <f>MID(E29,11,300)</f>
        <v xml:space="preserve"> International road goods transport with Swedish registered lorries. Goods carried (in 1 000s of tonnes) divided by dispatching country and import region in Sweden, 2020.</v>
      </c>
    </row>
    <row r="30" spans="1:11" ht="84.75" customHeight="1" x14ac:dyDescent="0.2">
      <c r="A30" s="194" t="s">
        <v>210</v>
      </c>
      <c r="B30" s="194" t="s">
        <v>211</v>
      </c>
      <c r="C30" s="194" t="s">
        <v>440</v>
      </c>
      <c r="D30" s="194" t="str">
        <f>CONCATENATE('Tabell 15A'!$A$2," ",'Tabell 15A'!$A$3)</f>
        <v>Tabell 15A. Utrikes godstransporter med svenska lastbilar. Transportarbete (miljoner ton-km) fördelat efter avsändarland och avlastningsregion i Sverige, 2020.</v>
      </c>
      <c r="E30" s="194" t="str">
        <f>CONCATENATE('Tabell 15A'!$A$4," ",'Tabell 15A'!$A$5)</f>
        <v>Table 15A. International road goods transport with Swedish registered lorries. Tonne-kilometres performed (in millions of tonne-kilometres) divided by  dispatching country and import region in Sweden, 2020.</v>
      </c>
      <c r="G30" s="353" t="str">
        <f t="shared" si="4"/>
        <v xml:space="preserve">Tabell 15A. </v>
      </c>
      <c r="H30" s="354" t="str">
        <f t="shared" si="5"/>
        <v xml:space="preserve"> Utrikes godstransporter med svenska lastbilar. Transportarbete (miljoner ton-km) fördelat efter avsändarland och avlastningsregion i Sverige, 2020.</v>
      </c>
      <c r="I30" s="353" t="str">
        <f t="shared" si="0"/>
        <v xml:space="preserve">Table 15A. </v>
      </c>
      <c r="J30" s="354" t="str">
        <f t="shared" si="6"/>
        <v xml:space="preserve"> International road goods transport with Swedish registered lorries. Tonne-kilometres performed (in millions of tonne-kilometres) divided by  dispatching country and import region in Sweden, 2020.</v>
      </c>
    </row>
    <row r="31" spans="1:11" ht="74.25" customHeight="1" x14ac:dyDescent="0.2">
      <c r="A31" s="194" t="s">
        <v>210</v>
      </c>
      <c r="B31" s="194" t="s">
        <v>211</v>
      </c>
      <c r="C31" s="194" t="s">
        <v>441</v>
      </c>
      <c r="D31" s="194" t="str">
        <f>CONCATENATE('Tabell 15B'!$A$2," ",'Tabell 15B'!$A$3)</f>
        <v>Tabell 15B. Utrikes godstransporter med svenska lastbilar. Transportarbete (miljoner ton-km) fördelat efter pålastningsregion i Sverige och mottagarland, 2020.</v>
      </c>
      <c r="E31" s="194" t="str">
        <f>CONCATENATE('Tabell 15B'!$A$4," ",'Tabell 15B'!$A$5)</f>
        <v>Table 15B. International road goods transport with Swedish registered lorries. Tonne-kilometres performed (in millions of tonne-kilometres) divided by   export region in Sweden and receiving country, 2020.</v>
      </c>
      <c r="G31" s="353" t="str">
        <f>A31 &amp; " " &amp; C31 &amp; ". "</f>
        <v xml:space="preserve">Tabell 15B. </v>
      </c>
      <c r="H31" s="354" t="str">
        <f>MID(D31,12,200)</f>
        <v xml:space="preserve"> Utrikes godstransporter med svenska lastbilar. Transportarbete (miljoner ton-km) fördelat efter pålastningsregion i Sverige och mottagarland, 2020.</v>
      </c>
      <c r="I31" s="353" t="str">
        <f>B31 &amp; " " &amp; C31 &amp; ". "</f>
        <v xml:space="preserve">Table 15B. </v>
      </c>
      <c r="J31" s="354" t="str">
        <f>MID(E31,11,300)</f>
        <v xml:space="preserve"> International road goods transport with Swedish registered lorries. Tonne-kilometres performed (in millions of tonne-kilometres) divided by   export region in Sweden and receiving country, 2020.</v>
      </c>
    </row>
    <row r="32" spans="1:11" ht="87.75" customHeight="1" x14ac:dyDescent="0.2">
      <c r="A32" s="194" t="s">
        <v>210</v>
      </c>
      <c r="B32" s="194" t="s">
        <v>211</v>
      </c>
      <c r="C32" s="194">
        <v>16</v>
      </c>
      <c r="D32" s="194" t="str">
        <f>CONCATENATE('Tabell 16'!$A$2," ",'Tabell 16'!$A$3)</f>
        <v>Tabell 16. Utrikes godstransporter med svenska lastbilar. Godsmängd (1 000-tals ton) fördelat efter  avsändarland/mottagarland och varugrupp (NST2007), 2020.</v>
      </c>
      <c r="E32" s="194" t="str">
        <f>CONCATENATE('Tabell 16'!$A$4," ",'Tabell 16'!$A$5)</f>
        <v>Table 16. International road goods transport with Swedish registered lorries. Goods carried (in 1 000s of tonnes)  to/from Sweden divided according to dispatching/receiving country and commodity group (NST2007), 2020.</v>
      </c>
      <c r="G32" s="353" t="str">
        <f t="shared" si="4"/>
        <v xml:space="preserve">Tabell 16. </v>
      </c>
      <c r="H32" s="354" t="str">
        <f t="shared" si="5"/>
        <v>Utrikes godstransporter med svenska lastbilar. Godsmängd (1 000-tals ton) fördelat efter  avsändarland/mottagarland och varugrupp (NST2007), 2020.</v>
      </c>
      <c r="I32" s="353" t="str">
        <f t="shared" si="0"/>
        <v xml:space="preserve">Table 16. </v>
      </c>
      <c r="J32" s="354" t="str">
        <f t="shared" si="6"/>
        <v>International road goods transport with Swedish registered lorries. Goods carried (in 1 000s of tonnes)  to/from Sweden divided according to dispatching/receiving country and commodity group (NST2007), 2020.</v>
      </c>
    </row>
    <row r="33" spans="1:11" ht="95.25" customHeight="1" x14ac:dyDescent="0.2">
      <c r="A33" s="194" t="s">
        <v>210</v>
      </c>
      <c r="B33" s="194" t="s">
        <v>211</v>
      </c>
      <c r="C33" s="194">
        <v>17</v>
      </c>
      <c r="D33" s="194" t="str">
        <f>CONCATENATE('Tabell 17'!$A$2," ",'Tabell 17'!$A$3)</f>
        <v>Tabell 17. Utrikes godstransporter med svenska lastbilar. Transportarbete (miljoner ton-km) fördelat efter  avsändarland/mottagarland och varugrupp (NST2007), 2020.</v>
      </c>
      <c r="E33" s="194" t="str">
        <f>CONCATENATE('Tabell 17'!$A$4," ",'Tabell 17'!$A$5)</f>
        <v>Table 17. International road goods transport with Swedish registered lorries. Tonne-kilometres performed (in millions  of tonne-kilometres) to/from Sweden divided according to dispatching/receiving country and commodity group (NST2007), 2020.</v>
      </c>
      <c r="G33" s="353" t="str">
        <f t="shared" si="4"/>
        <v xml:space="preserve">Tabell 17. </v>
      </c>
      <c r="H33" s="354" t="str">
        <f t="shared" si="5"/>
        <v>Utrikes godstransporter med svenska lastbilar. Transportarbete (miljoner ton-km) fördelat efter  avsändarland/mottagarland och varugrupp (NST2007), 2020.</v>
      </c>
      <c r="I33" s="353" t="str">
        <f t="shared" si="0"/>
        <v xml:space="preserve">Table 17. </v>
      </c>
      <c r="J33" s="354" t="str">
        <f t="shared" si="6"/>
        <v>International road goods transport with Swedish registered lorries. Tonne-kilometres performed (in millions  of tonne-kilometres) to/from Sweden divided according to dispatching/receiving country and commodity group (NST2007), 2020.</v>
      </c>
    </row>
    <row r="34" spans="1:11" ht="90" customHeight="1" x14ac:dyDescent="0.2">
      <c r="A34" s="194" t="s">
        <v>210</v>
      </c>
      <c r="B34" s="194" t="s">
        <v>211</v>
      </c>
      <c r="C34" s="194">
        <v>18</v>
      </c>
      <c r="D34" s="194" t="str">
        <f>CONCATENATE('Tabell 18'!$A$2," ",'Tabell 18'!$A$3)</f>
        <v>Tabell 18. Godsmängd och antal transporter fördelad på de av svenska lastbilar mest använda  färjelinjerna (1 000-tal och 1000-tal ton), 2020.</v>
      </c>
      <c r="E34" s="194" t="str">
        <f>CONCATENATE('Tabell 18'!$A$4," ",'Tabell 18'!$A$5)</f>
        <v>Table 18. Goods transport with Swedish registered lorries, the most important ferry lines used by Swedish lorries to/from Sweden or in/between other countries, (in 1 000s and 1 000s of tonnes), 2020.</v>
      </c>
      <c r="G34" s="353" t="str">
        <f t="shared" si="4"/>
        <v xml:space="preserve">Tabell 18. </v>
      </c>
      <c r="H34" s="354" t="str">
        <f t="shared" si="5"/>
        <v>Godsmängd och antal transporter fördelad på de av svenska lastbilar mest använda  färjelinjerna (1 000-tal och 1000-tal ton), 2020.</v>
      </c>
      <c r="I34" s="353" t="str">
        <f t="shared" si="0"/>
        <v xml:space="preserve">Table 18. </v>
      </c>
      <c r="J34" s="477" t="str">
        <f t="shared" si="6"/>
        <v>Goods transport with Swedish registered lorries, the most important ferry lines used by Swedish lorries to/from Sweden or in/between other countries, (in 1 000s and 1 000s of tonnes), 2020.</v>
      </c>
      <c r="K34" s="477"/>
    </row>
    <row r="35" spans="1:11" ht="19.5" customHeight="1" x14ac:dyDescent="0.2">
      <c r="A35" s="194"/>
      <c r="B35" s="194"/>
      <c r="C35" s="194"/>
      <c r="D35" s="194"/>
      <c r="E35" s="194"/>
      <c r="F35" s="197"/>
      <c r="G35" s="288" t="s">
        <v>376</v>
      </c>
      <c r="H35" s="289"/>
      <c r="I35" s="288" t="s">
        <v>377</v>
      </c>
      <c r="J35" s="289"/>
    </row>
    <row r="36" spans="1:11" ht="93" customHeight="1" x14ac:dyDescent="0.2">
      <c r="A36" s="194" t="s">
        <v>210</v>
      </c>
      <c r="B36" s="194" t="s">
        <v>211</v>
      </c>
      <c r="C36" s="194">
        <v>19</v>
      </c>
      <c r="D36" s="194" t="str">
        <f>CONCATENATE('Tabell 19'!$A$2," ",'Tabell 19'!$A$3)</f>
        <v xml:space="preserve">Tabell 19. Lastbilstransporter i inrikes- och utrikestrafik. Antal transporter (1 000-tal), körda kilometer (1 000-tal km), lastad godsmängd (1 000-tals ton) och transportarbete (1 000-tals ton-km), per kvartal och per år, 2010 - 2020.    </v>
      </c>
      <c r="E36" s="194" t="str">
        <f>CONCATENATE('Tabell 19'!$A$4," ",'Tabell 19'!$A$5)</f>
        <v xml:space="preserve">Table 19. Road goods transport in domestic and international traffic. Number of haulages (in 1000s), kilometres driven (in 1 000s of kilometers), goods carried (in 1 000s of tonnes) and tonne- kilometres performed (in 1 000s of tonne-kilometres), per year and per quarter, 2010 - 2020.        </v>
      </c>
      <c r="G36" s="353" t="str">
        <f>A36 &amp; " " &amp; C36 &amp; ". "</f>
        <v xml:space="preserve">Tabell 19. </v>
      </c>
      <c r="H36" s="354" t="str">
        <f>MID(D36,12,300)</f>
        <v xml:space="preserve">Lastbilstransporter i inrikes- och utrikestrafik. Antal transporter (1 000-tal), körda kilometer (1 000-tal km), lastad godsmängd (1 000-tals ton) och transportarbete (1 000-tals ton-km), per kvartal och per år, 2010 - 2020.    </v>
      </c>
      <c r="I36" s="353" t="str">
        <f>B36 &amp; " " &amp; C36 &amp; ". "</f>
        <v xml:space="preserve">Table 19. </v>
      </c>
      <c r="J36" s="354" t="str">
        <f>MID(E36,11,300)</f>
        <v xml:space="preserve">Road goods transport in domestic and international traffic. Number of haulages (in 1000s), kilometres driven (in 1 000s of kilometers), goods carried (in 1 000s of tonnes) and tonne- kilometres performed (in 1 000s of tonne-kilometres), per year and per quarter, 2010 - 2020.        </v>
      </c>
      <c r="K36" s="354"/>
    </row>
    <row r="37" spans="1:11" ht="90.75" customHeight="1" x14ac:dyDescent="0.2">
      <c r="A37" s="194" t="s">
        <v>210</v>
      </c>
      <c r="B37" s="194" t="s">
        <v>211</v>
      </c>
      <c r="C37" s="194">
        <v>20</v>
      </c>
      <c r="D37" s="194" t="str">
        <f>CONCATENATE('Tabell 20'!$A$2," ",'Tabell 20'!$A$3)</f>
        <v xml:space="preserve">Tabell 20. Lastbilstransporter i inrikestrafik. Antal transporter (1 000-tal), körda kilometer (1 000-tal km), lastad godsmängd (1 000-tals ton) och transportarbete (1 000-tals ton-km),  per kvartal och per år, 2010 - 2020.              </v>
      </c>
      <c r="E37" s="194" t="str">
        <f>CONCATENATE('Tabell 20'!$A$4," ",'Tabell 20'!$A$5)</f>
        <v xml:space="preserve">Table 20. Road goods transport in domestic traffic. Number of haulages (in 1 000s), kilometres driven (in 1 000s of kilometers), goods carried (in 1 000s of tonnes) and tonne-kilometres  performed (in 1 000s of tonne-kilometres), per year and per quarter, 2010 - 2020.                   </v>
      </c>
      <c r="G37" s="353" t="str">
        <f>A37 &amp; " " &amp; C37 &amp; ". "</f>
        <v xml:space="preserve">Tabell 20. </v>
      </c>
      <c r="H37" s="354" t="str">
        <f>MID(D37,12,300)</f>
        <v xml:space="preserve">Lastbilstransporter i inrikestrafik. Antal transporter (1 000-tal), körda kilometer (1 000-tal km), lastad godsmängd (1 000-tals ton) och transportarbete (1 000-tals ton-km),  per kvartal och per år, 2010 - 2020.              </v>
      </c>
      <c r="I37" s="353" t="str">
        <f>B37 &amp; " " &amp; C37 &amp; ". "</f>
        <v xml:space="preserve">Table 20. </v>
      </c>
      <c r="J37" s="354" t="str">
        <f>MID(E37,11,300)</f>
        <v xml:space="preserve">Road goods transport in domestic traffic. Number of haulages (in 1 000s), kilometres driven (in 1 000s of kilometers), goods carried (in 1 000s of tonnes) and tonne-kilometres  performed (in 1 000s of tonne-kilometres), per year and per quarter, 2010 - 2020.                   </v>
      </c>
      <c r="K37" s="354"/>
    </row>
    <row r="38" spans="1:11" ht="102.75" customHeight="1" x14ac:dyDescent="0.2">
      <c r="A38" s="194" t="s">
        <v>210</v>
      </c>
      <c r="B38" s="194" t="s">
        <v>211</v>
      </c>
      <c r="C38" s="194">
        <v>21</v>
      </c>
      <c r="D38" s="194" t="str">
        <f>CONCATENATE('Tabell 21'!$A$2," ",'Tabell 21'!$A$3)</f>
        <v xml:space="preserve">Tabell 21. Lastbilstransporter i utrikestrafik. Antal transporter (1 000-tal), körda kilometer (1 000-tal km), lastad godsmängd (1 000-tals ton) och transportarbete (1 000-tals ton-km),  per kvartal och per år, 2010 - 2020.              </v>
      </c>
      <c r="E38" s="194" t="str">
        <f>CONCATENATE('Tabell 21'!$A$4," ",'Tabell 21'!$A$5)</f>
        <v xml:space="preserve">Table 21. Road goods transport in international traffic. Number of haulages (in 1 000s), kilometres driven (in 1 000s of kilometers), goods carried (in 1 000s of tonnes) and tonne-kilometres  performed (in 1 000s of tonne-kilometres), per year and per quarter, 2010 - 2020.                   </v>
      </c>
      <c r="G38" s="353" t="str">
        <f>A38 &amp; " " &amp; C38 &amp; ". "</f>
        <v xml:space="preserve">Tabell 21. </v>
      </c>
      <c r="H38" s="354" t="str">
        <f>MID(D38,12,300)</f>
        <v xml:space="preserve">Lastbilstransporter i utrikestrafik. Antal transporter (1 000-tal), körda kilometer (1 000-tal km), lastad godsmängd (1 000-tals ton) och transportarbete (1 000-tals ton-km),  per kvartal och per år, 2010 - 2020.              </v>
      </c>
      <c r="I38" s="353" t="str">
        <f>B38 &amp; " " &amp; C38 &amp; ". "</f>
        <v xml:space="preserve">Table 21. </v>
      </c>
      <c r="J38" s="354" t="str">
        <f>MID(E38,11,300)</f>
        <v xml:space="preserve">Road goods transport in international traffic. Number of haulages (in 1 000s), kilometres driven (in 1 000s of kilometers), goods carried (in 1 000s of tonnes) and tonne-kilometres  performed (in 1 000s of tonne-kilometres), per year and per quarter, 2010 - 2020.                   </v>
      </c>
      <c r="K38" s="354"/>
    </row>
  </sheetData>
  <mergeCells count="8">
    <mergeCell ref="F1:K1"/>
    <mergeCell ref="J34:K34"/>
    <mergeCell ref="D3:D4"/>
    <mergeCell ref="E3:E4"/>
    <mergeCell ref="A3:A4"/>
    <mergeCell ref="B3:B4"/>
    <mergeCell ref="C3:C4"/>
    <mergeCell ref="J19:K19"/>
  </mergeCells>
  <phoneticPr fontId="31" type="noConversion"/>
  <hyperlinks>
    <hyperlink ref="G6:J6" location="'Tabell 1'!A1" display="'Tabell 1'!A1" xr:uid="{00000000-0004-0000-0100-000000000000}"/>
    <hyperlink ref="G8:J8" location="'Tabell 3'!A1" display="'Tabell 3'!A1" xr:uid="{00000000-0004-0000-0100-000001000000}"/>
    <hyperlink ref="G9:J9" location="'Tabell 4A'!A1" display="'Tabell 4A'!A1" xr:uid="{00000000-0004-0000-0100-000002000000}"/>
    <hyperlink ref="G10:J10" location="'Tabell 4B'!A1" display="'Tabell 4B'!A1" xr:uid="{00000000-0004-0000-0100-000003000000}"/>
    <hyperlink ref="G11:J11" location="'Tabell 4C'!A1" display="'Tabell 4C'!A1" xr:uid="{00000000-0004-0000-0100-000004000000}"/>
    <hyperlink ref="G12:J12" location="'Tabell 4D'!A1" display="'Tabell 4D'!A1" xr:uid="{00000000-0004-0000-0100-000005000000}"/>
    <hyperlink ref="G13:J13" location="'Tabell 5'!A1" display="'Tabell 5'!A1" xr:uid="{00000000-0004-0000-0100-000006000000}"/>
    <hyperlink ref="G14:J14" location="'Tabell 6A'!A1" display="'Tabell 6A'!A1" xr:uid="{00000000-0004-0000-0100-000007000000}"/>
    <hyperlink ref="G15:J15" location="'Tabell 6B'!A1" display="'Tabell 6B'!A1" xr:uid="{00000000-0004-0000-0100-000008000000}"/>
    <hyperlink ref="G16:J16" location="'Tabell 6C'!A1" display="'Tabell 6C'!A1" xr:uid="{00000000-0004-0000-0100-000009000000}"/>
    <hyperlink ref="G17:J17" location="'Tabell 7A'!A1" display="'Tabell 7A'!A1" xr:uid="{00000000-0004-0000-0100-00000A000000}"/>
    <hyperlink ref="G18:J18" location="'Tabell 7B'!A1" display="'Tabell 7B'!A1" xr:uid="{00000000-0004-0000-0100-00000B000000}"/>
    <hyperlink ref="G19:K19" location="'Tabell 7C'!A1" display="'Tabell 7C'!A1" xr:uid="{00000000-0004-0000-0100-00000C000000}"/>
    <hyperlink ref="G20:J20" location="'Tabell 7D'!A1" display="'Tabell 7D'!A1" xr:uid="{00000000-0004-0000-0100-00000D000000}"/>
    <hyperlink ref="G21:J21" location="'Tabell 8'!A1" display="'Tabell 8'!A1" xr:uid="{00000000-0004-0000-0100-00000E000000}"/>
    <hyperlink ref="G22:J22" location="'Tabell 9'!A1" display="'Tabell 9'!A1" xr:uid="{00000000-0004-0000-0100-00000F000000}"/>
    <hyperlink ref="G24:J24" location="'Tabell 10'!A1" display="'Tabell 10'!A1" xr:uid="{00000000-0004-0000-0100-000010000000}"/>
    <hyperlink ref="G25:J25" location="'Tabell 11'!A1" display="'Tabell 11'!A1" xr:uid="{00000000-0004-0000-0100-000011000000}"/>
    <hyperlink ref="G26:J26" location="'Tabell 12'!A1" display="'Tabell 12'!A1" xr:uid="{00000000-0004-0000-0100-000012000000}"/>
    <hyperlink ref="G27:J27" location="'Tabell 13'!A1" display="'Tabell 13'!A1" xr:uid="{00000000-0004-0000-0100-000013000000}"/>
    <hyperlink ref="G28:J28" location="'Tabell 14'!A1" display="'Tabell 14'!A1" xr:uid="{00000000-0004-0000-0100-000014000000}"/>
    <hyperlink ref="G30:J30" location="'Tabell 15'!A1" display="'Tabell 15'!A1" xr:uid="{00000000-0004-0000-0100-000015000000}"/>
    <hyperlink ref="G32:J32" location="'Tabell 16'!A1" display="'Tabell 16'!A1" xr:uid="{00000000-0004-0000-0100-000016000000}"/>
    <hyperlink ref="G33:J33" location="'Tabell 17'!A1" display="'Tabell 17'!A1" xr:uid="{00000000-0004-0000-0100-000017000000}"/>
    <hyperlink ref="G34:K34" location="'Tabell 18'!A1" display="'Tabell 18'!A1" xr:uid="{00000000-0004-0000-0100-000018000000}"/>
    <hyperlink ref="G36:K36" location="'Tabell 18'!A1" display="'Tabell 18'!A1" xr:uid="{00000000-0004-0000-0100-000019000000}"/>
    <hyperlink ref="G37:K37" location="'Tabell 18'!A1" display="'Tabell 18'!A1" xr:uid="{00000000-0004-0000-0100-00001A000000}"/>
    <hyperlink ref="G38:K38" location="'Tabell 18'!A1" display="'Tabell 18'!A1" xr:uid="{00000000-0004-0000-0100-00001B000000}"/>
    <hyperlink ref="G7" location="'Tabell 2'!_Toc524335857" display="'Tabell 2'!_Toc524335857" xr:uid="{00000000-0004-0000-0100-00001C000000}"/>
    <hyperlink ref="G8" location="'Tabell 1'!A1" display="'Tabell 1'!A1" xr:uid="{00000000-0004-0000-0100-00001D000000}"/>
    <hyperlink ref="G10" location="'Tabell 4B'!_Toc524335861" display="'Tabell 4B'!_Toc524335861" xr:uid="{00000000-0004-0000-0100-00001E000000}"/>
    <hyperlink ref="G12" location="'Tabell 4D'!_Toc524335861" display="'Tabell 4D'!_Toc524335861" xr:uid="{00000000-0004-0000-0100-00001F000000}"/>
    <hyperlink ref="G14" location="'Tabell 6A'!Utskriftsområde" display="'Tabell 6A'!Utskriftsområde" xr:uid="{00000000-0004-0000-0100-000020000000}"/>
    <hyperlink ref="G16" location="'Tabell 6C'!_Toc524335865" display="'Tabell 6C'!_Toc524335865" xr:uid="{00000000-0004-0000-0100-000021000000}"/>
    <hyperlink ref="G18" location="'Tabell 7B'!_Toc524335869" display="'Tabell 7B'!_Toc524335869" xr:uid="{00000000-0004-0000-0100-000022000000}"/>
    <hyperlink ref="G20" location="'Tabell 7D'!_Toc524335869" display="'Tabell 7D'!_Toc524335869" xr:uid="{00000000-0004-0000-0100-000023000000}"/>
    <hyperlink ref="G22" location="'Tabell 9'!Utskriftsområde" display="'Tabell 9'!Utskriftsområde" xr:uid="{00000000-0004-0000-0100-000024000000}"/>
    <hyperlink ref="G9" location="'Tabell 4A'!_Toc524335861" display="'Tabell 4A'!_Toc524335861" xr:uid="{00000000-0004-0000-0100-000025000000}"/>
    <hyperlink ref="G11" location="'Tabell 4C'!_Toc524335861" display="'Tabell 4C'!_Toc524335861" xr:uid="{00000000-0004-0000-0100-000026000000}"/>
    <hyperlink ref="G13" location="'Tabell 5'!_Toc524335861" display="'Tabell 5'!_Toc524335861" xr:uid="{00000000-0004-0000-0100-000027000000}"/>
    <hyperlink ref="G15" location="'Tabell 6B'!_Toc524335865" display="'Tabell 6B'!_Toc524335865" xr:uid="{00000000-0004-0000-0100-000028000000}"/>
    <hyperlink ref="G17" location="'Tabell 7A'!_Toc524335869" display="'Tabell 7A'!_Toc524335869" xr:uid="{00000000-0004-0000-0100-000029000000}"/>
    <hyperlink ref="G19" location="'Tabell 7C'!_Toc524335869" display="'Tabell 7C'!_Toc524335869" xr:uid="{00000000-0004-0000-0100-00002A000000}"/>
    <hyperlink ref="G21" location="'Tabell 8'!Utskriftsområde" display="'Tabell 8'!Utskriftsområde" xr:uid="{00000000-0004-0000-0100-00002B000000}"/>
    <hyperlink ref="G25:G34" location="'Tabell 10'!A1" display="'Tabell 10'!A1" xr:uid="{00000000-0004-0000-0100-00002C000000}"/>
    <hyperlink ref="G29:J29" location="'Tabell 14'!A1" display="'Tabell 14'!A1" xr:uid="{00000000-0004-0000-0100-00002D000000}"/>
    <hyperlink ref="G28" location="'Tabell 14A'!Utskriftsområde" display="'Tabell 14A'!Utskriftsområde" xr:uid="{00000000-0004-0000-0100-00002E000000}"/>
    <hyperlink ref="H28" location="'Tabell 14A'!Utskriftsområde" display="'Tabell 14A'!Utskriftsområde" xr:uid="{00000000-0004-0000-0100-00002F000000}"/>
    <hyperlink ref="I28" location="'Tabell 14A'!Utskriftsområde" display="'Tabell 14A'!Utskriftsområde" xr:uid="{00000000-0004-0000-0100-000030000000}"/>
    <hyperlink ref="J28" location="'Tabell 14A'!Utskriftsområde" display="'Tabell 14A'!Utskriftsområde" xr:uid="{00000000-0004-0000-0100-000031000000}"/>
    <hyperlink ref="G27" location="'Tabell 13'!_Toc524335869" display="'Tabell 13'!_Toc524335869" xr:uid="{00000000-0004-0000-0100-000032000000}"/>
    <hyperlink ref="G26" location="'Tabell 12'!Utskriftsområde" display="'Tabell 12'!Utskriftsområde" xr:uid="{00000000-0004-0000-0100-000033000000}"/>
    <hyperlink ref="G25" location="'Tabell 11'!Utskriftsområde" display="'Tabell 11'!Utskriftsområde" xr:uid="{00000000-0004-0000-0100-000034000000}"/>
    <hyperlink ref="G30" location="'Tabell 15A'!Utskriftsområde" display="'Tabell 15A'!Utskriftsområde" xr:uid="{00000000-0004-0000-0100-000035000000}"/>
    <hyperlink ref="H30" location="'Tabell 15A'!Utskriftsområde" display="'Tabell 15A'!Utskriftsområde" xr:uid="{00000000-0004-0000-0100-000036000000}"/>
    <hyperlink ref="I30" location="'Tabell 15A'!Utskriftsområde" display="'Tabell 15A'!Utskriftsområde" xr:uid="{00000000-0004-0000-0100-000037000000}"/>
    <hyperlink ref="J30" location="'Tabell 15A'!Utskriftsområde" display="'Tabell 15A'!Utskriftsområde" xr:uid="{00000000-0004-0000-0100-000038000000}"/>
    <hyperlink ref="G31:J31" location="'Tabell 15'!A1" display="'Tabell 15'!A1" xr:uid="{00000000-0004-0000-0100-000039000000}"/>
    <hyperlink ref="G31" location="'Tabell 15B'!Utskriftsområde" display="'Tabell 15B'!Utskriftsområde" xr:uid="{00000000-0004-0000-0100-00003A000000}"/>
    <hyperlink ref="H31" location="'Tabell 15B'!Utskriftsområde" display="'Tabell 15B'!Utskriftsområde" xr:uid="{00000000-0004-0000-0100-00003B000000}"/>
    <hyperlink ref="I31" location="'Tabell 15B'!Utskriftsområde" display="'Tabell 15B'!Utskriftsområde" xr:uid="{00000000-0004-0000-0100-00003C000000}"/>
    <hyperlink ref="J31" location="'Tabell 15B'!Utskriftsområde" display="'Tabell 15B'!Utskriftsområde" xr:uid="{00000000-0004-0000-0100-00003D000000}"/>
    <hyperlink ref="G32" location="'Tabell 16'!Utskriftsområde" display="'Tabell 16'!Utskriftsområde" xr:uid="{00000000-0004-0000-0100-00003E000000}"/>
    <hyperlink ref="G33" location="'Tabell 17'!Utskriftsområde" display="'Tabell 17'!Utskriftsområde" xr:uid="{00000000-0004-0000-0100-00003F000000}"/>
    <hyperlink ref="G34" location="'Tabell 18'!Utskriftsområde" display="'Tabell 18'!Utskriftsområde" xr:uid="{00000000-0004-0000-0100-000040000000}"/>
    <hyperlink ref="G36" location="'Tabell 19'!Utskriftsområde" display="'Tabell 19'!Utskriftsområde" xr:uid="{00000000-0004-0000-0100-000041000000}"/>
    <hyperlink ref="H36" location="'Tabell 19'!Utskriftsområde" display="'Tabell 19'!Utskriftsområde" xr:uid="{00000000-0004-0000-0100-000042000000}"/>
    <hyperlink ref="I36" location="'Tabell 19'!Utskriftsområde" display="'Tabell 19'!Utskriftsområde" xr:uid="{00000000-0004-0000-0100-000043000000}"/>
    <hyperlink ref="J36" location="'Tabell 19'!Utskriftsområde" display="'Tabell 19'!Utskriftsområde" xr:uid="{00000000-0004-0000-0100-000044000000}"/>
    <hyperlink ref="G37" location="'Tabell 20'!Utskriftsområde" display="'Tabell 20'!Utskriftsområde" xr:uid="{00000000-0004-0000-0100-000045000000}"/>
    <hyperlink ref="H37" location="'Tabell 20'!Utskriftsområde" display="'Tabell 20'!Utskriftsområde" xr:uid="{00000000-0004-0000-0100-000046000000}"/>
    <hyperlink ref="I37" location="'Tabell 20'!Utskriftsområde" display="'Tabell 20'!Utskriftsområde" xr:uid="{00000000-0004-0000-0100-000047000000}"/>
    <hyperlink ref="J37" location="'Tabell 20'!Utskriftsområde" display="'Tabell 20'!Utskriftsområde" xr:uid="{00000000-0004-0000-0100-000048000000}"/>
    <hyperlink ref="G38" location="'Tabell 21'!Utskriftsområde" display="'Tabell 21'!Utskriftsområde" xr:uid="{00000000-0004-0000-0100-000049000000}"/>
    <hyperlink ref="H38" location="'Tabell 21'!Utskriftsområde" display="'Tabell 21'!Utskriftsområde" xr:uid="{00000000-0004-0000-0100-00004A000000}"/>
    <hyperlink ref="I38" location="'Tabell 21'!Utskriftsområde" display="'Tabell 21'!Utskriftsområde" xr:uid="{00000000-0004-0000-0100-00004B000000}"/>
    <hyperlink ref="J38" location="'Tabell 21'!Utskriftsområde" display="'Tabell 21'!Utskriftsområde" xr:uid="{00000000-0004-0000-0100-00004C000000}"/>
    <hyperlink ref="H7" location="'Tabell 2'!_Toc524335857" display="'Tabell 2'!_Toc524335857" xr:uid="{00000000-0004-0000-0100-00004D000000}"/>
    <hyperlink ref="I7" location="'Tabell 2'!_Toc524335857" display="'Tabell 2'!_Toc524335857" xr:uid="{00000000-0004-0000-0100-00004E000000}"/>
    <hyperlink ref="J7" location="'Tabell 2'!_Toc524335857" display="'Tabell 2'!_Toc524335857" xr:uid="{00000000-0004-0000-0100-00004F000000}"/>
  </hyperlinks>
  <pageMargins left="0.75" right="0.75" top="1" bottom="1" header="0.5" footer="0.5"/>
  <pageSetup paperSize="9" scale="95" orientation="portrait" r:id="rId1"/>
  <headerFooter alignWithMargins="0"/>
  <rowBreaks count="1" manualBreakCount="1">
    <brk id="34" min="6" max="10" man="1"/>
  </rowBreaks>
  <colBreaks count="1" manualBreakCount="1">
    <brk id="5" min="1" max="3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8"/>
  <dimension ref="A1:M41"/>
  <sheetViews>
    <sheetView zoomScaleNormal="100" workbookViewId="0"/>
  </sheetViews>
  <sheetFormatPr defaultRowHeight="12.75" x14ac:dyDescent="0.2"/>
  <cols>
    <col min="1" max="1" width="3.85546875" style="1" customWidth="1"/>
    <col min="2" max="2" width="63.5703125" style="1" customWidth="1"/>
    <col min="3" max="5" width="63.5703125" style="1" hidden="1" customWidth="1"/>
    <col min="6" max="6" width="8" style="1" customWidth="1"/>
    <col min="7" max="7" width="1.85546875" style="1" bestFit="1" customWidth="1"/>
    <col min="8" max="8" width="5.7109375" style="1" bestFit="1" customWidth="1"/>
    <col min="9" max="9" width="1.42578125" style="1" customWidth="1"/>
    <col min="10" max="10" width="12" style="1" customWidth="1"/>
    <col min="11" max="11" width="1.85546875" style="1" bestFit="1" customWidth="1"/>
    <col min="12" max="12" width="5.7109375" style="1" bestFit="1" customWidth="1"/>
    <col min="13" max="16384" width="9.140625" style="1"/>
  </cols>
  <sheetData>
    <row r="1" spans="1:13" ht="6.75" customHeight="1" x14ac:dyDescent="0.2"/>
    <row r="2" spans="1:13" ht="15" customHeight="1" x14ac:dyDescent="0.2">
      <c r="A2" s="183" t="s">
        <v>516</v>
      </c>
      <c r="B2" s="19"/>
      <c r="C2" s="19"/>
      <c r="D2" s="19"/>
      <c r="E2" s="19"/>
      <c r="F2" s="19"/>
      <c r="G2" s="19"/>
      <c r="H2" s="19"/>
      <c r="I2" s="19"/>
      <c r="J2" s="19"/>
      <c r="K2" s="19"/>
      <c r="L2" s="19"/>
    </row>
    <row r="3" spans="1:13" ht="15" hidden="1" customHeight="1" x14ac:dyDescent="0.2">
      <c r="A3" s="183"/>
      <c r="B3" s="19"/>
      <c r="C3" s="19"/>
      <c r="D3" s="19"/>
      <c r="E3" s="19"/>
      <c r="F3" s="19"/>
      <c r="G3" s="19"/>
      <c r="H3" s="19"/>
      <c r="I3" s="19"/>
      <c r="J3" s="19"/>
      <c r="K3" s="19"/>
      <c r="L3" s="19"/>
    </row>
    <row r="4" spans="1:13" ht="15" customHeight="1" thickBot="1" x14ac:dyDescent="0.25">
      <c r="A4" s="284" t="s">
        <v>517</v>
      </c>
      <c r="B4" s="43"/>
      <c r="C4" s="43"/>
      <c r="D4" s="43"/>
      <c r="E4" s="43"/>
      <c r="F4" s="43"/>
      <c r="G4" s="43"/>
      <c r="H4" s="43"/>
      <c r="I4" s="43"/>
      <c r="J4" s="43"/>
      <c r="K4" s="43"/>
      <c r="L4" s="43"/>
    </row>
    <row r="5" spans="1:13" ht="13.5" hidden="1" thickBot="1" x14ac:dyDescent="0.25">
      <c r="A5" s="284"/>
      <c r="B5" s="43"/>
      <c r="C5" s="43"/>
      <c r="D5" s="43"/>
      <c r="E5" s="43"/>
      <c r="F5" s="43"/>
      <c r="G5" s="43"/>
      <c r="H5" s="43"/>
      <c r="I5" s="43"/>
      <c r="J5" s="43"/>
      <c r="K5" s="43"/>
      <c r="L5" s="43"/>
    </row>
    <row r="6" spans="1:13" ht="36.75" customHeight="1" x14ac:dyDescent="0.2">
      <c r="A6" s="34" t="s">
        <v>54</v>
      </c>
      <c r="B6" s="34" t="s">
        <v>139</v>
      </c>
      <c r="C6" s="34"/>
      <c r="D6" s="34"/>
      <c r="E6" s="34"/>
      <c r="F6" s="538" t="s">
        <v>216</v>
      </c>
      <c r="G6" s="538"/>
      <c r="H6" s="538"/>
      <c r="I6" s="101"/>
      <c r="J6" s="536" t="s">
        <v>390</v>
      </c>
      <c r="K6" s="536"/>
      <c r="L6" s="536"/>
    </row>
    <row r="7" spans="1:13" ht="14.25" customHeight="1" thickBot="1" x14ac:dyDescent="0.25">
      <c r="A7" s="51"/>
      <c r="B7" s="51"/>
      <c r="C7" s="51"/>
      <c r="D7" s="51"/>
      <c r="E7" s="51"/>
      <c r="F7" s="26" t="s">
        <v>22</v>
      </c>
      <c r="G7" s="537" t="s">
        <v>124</v>
      </c>
      <c r="H7" s="537"/>
      <c r="I7" s="107"/>
      <c r="J7" s="26" t="s">
        <v>22</v>
      </c>
      <c r="K7" s="537" t="s">
        <v>124</v>
      </c>
      <c r="L7" s="537"/>
    </row>
    <row r="8" spans="1:13" ht="12" customHeight="1" x14ac:dyDescent="0.2">
      <c r="A8" s="61"/>
      <c r="B8" s="61"/>
      <c r="C8" s="61"/>
      <c r="D8" s="61"/>
      <c r="E8" s="61"/>
      <c r="F8" s="101"/>
      <c r="G8" s="101"/>
      <c r="H8" s="101"/>
      <c r="I8" s="101"/>
      <c r="J8" s="101"/>
      <c r="K8" s="101"/>
      <c r="L8" s="101"/>
    </row>
    <row r="9" spans="1:13" ht="12" hidden="1" customHeight="1" x14ac:dyDescent="0.2">
      <c r="A9" s="61"/>
      <c r="B9" s="61"/>
      <c r="C9" s="61"/>
      <c r="D9" s="61"/>
      <c r="E9" s="61"/>
      <c r="F9" s="101"/>
      <c r="G9" s="101"/>
      <c r="H9" s="101"/>
      <c r="I9" s="101"/>
      <c r="J9" s="101"/>
      <c r="K9" s="101"/>
      <c r="L9" s="101"/>
    </row>
    <row r="10" spans="1:13" ht="12" hidden="1" customHeight="1" x14ac:dyDescent="0.2">
      <c r="A10" s="61"/>
      <c r="B10" s="61"/>
      <c r="C10" s="61"/>
      <c r="D10" s="61"/>
      <c r="E10" s="61"/>
      <c r="F10" s="101"/>
      <c r="G10" s="101"/>
      <c r="H10" s="101"/>
      <c r="I10" s="101"/>
      <c r="J10" s="101"/>
      <c r="K10" s="101"/>
      <c r="L10" s="101"/>
    </row>
    <row r="11" spans="1:13" ht="12" customHeight="1" x14ac:dyDescent="0.2">
      <c r="A11" s="534" t="s">
        <v>22</v>
      </c>
      <c r="B11" s="534"/>
      <c r="C11" s="34"/>
      <c r="D11" s="34"/>
      <c r="E11" s="34"/>
      <c r="F11" s="68">
        <v>31125.128000000001</v>
      </c>
      <c r="G11" s="48" t="s">
        <v>4</v>
      </c>
      <c r="H11" s="68">
        <v>1505.2570000000001</v>
      </c>
      <c r="I11" s="68" t="s">
        <v>285</v>
      </c>
      <c r="J11" s="68">
        <v>11085.394</v>
      </c>
      <c r="K11" s="48" t="s">
        <v>4</v>
      </c>
      <c r="L11" s="68">
        <v>900.21199999999999</v>
      </c>
      <c r="M11" s="19"/>
    </row>
    <row r="12" spans="1:13" ht="12" customHeight="1" x14ac:dyDescent="0.2">
      <c r="A12" s="61"/>
      <c r="B12" s="61"/>
      <c r="C12" s="61"/>
      <c r="D12" s="61"/>
      <c r="E12" s="61"/>
      <c r="F12" s="101"/>
      <c r="G12" s="58"/>
      <c r="H12" s="101"/>
      <c r="I12" s="101"/>
      <c r="J12" s="101"/>
      <c r="K12" s="58"/>
      <c r="L12" s="101"/>
    </row>
    <row r="13" spans="1:13" s="106" customFormat="1" ht="11.25" customHeight="1" x14ac:dyDescent="0.2">
      <c r="A13" s="106">
        <v>1</v>
      </c>
      <c r="B13" s="106" t="s">
        <v>112</v>
      </c>
      <c r="F13" s="35">
        <v>2202.373</v>
      </c>
      <c r="G13" s="48" t="s">
        <v>4</v>
      </c>
      <c r="H13" s="35">
        <v>404.14800000000002</v>
      </c>
      <c r="I13" s="35" t="s">
        <v>285</v>
      </c>
      <c r="J13" s="35">
        <v>1852.99</v>
      </c>
      <c r="K13" s="48" t="s">
        <v>4</v>
      </c>
      <c r="L13" s="35">
        <v>385.416</v>
      </c>
    </row>
    <row r="14" spans="1:13" ht="11.25" customHeight="1" x14ac:dyDescent="0.2">
      <c r="A14" s="60"/>
      <c r="B14" s="70" t="s">
        <v>95</v>
      </c>
      <c r="C14" s="70"/>
      <c r="D14" s="70"/>
      <c r="E14" s="70"/>
      <c r="F14" s="35">
        <v>1257.4559999999999</v>
      </c>
      <c r="G14" s="48" t="s">
        <v>4</v>
      </c>
      <c r="H14" s="35">
        <v>234.38900000000001</v>
      </c>
      <c r="I14" s="35" t="s">
        <v>285</v>
      </c>
      <c r="J14" s="35">
        <v>1253.2750000000001</v>
      </c>
      <c r="K14" s="48" t="s">
        <v>4</v>
      </c>
      <c r="L14" s="35">
        <v>227.63300000000001</v>
      </c>
    </row>
    <row r="15" spans="1:13" ht="11.25" customHeight="1" x14ac:dyDescent="0.2">
      <c r="A15" s="106">
        <v>2</v>
      </c>
      <c r="B15" s="60" t="s">
        <v>96</v>
      </c>
      <c r="C15" s="60"/>
      <c r="D15" s="60"/>
      <c r="E15" s="60"/>
      <c r="F15" s="35">
        <v>44.652000000000001</v>
      </c>
      <c r="G15" s="48" t="s">
        <v>4</v>
      </c>
      <c r="H15" s="35">
        <v>46.177</v>
      </c>
      <c r="I15" s="35" t="s">
        <v>285</v>
      </c>
      <c r="J15" s="35">
        <v>7.66</v>
      </c>
      <c r="K15" s="48" t="s">
        <v>4</v>
      </c>
      <c r="L15" s="35">
        <v>6.7750000000000004</v>
      </c>
    </row>
    <row r="16" spans="1:13" ht="11.25" customHeight="1" x14ac:dyDescent="0.2">
      <c r="A16" s="106">
        <v>3</v>
      </c>
      <c r="B16" s="60" t="s">
        <v>140</v>
      </c>
      <c r="C16" s="60"/>
      <c r="D16" s="60"/>
      <c r="E16" s="60"/>
      <c r="F16" s="35">
        <v>7589.9319999999998</v>
      </c>
      <c r="G16" s="48" t="s">
        <v>4</v>
      </c>
      <c r="H16" s="35">
        <v>745.03</v>
      </c>
      <c r="I16" s="35" t="s">
        <v>285</v>
      </c>
      <c r="J16" s="35">
        <v>3992.462</v>
      </c>
      <c r="K16" s="48" t="s">
        <v>4</v>
      </c>
      <c r="L16" s="35">
        <v>584.13800000000003</v>
      </c>
    </row>
    <row r="17" spans="1:12" ht="11.25" customHeight="1" x14ac:dyDescent="0.2">
      <c r="A17" s="106"/>
      <c r="B17" s="70" t="s">
        <v>97</v>
      </c>
      <c r="C17" s="70"/>
      <c r="D17" s="70"/>
      <c r="E17" s="70"/>
      <c r="F17" s="35">
        <v>7117.4430000000002</v>
      </c>
      <c r="G17" s="48" t="s">
        <v>4</v>
      </c>
      <c r="H17" s="35">
        <v>713.59699999999998</v>
      </c>
      <c r="I17" s="35" t="s">
        <v>285</v>
      </c>
      <c r="J17" s="35">
        <v>3582.5659999999998</v>
      </c>
      <c r="K17" s="48" t="s">
        <v>4</v>
      </c>
      <c r="L17" s="35">
        <v>545.10299999999995</v>
      </c>
    </row>
    <row r="18" spans="1:12" ht="11.25" customHeight="1" x14ac:dyDescent="0.2">
      <c r="A18" s="106">
        <v>4</v>
      </c>
      <c r="B18" s="60" t="s">
        <v>98</v>
      </c>
      <c r="C18" s="60"/>
      <c r="D18" s="60"/>
      <c r="E18" s="60"/>
      <c r="F18" s="35">
        <v>2285.3879999999999</v>
      </c>
      <c r="G18" s="48" t="s">
        <v>4</v>
      </c>
      <c r="H18" s="35">
        <v>283.72399999999999</v>
      </c>
      <c r="I18" s="35" t="s">
        <v>285</v>
      </c>
      <c r="J18" s="35">
        <v>495.50400000000002</v>
      </c>
      <c r="K18" s="48" t="s">
        <v>4</v>
      </c>
      <c r="L18" s="35">
        <v>119.904</v>
      </c>
    </row>
    <row r="19" spans="1:12" ht="11.25" customHeight="1" x14ac:dyDescent="0.2">
      <c r="A19" s="106">
        <v>5</v>
      </c>
      <c r="B19" s="60" t="s">
        <v>141</v>
      </c>
      <c r="C19" s="60"/>
      <c r="D19" s="60"/>
      <c r="E19" s="60"/>
      <c r="F19" s="35">
        <v>79.225999999999999</v>
      </c>
      <c r="G19" s="48" t="s">
        <v>4</v>
      </c>
      <c r="H19" s="35">
        <v>50.554000000000002</v>
      </c>
      <c r="I19" s="35" t="s">
        <v>285</v>
      </c>
      <c r="J19" s="35">
        <v>5.0449999999999999</v>
      </c>
      <c r="K19" s="48" t="s">
        <v>4</v>
      </c>
      <c r="L19" s="35">
        <v>5.8049999999999997</v>
      </c>
    </row>
    <row r="20" spans="1:12" ht="11.25" customHeight="1" x14ac:dyDescent="0.2">
      <c r="A20" s="106">
        <v>6</v>
      </c>
      <c r="B20" s="60" t="s">
        <v>142</v>
      </c>
      <c r="C20" s="60"/>
      <c r="D20" s="60"/>
      <c r="E20" s="60"/>
      <c r="F20" s="35">
        <v>1629.62</v>
      </c>
      <c r="G20" s="48" t="s">
        <v>4</v>
      </c>
      <c r="H20" s="35">
        <v>446.49099999999999</v>
      </c>
      <c r="I20" s="35" t="s">
        <v>285</v>
      </c>
      <c r="J20" s="35">
        <v>1215.037</v>
      </c>
      <c r="K20" s="48" t="s">
        <v>4</v>
      </c>
      <c r="L20" s="35">
        <v>427.524</v>
      </c>
    </row>
    <row r="21" spans="1:12" ht="11.25" customHeight="1" x14ac:dyDescent="0.2">
      <c r="A21" s="106"/>
      <c r="B21" s="70" t="s">
        <v>99</v>
      </c>
      <c r="C21" s="70"/>
      <c r="D21" s="70"/>
      <c r="E21" s="70"/>
      <c r="F21" s="35">
        <v>486.69900000000001</v>
      </c>
      <c r="G21" s="48" t="s">
        <v>4</v>
      </c>
      <c r="H21" s="35">
        <v>167.77600000000001</v>
      </c>
      <c r="I21" s="35" t="s">
        <v>285</v>
      </c>
      <c r="J21" s="35">
        <v>352.82100000000003</v>
      </c>
      <c r="K21" s="48" t="s">
        <v>4</v>
      </c>
      <c r="L21" s="35">
        <v>152.828</v>
      </c>
    </row>
    <row r="22" spans="1:12" ht="11.25" customHeight="1" x14ac:dyDescent="0.2">
      <c r="A22" s="106"/>
      <c r="B22" s="70" t="s">
        <v>100</v>
      </c>
      <c r="C22" s="70"/>
      <c r="D22" s="70"/>
      <c r="E22" s="70"/>
      <c r="F22" s="35">
        <v>728.58</v>
      </c>
      <c r="G22" s="48" t="s">
        <v>4</v>
      </c>
      <c r="H22" s="35">
        <v>387.541</v>
      </c>
      <c r="I22" s="35" t="s">
        <v>285</v>
      </c>
      <c r="J22" s="35">
        <v>634.4</v>
      </c>
      <c r="K22" s="48" t="s">
        <v>4</v>
      </c>
      <c r="L22" s="35">
        <v>386.51600000000002</v>
      </c>
    </row>
    <row r="23" spans="1:12" ht="11.25" customHeight="1" x14ac:dyDescent="0.2">
      <c r="A23" s="106"/>
      <c r="B23" s="70" t="s">
        <v>101</v>
      </c>
      <c r="C23" s="70"/>
      <c r="D23" s="70"/>
      <c r="E23" s="70"/>
      <c r="F23" s="35">
        <v>236.63300000000001</v>
      </c>
      <c r="G23" s="48" t="s">
        <v>4</v>
      </c>
      <c r="H23" s="35">
        <v>123.67100000000001</v>
      </c>
      <c r="I23" s="35" t="s">
        <v>285</v>
      </c>
      <c r="J23" s="35">
        <v>130.55000000000001</v>
      </c>
      <c r="K23" s="48" t="s">
        <v>4</v>
      </c>
      <c r="L23" s="35">
        <v>83.918000000000006</v>
      </c>
    </row>
    <row r="24" spans="1:12" ht="11.25" customHeight="1" x14ac:dyDescent="0.2">
      <c r="A24" s="106">
        <v>7</v>
      </c>
      <c r="B24" s="60" t="s">
        <v>143</v>
      </c>
      <c r="C24" s="60"/>
      <c r="D24" s="60"/>
      <c r="E24" s="60"/>
      <c r="F24" s="35">
        <v>412.56799999999998</v>
      </c>
      <c r="G24" s="48" t="s">
        <v>4</v>
      </c>
      <c r="H24" s="35">
        <v>81.662999999999997</v>
      </c>
      <c r="I24" s="35" t="s">
        <v>285</v>
      </c>
      <c r="J24" s="35">
        <v>162.15199999999999</v>
      </c>
      <c r="K24" s="48" t="s">
        <v>4</v>
      </c>
      <c r="L24" s="35">
        <v>51.816000000000003</v>
      </c>
    </row>
    <row r="25" spans="1:12" ht="11.25" customHeight="1" x14ac:dyDescent="0.2">
      <c r="A25" s="106"/>
      <c r="B25" s="70" t="s">
        <v>102</v>
      </c>
      <c r="C25" s="70"/>
      <c r="D25" s="70"/>
      <c r="E25" s="70"/>
      <c r="F25" s="35">
        <v>408.28300000000002</v>
      </c>
      <c r="G25" s="48" t="s">
        <v>4</v>
      </c>
      <c r="H25" s="35">
        <v>81.539000000000001</v>
      </c>
      <c r="I25" s="35" t="s">
        <v>285</v>
      </c>
      <c r="J25" s="35">
        <v>161.46100000000001</v>
      </c>
      <c r="K25" s="48" t="s">
        <v>4</v>
      </c>
      <c r="L25" s="35">
        <v>51.798000000000002</v>
      </c>
    </row>
    <row r="26" spans="1:12" ht="11.25" customHeight="1" x14ac:dyDescent="0.2">
      <c r="A26" s="106">
        <v>8</v>
      </c>
      <c r="B26" s="60" t="s">
        <v>113</v>
      </c>
      <c r="C26" s="60"/>
      <c r="D26" s="60"/>
      <c r="E26" s="60"/>
      <c r="F26" s="35">
        <v>255.99600000000001</v>
      </c>
      <c r="G26" s="48" t="s">
        <v>4</v>
      </c>
      <c r="H26" s="35">
        <v>67.462000000000003</v>
      </c>
      <c r="I26" s="35" t="s">
        <v>285</v>
      </c>
      <c r="J26" s="35">
        <v>166.596</v>
      </c>
      <c r="K26" s="48" t="s">
        <v>4</v>
      </c>
      <c r="L26" s="35">
        <v>53.78</v>
      </c>
    </row>
    <row r="27" spans="1:12" ht="11.25" customHeight="1" x14ac:dyDescent="0.2">
      <c r="A27" s="106">
        <v>9</v>
      </c>
      <c r="B27" s="60" t="s">
        <v>103</v>
      </c>
      <c r="C27" s="60"/>
      <c r="D27" s="60"/>
      <c r="E27" s="60"/>
      <c r="F27" s="35">
        <v>1143.0139999999999</v>
      </c>
      <c r="G27" s="48" t="s">
        <v>4</v>
      </c>
      <c r="H27" s="35">
        <v>192.85900000000001</v>
      </c>
      <c r="I27" s="35" t="s">
        <v>285</v>
      </c>
      <c r="J27" s="35">
        <v>914.101</v>
      </c>
      <c r="K27" s="48" t="s">
        <v>4</v>
      </c>
      <c r="L27" s="35">
        <v>187.65299999999999</v>
      </c>
    </row>
    <row r="28" spans="1:12" ht="11.25" customHeight="1" x14ac:dyDescent="0.2">
      <c r="A28" s="106">
        <v>10</v>
      </c>
      <c r="B28" s="60" t="s">
        <v>104</v>
      </c>
      <c r="C28" s="60"/>
      <c r="D28" s="60"/>
      <c r="E28" s="60"/>
      <c r="F28" s="35">
        <v>384.65300000000002</v>
      </c>
      <c r="G28" s="48" t="s">
        <v>4</v>
      </c>
      <c r="H28" s="35">
        <v>152.06200000000001</v>
      </c>
      <c r="I28" s="35" t="s">
        <v>285</v>
      </c>
      <c r="J28" s="35">
        <v>150.01900000000001</v>
      </c>
      <c r="K28" s="48" t="s">
        <v>4</v>
      </c>
      <c r="L28" s="35">
        <v>46.898000000000003</v>
      </c>
    </row>
    <row r="29" spans="1:12" ht="11.25" customHeight="1" x14ac:dyDescent="0.2">
      <c r="A29" s="106">
        <v>11</v>
      </c>
      <c r="B29" s="60" t="s">
        <v>105</v>
      </c>
      <c r="C29" s="60"/>
      <c r="D29" s="60"/>
      <c r="E29" s="60"/>
      <c r="F29" s="35">
        <v>747.76800000000003</v>
      </c>
      <c r="G29" s="48" t="s">
        <v>4</v>
      </c>
      <c r="H29" s="35">
        <v>149.108</v>
      </c>
      <c r="I29" s="35" t="s">
        <v>285</v>
      </c>
      <c r="J29" s="35">
        <v>249.125</v>
      </c>
      <c r="K29" s="48" t="s">
        <v>4</v>
      </c>
      <c r="L29" s="35">
        <v>62.701000000000001</v>
      </c>
    </row>
    <row r="30" spans="1:12" ht="11.25" customHeight="1" x14ac:dyDescent="0.2">
      <c r="A30" s="106">
        <v>12</v>
      </c>
      <c r="B30" s="60" t="s">
        <v>106</v>
      </c>
      <c r="C30" s="60"/>
      <c r="D30" s="60"/>
      <c r="E30" s="60"/>
      <c r="F30" s="35">
        <v>441.02100000000002</v>
      </c>
      <c r="G30" s="48" t="s">
        <v>4</v>
      </c>
      <c r="H30" s="35">
        <v>221.19200000000001</v>
      </c>
      <c r="I30" s="35" t="s">
        <v>285</v>
      </c>
      <c r="J30" s="35">
        <v>299.137</v>
      </c>
      <c r="K30" s="48" t="s">
        <v>4</v>
      </c>
      <c r="L30" s="35">
        <v>209.65</v>
      </c>
    </row>
    <row r="31" spans="1:12" ht="11.25" customHeight="1" x14ac:dyDescent="0.2">
      <c r="A31" s="106">
        <v>13</v>
      </c>
      <c r="B31" s="60" t="s">
        <v>107</v>
      </c>
      <c r="C31" s="60"/>
      <c r="D31" s="60"/>
      <c r="E31" s="60"/>
      <c r="F31" s="35">
        <v>281.38400000000001</v>
      </c>
      <c r="G31" s="48" t="s">
        <v>4</v>
      </c>
      <c r="H31" s="35">
        <v>128.88200000000001</v>
      </c>
      <c r="I31" s="35" t="s">
        <v>285</v>
      </c>
      <c r="J31" s="35">
        <v>218.459</v>
      </c>
      <c r="K31" s="48" t="s">
        <v>4</v>
      </c>
      <c r="L31" s="35">
        <v>132.67400000000001</v>
      </c>
    </row>
    <row r="32" spans="1:12" ht="11.25" customHeight="1" x14ac:dyDescent="0.2">
      <c r="A32" s="106">
        <v>14</v>
      </c>
      <c r="B32" s="60" t="s">
        <v>144</v>
      </c>
      <c r="C32" s="60"/>
      <c r="D32" s="60"/>
      <c r="E32" s="60"/>
      <c r="F32" s="35">
        <v>2608.5909999999999</v>
      </c>
      <c r="G32" s="48" t="s">
        <v>4</v>
      </c>
      <c r="H32" s="35">
        <v>394.26400000000001</v>
      </c>
      <c r="I32" s="35" t="s">
        <v>285</v>
      </c>
      <c r="J32" s="35">
        <v>469.60399999999998</v>
      </c>
      <c r="K32" s="48" t="s">
        <v>4</v>
      </c>
      <c r="L32" s="35">
        <v>149.851</v>
      </c>
    </row>
    <row r="33" spans="1:12" ht="11.25" customHeight="1" x14ac:dyDescent="0.2">
      <c r="A33" s="106">
        <v>15</v>
      </c>
      <c r="B33" s="60" t="s">
        <v>108</v>
      </c>
      <c r="C33" s="60"/>
      <c r="D33" s="60"/>
      <c r="E33" s="60"/>
      <c r="F33" s="35">
        <v>532.24699999999996</v>
      </c>
      <c r="G33" s="48" t="s">
        <v>4</v>
      </c>
      <c r="H33" s="35">
        <v>176.624</v>
      </c>
      <c r="I33" s="35" t="s">
        <v>285</v>
      </c>
      <c r="J33" s="35">
        <v>28.873000000000001</v>
      </c>
      <c r="K33" s="48" t="s">
        <v>4</v>
      </c>
      <c r="L33" s="35">
        <v>18.029</v>
      </c>
    </row>
    <row r="34" spans="1:12" ht="11.25" customHeight="1" x14ac:dyDescent="0.2">
      <c r="A34" s="106">
        <v>16</v>
      </c>
      <c r="B34" s="60" t="s">
        <v>248</v>
      </c>
      <c r="C34" s="60"/>
      <c r="D34" s="60"/>
      <c r="E34" s="60"/>
      <c r="F34" s="35">
        <v>7234.884</v>
      </c>
      <c r="G34" s="48" t="s">
        <v>4</v>
      </c>
      <c r="H34" s="35">
        <v>638.87800000000004</v>
      </c>
      <c r="I34" s="35" t="s">
        <v>285</v>
      </c>
      <c r="J34" s="35">
        <v>216.06299999999999</v>
      </c>
      <c r="K34" s="48" t="s">
        <v>4</v>
      </c>
      <c r="L34" s="35">
        <v>59.984000000000002</v>
      </c>
    </row>
    <row r="35" spans="1:12" ht="11.25" customHeight="1" x14ac:dyDescent="0.2">
      <c r="A35" s="106">
        <v>17</v>
      </c>
      <c r="B35" s="60" t="s">
        <v>109</v>
      </c>
      <c r="C35" s="60"/>
      <c r="D35" s="60"/>
      <c r="E35" s="60"/>
      <c r="F35" s="35">
        <v>205.86</v>
      </c>
      <c r="G35" s="48" t="s">
        <v>4</v>
      </c>
      <c r="H35" s="35">
        <v>70.981999999999999</v>
      </c>
      <c r="I35" s="35" t="s">
        <v>285</v>
      </c>
      <c r="J35" s="35">
        <v>130.46</v>
      </c>
      <c r="K35" s="48" t="s">
        <v>4</v>
      </c>
      <c r="L35" s="35">
        <v>60.348999999999997</v>
      </c>
    </row>
    <row r="36" spans="1:12" ht="11.25" customHeight="1" x14ac:dyDescent="0.2">
      <c r="A36" s="106">
        <v>18</v>
      </c>
      <c r="B36" s="60" t="s">
        <v>110</v>
      </c>
      <c r="C36" s="60"/>
      <c r="D36" s="60"/>
      <c r="E36" s="60"/>
      <c r="F36" s="35">
        <v>2783.06</v>
      </c>
      <c r="G36" s="48" t="s">
        <v>4</v>
      </c>
      <c r="H36" s="35">
        <v>330.54700000000003</v>
      </c>
      <c r="I36" s="35" t="s">
        <v>285</v>
      </c>
      <c r="J36" s="35">
        <v>419.16399999999999</v>
      </c>
      <c r="K36" s="48" t="s">
        <v>4</v>
      </c>
      <c r="L36" s="35">
        <v>121.989</v>
      </c>
    </row>
    <row r="37" spans="1:12" ht="11.25" customHeight="1" x14ac:dyDescent="0.2">
      <c r="A37" s="106">
        <v>19</v>
      </c>
      <c r="B37" s="60" t="s">
        <v>114</v>
      </c>
      <c r="C37" s="60"/>
      <c r="D37" s="60"/>
      <c r="E37" s="60"/>
      <c r="F37" s="35">
        <v>77.052000000000007</v>
      </c>
      <c r="G37" s="48" t="s">
        <v>4</v>
      </c>
      <c r="H37" s="35">
        <v>41.110999999999997</v>
      </c>
      <c r="I37" s="35" t="s">
        <v>285</v>
      </c>
      <c r="J37" s="35">
        <v>37.031999999999996</v>
      </c>
      <c r="K37" s="48" t="s">
        <v>4</v>
      </c>
      <c r="L37" s="35">
        <v>35.207000000000001</v>
      </c>
    </row>
    <row r="38" spans="1:12" ht="11.25" customHeight="1" x14ac:dyDescent="0.2">
      <c r="A38" s="106">
        <v>20</v>
      </c>
      <c r="B38" s="60" t="s">
        <v>111</v>
      </c>
      <c r="C38" s="60"/>
      <c r="D38" s="60"/>
      <c r="E38" s="60"/>
      <c r="F38" s="35">
        <v>185.84100000000001</v>
      </c>
      <c r="G38" s="48" t="s">
        <v>4</v>
      </c>
      <c r="H38" s="35">
        <v>147.20699999999999</v>
      </c>
      <c r="I38" s="35" t="s">
        <v>285</v>
      </c>
      <c r="J38" s="35">
        <v>52.771000000000001</v>
      </c>
      <c r="K38" s="48" t="s">
        <v>4</v>
      </c>
      <c r="L38" s="35">
        <v>35.863999999999997</v>
      </c>
    </row>
    <row r="39" spans="1:12" ht="12" customHeight="1" thickBot="1" x14ac:dyDescent="0.25">
      <c r="A39" s="51"/>
      <c r="B39" s="51"/>
      <c r="C39" s="51"/>
      <c r="D39" s="51"/>
      <c r="E39" s="51"/>
      <c r="F39" s="118"/>
      <c r="G39" s="119"/>
      <c r="H39" s="118"/>
      <c r="I39" s="118"/>
      <c r="J39" s="118"/>
      <c r="K39" s="119"/>
      <c r="L39" s="118"/>
    </row>
    <row r="40" spans="1:12" ht="33" customHeight="1" x14ac:dyDescent="0.2">
      <c r="A40" s="518" t="s">
        <v>247</v>
      </c>
      <c r="B40" s="518"/>
      <c r="C40" s="518"/>
      <c r="D40" s="518"/>
      <c r="E40" s="518"/>
      <c r="F40" s="518"/>
      <c r="G40" s="518"/>
      <c r="H40" s="518"/>
      <c r="I40" s="518"/>
      <c r="J40" s="518"/>
      <c r="K40" s="518"/>
      <c r="L40" s="518"/>
    </row>
    <row r="41" spans="1:12" x14ac:dyDescent="0.2">
      <c r="A41" s="155"/>
    </row>
  </sheetData>
  <sheetProtection formatCells="0" formatColumns="0" formatRows="0"/>
  <mergeCells count="6">
    <mergeCell ref="A40:L40"/>
    <mergeCell ref="A11:B11"/>
    <mergeCell ref="F6:H6"/>
    <mergeCell ref="G7:H7"/>
    <mergeCell ref="J6:L6"/>
    <mergeCell ref="K7:L7"/>
  </mergeCells>
  <phoneticPr fontId="5" type="noConversion"/>
  <pageMargins left="0.75" right="0.75" top="1" bottom="1" header="0.5" footer="0.5"/>
  <pageSetup paperSize="9" scale="8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19"/>
  <dimension ref="A1:X31"/>
  <sheetViews>
    <sheetView zoomScaleNormal="100" workbookViewId="0"/>
  </sheetViews>
  <sheetFormatPr defaultRowHeight="12.75" x14ac:dyDescent="0.2"/>
  <cols>
    <col min="1" max="1" width="4.28515625" style="1" customWidth="1"/>
    <col min="2" max="2" width="41.28515625" style="1" customWidth="1"/>
    <col min="3" max="3" width="1" style="1" customWidth="1"/>
    <col min="4" max="5" width="1" style="1" hidden="1" customWidth="1"/>
    <col min="6" max="6" width="8.42578125" style="1" customWidth="1"/>
    <col min="7" max="7" width="1.85546875" style="41" customWidth="1"/>
    <col min="8" max="8" width="5.42578125" style="1" customWidth="1"/>
    <col min="9" max="9" width="1.140625" style="1" customWidth="1"/>
    <col min="10" max="10" width="7" style="1" customWidth="1"/>
    <col min="11" max="11" width="1.85546875" style="41" bestFit="1" customWidth="1"/>
    <col min="12" max="12" width="6" style="1" customWidth="1"/>
    <col min="13" max="13" width="1.140625" style="1" customWidth="1"/>
    <col min="14" max="14" width="5.5703125" style="1" customWidth="1"/>
    <col min="15" max="15" width="1.85546875" style="41" bestFit="1" customWidth="1"/>
    <col min="16" max="16" width="5.7109375" style="1" bestFit="1" customWidth="1"/>
    <col min="17" max="17" width="1.140625" style="1" customWidth="1"/>
    <col min="18" max="18" width="7.7109375" style="1" customWidth="1"/>
    <col min="19" max="19" width="1.85546875" style="41" bestFit="1" customWidth="1"/>
    <col min="20" max="20" width="5.42578125" style="1" customWidth="1"/>
    <col min="21" max="16384" width="9.140625" style="1"/>
  </cols>
  <sheetData>
    <row r="1" spans="1:22" ht="6.75" customHeight="1" x14ac:dyDescent="0.2"/>
    <row r="2" spans="1:22" ht="15" x14ac:dyDescent="0.25">
      <c r="A2" s="183" t="s">
        <v>294</v>
      </c>
      <c r="B2" s="105"/>
      <c r="C2" s="19"/>
      <c r="D2" s="19"/>
      <c r="E2" s="19"/>
      <c r="F2" s="19"/>
      <c r="G2" s="165"/>
      <c r="H2" s="19"/>
      <c r="I2" s="19"/>
      <c r="J2" s="19"/>
      <c r="K2" s="165"/>
      <c r="L2" s="19"/>
      <c r="M2" s="19"/>
      <c r="N2" s="19"/>
      <c r="O2" s="165"/>
      <c r="P2" s="19"/>
      <c r="Q2" s="19"/>
      <c r="R2" s="19"/>
      <c r="S2" s="165"/>
      <c r="T2" s="19"/>
    </row>
    <row r="3" spans="1:22" ht="15" x14ac:dyDescent="0.25">
      <c r="A3" s="183" t="s">
        <v>518</v>
      </c>
      <c r="B3" s="105"/>
      <c r="C3" s="19"/>
      <c r="D3" s="19"/>
      <c r="E3" s="19"/>
      <c r="F3" s="19"/>
      <c r="G3" s="165"/>
      <c r="H3" s="19"/>
      <c r="I3" s="19"/>
      <c r="J3" s="19"/>
      <c r="K3" s="165"/>
      <c r="L3" s="19"/>
      <c r="M3" s="19"/>
      <c r="N3" s="19"/>
      <c r="O3" s="165"/>
      <c r="P3" s="19"/>
      <c r="Q3" s="19"/>
      <c r="R3" s="19"/>
      <c r="S3" s="165"/>
      <c r="T3" s="19"/>
      <c r="U3" s="541"/>
      <c r="V3" s="542"/>
    </row>
    <row r="4" spans="1:22" ht="15" x14ac:dyDescent="0.25">
      <c r="A4" s="188" t="s">
        <v>295</v>
      </c>
      <c r="B4" s="105"/>
      <c r="C4" s="19"/>
      <c r="D4" s="19"/>
      <c r="E4" s="19"/>
      <c r="F4" s="19"/>
      <c r="G4" s="165"/>
      <c r="H4" s="19"/>
      <c r="I4" s="19"/>
      <c r="J4" s="19"/>
      <c r="K4" s="165"/>
      <c r="L4" s="19"/>
      <c r="M4" s="19"/>
      <c r="N4" s="19"/>
      <c r="O4" s="165"/>
      <c r="P4" s="19"/>
      <c r="Q4" s="19"/>
      <c r="R4" s="19"/>
      <c r="S4" s="165"/>
      <c r="T4" s="19"/>
      <c r="U4" s="157"/>
      <c r="V4" s="32"/>
    </row>
    <row r="5" spans="1:22" ht="15.75" thickBot="1" x14ac:dyDescent="0.3">
      <c r="A5" s="188" t="s">
        <v>519</v>
      </c>
      <c r="B5" s="105"/>
      <c r="C5" s="19"/>
      <c r="D5" s="19"/>
      <c r="E5" s="19"/>
      <c r="F5" s="19"/>
      <c r="G5" s="165"/>
      <c r="H5" s="19"/>
      <c r="I5" s="19"/>
      <c r="J5" s="19"/>
      <c r="K5" s="165"/>
      <c r="L5" s="19"/>
      <c r="M5" s="19"/>
      <c r="N5" s="19"/>
      <c r="O5" s="165"/>
      <c r="P5" s="19"/>
      <c r="Q5" s="19"/>
      <c r="R5" s="19"/>
      <c r="S5" s="165"/>
      <c r="T5" s="19"/>
      <c r="U5" s="157"/>
      <c r="V5" s="32"/>
    </row>
    <row r="6" spans="1:22" s="12" customFormat="1" ht="12" customHeight="1" x14ac:dyDescent="0.2">
      <c r="A6" s="117" t="s">
        <v>54</v>
      </c>
      <c r="B6" s="117" t="s">
        <v>64</v>
      </c>
      <c r="C6" s="46"/>
      <c r="D6" s="46"/>
      <c r="E6" s="46"/>
      <c r="F6" s="540" t="s">
        <v>20</v>
      </c>
      <c r="G6" s="540"/>
      <c r="H6" s="540"/>
      <c r="I6" s="116"/>
      <c r="J6" s="540" t="s">
        <v>117</v>
      </c>
      <c r="K6" s="540"/>
      <c r="L6" s="540"/>
      <c r="M6" s="109"/>
      <c r="N6" s="540" t="s">
        <v>18</v>
      </c>
      <c r="O6" s="540"/>
      <c r="P6" s="540"/>
      <c r="Q6" s="116"/>
      <c r="R6" s="540" t="s">
        <v>148</v>
      </c>
      <c r="S6" s="540"/>
      <c r="T6" s="540"/>
    </row>
    <row r="7" spans="1:22" s="12" customFormat="1" ht="12" customHeight="1" x14ac:dyDescent="0.2">
      <c r="A7" s="114"/>
      <c r="B7" s="114"/>
      <c r="C7" s="101"/>
      <c r="D7" s="101"/>
      <c r="E7" s="101"/>
      <c r="F7" s="536" t="s">
        <v>179</v>
      </c>
      <c r="G7" s="536"/>
      <c r="H7" s="536"/>
      <c r="I7" s="100"/>
      <c r="J7" s="536" t="s">
        <v>196</v>
      </c>
      <c r="K7" s="536"/>
      <c r="L7" s="536"/>
      <c r="M7" s="108"/>
      <c r="N7" s="536" t="s">
        <v>197</v>
      </c>
      <c r="O7" s="536"/>
      <c r="P7" s="536"/>
      <c r="Q7" s="100"/>
      <c r="R7" s="536" t="s">
        <v>19</v>
      </c>
      <c r="S7" s="536"/>
      <c r="T7" s="536"/>
    </row>
    <row r="8" spans="1:22" s="12" customFormat="1" ht="12" customHeight="1" thickBot="1" x14ac:dyDescent="0.25">
      <c r="A8" s="50"/>
      <c r="B8" s="50"/>
      <c r="C8" s="26"/>
      <c r="D8" s="26"/>
      <c r="E8" s="26"/>
      <c r="F8" s="26" t="s">
        <v>22</v>
      </c>
      <c r="G8" s="537" t="s">
        <v>125</v>
      </c>
      <c r="H8" s="537"/>
      <c r="I8" s="107"/>
      <c r="J8" s="26" t="s">
        <v>22</v>
      </c>
      <c r="K8" s="537" t="s">
        <v>125</v>
      </c>
      <c r="L8" s="537"/>
      <c r="M8" s="107"/>
      <c r="N8" s="26" t="s">
        <v>22</v>
      </c>
      <c r="O8" s="537" t="s">
        <v>125</v>
      </c>
      <c r="P8" s="537"/>
      <c r="Q8" s="107"/>
      <c r="R8" s="26" t="s">
        <v>22</v>
      </c>
      <c r="S8" s="537" t="s">
        <v>125</v>
      </c>
      <c r="T8" s="537"/>
    </row>
    <row r="9" spans="1:22" s="12" customFormat="1" ht="11.25" customHeight="1" x14ac:dyDescent="0.2">
      <c r="A9" s="534"/>
      <c r="B9" s="534"/>
      <c r="C9" s="34"/>
      <c r="D9" s="34"/>
      <c r="E9" s="34"/>
      <c r="F9" s="59"/>
      <c r="G9" s="59"/>
      <c r="H9" s="59"/>
      <c r="I9" s="59"/>
      <c r="J9" s="59"/>
      <c r="K9" s="59"/>
      <c r="L9" s="59"/>
      <c r="M9" s="59"/>
      <c r="N9" s="59"/>
      <c r="O9" s="59"/>
      <c r="P9" s="59"/>
      <c r="Q9" s="59"/>
      <c r="R9" s="59"/>
      <c r="S9" s="59"/>
      <c r="T9" s="59"/>
    </row>
    <row r="10" spans="1:22" s="12" customFormat="1" ht="11.25" hidden="1" customHeight="1" x14ac:dyDescent="0.2">
      <c r="A10" s="34"/>
      <c r="B10" s="34"/>
      <c r="C10" s="34"/>
      <c r="D10" s="34"/>
      <c r="E10" s="34"/>
      <c r="F10" s="59"/>
      <c r="G10" s="59"/>
      <c r="H10" s="59"/>
      <c r="I10" s="59"/>
      <c r="J10" s="59"/>
      <c r="K10" s="59"/>
      <c r="L10" s="59"/>
      <c r="M10" s="59"/>
      <c r="N10" s="59"/>
      <c r="O10" s="59"/>
      <c r="P10" s="59"/>
      <c r="Q10" s="59"/>
      <c r="R10" s="59"/>
      <c r="S10" s="59"/>
      <c r="T10" s="59"/>
    </row>
    <row r="11" spans="1:22" s="12" customFormat="1" ht="11.25" customHeight="1" x14ac:dyDescent="0.2">
      <c r="A11" s="534" t="s">
        <v>83</v>
      </c>
      <c r="B11" s="534"/>
      <c r="C11" s="534"/>
      <c r="D11" s="34"/>
      <c r="E11" s="34"/>
      <c r="F11" s="68">
        <v>375.19900000000001</v>
      </c>
      <c r="G11" s="299" t="s">
        <v>4</v>
      </c>
      <c r="H11" s="68">
        <v>90.411000000000001</v>
      </c>
      <c r="I11" s="12" t="s">
        <v>285</v>
      </c>
      <c r="J11" s="68">
        <v>73010.232000000004</v>
      </c>
      <c r="K11" s="299" t="s">
        <v>4</v>
      </c>
      <c r="L11" s="68">
        <v>17725.617999999999</v>
      </c>
      <c r="M11" s="12" t="s">
        <v>285</v>
      </c>
      <c r="N11" s="68">
        <v>9706.4519999999993</v>
      </c>
      <c r="O11" s="299" t="s">
        <v>4</v>
      </c>
      <c r="P11" s="68">
        <v>2740.5030000000002</v>
      </c>
      <c r="Q11" s="12" t="s">
        <v>285</v>
      </c>
      <c r="R11" s="68">
        <v>1579.55</v>
      </c>
      <c r="S11" s="299" t="s">
        <v>4</v>
      </c>
      <c r="T11" s="68">
        <v>446.76600000000002</v>
      </c>
      <c r="U11" s="59"/>
    </row>
    <row r="12" spans="1:22" s="12" customFormat="1" ht="11.25" customHeight="1" x14ac:dyDescent="0.2">
      <c r="A12" s="533"/>
      <c r="B12" s="533"/>
      <c r="C12" s="57"/>
      <c r="D12" s="57"/>
      <c r="E12" s="57"/>
      <c r="F12" s="36" t="s">
        <v>285</v>
      </c>
      <c r="G12" s="48"/>
      <c r="H12" s="36" t="s">
        <v>285</v>
      </c>
      <c r="I12" s="36" t="s">
        <v>285</v>
      </c>
      <c r="J12" s="36" t="s">
        <v>285</v>
      </c>
      <c r="K12" s="48"/>
      <c r="L12" s="36" t="s">
        <v>285</v>
      </c>
      <c r="M12" s="36" t="s">
        <v>285</v>
      </c>
      <c r="N12" s="36" t="s">
        <v>285</v>
      </c>
      <c r="O12" s="48"/>
      <c r="P12" s="36" t="s">
        <v>285</v>
      </c>
      <c r="Q12" s="36" t="s">
        <v>285</v>
      </c>
      <c r="R12" s="36" t="s">
        <v>285</v>
      </c>
      <c r="S12" s="48"/>
      <c r="T12" s="36" t="s">
        <v>285</v>
      </c>
    </row>
    <row r="13" spans="1:22" s="12" customFormat="1" ht="11.25" customHeight="1" x14ac:dyDescent="0.2">
      <c r="A13" s="60">
        <v>1</v>
      </c>
      <c r="B13" s="122" t="s">
        <v>65</v>
      </c>
      <c r="C13" s="122"/>
      <c r="D13" s="122"/>
      <c r="E13" s="122"/>
      <c r="F13" s="35" t="s">
        <v>284</v>
      </c>
      <c r="G13" s="121" t="s">
        <v>4</v>
      </c>
      <c r="H13" s="35" t="s">
        <v>284</v>
      </c>
      <c r="I13" s="35" t="s">
        <v>285</v>
      </c>
      <c r="J13" s="35" t="s">
        <v>284</v>
      </c>
      <c r="K13" s="121" t="s">
        <v>4</v>
      </c>
      <c r="L13" s="35" t="s">
        <v>284</v>
      </c>
      <c r="M13" s="35" t="s">
        <v>285</v>
      </c>
      <c r="N13" s="35" t="s">
        <v>284</v>
      </c>
      <c r="O13" s="121" t="s">
        <v>4</v>
      </c>
      <c r="P13" s="35" t="s">
        <v>284</v>
      </c>
      <c r="Q13" s="35" t="s">
        <v>285</v>
      </c>
      <c r="R13" s="35" t="s">
        <v>284</v>
      </c>
      <c r="S13" s="121" t="s">
        <v>4</v>
      </c>
      <c r="T13" s="35" t="s">
        <v>284</v>
      </c>
    </row>
    <row r="14" spans="1:22" s="12" customFormat="1" ht="11.25" customHeight="1" x14ac:dyDescent="0.2">
      <c r="A14" s="60">
        <v>2</v>
      </c>
      <c r="B14" s="122" t="s">
        <v>146</v>
      </c>
      <c r="C14" s="122"/>
      <c r="D14" s="122"/>
      <c r="E14" s="122"/>
      <c r="F14" s="35">
        <v>104.572</v>
      </c>
      <c r="G14" s="121" t="s">
        <v>4</v>
      </c>
      <c r="H14" s="35">
        <v>53.433999999999997</v>
      </c>
      <c r="I14" s="35" t="s">
        <v>285</v>
      </c>
      <c r="J14" s="35">
        <v>26883.334999999999</v>
      </c>
      <c r="K14" s="121" t="s">
        <v>4</v>
      </c>
      <c r="L14" s="35">
        <v>12712.674000000001</v>
      </c>
      <c r="M14" s="35" t="s">
        <v>285</v>
      </c>
      <c r="N14" s="35">
        <v>1637.9359999999999</v>
      </c>
      <c r="O14" s="121" t="s">
        <v>4</v>
      </c>
      <c r="P14" s="35">
        <v>918.05700000000002</v>
      </c>
      <c r="Q14" s="35" t="s">
        <v>285</v>
      </c>
      <c r="R14" s="35">
        <v>431.28800000000001</v>
      </c>
      <c r="S14" s="121" t="s">
        <v>4</v>
      </c>
      <c r="T14" s="35">
        <v>276.44299999999998</v>
      </c>
    </row>
    <row r="15" spans="1:22" s="12" customFormat="1" ht="11.25" customHeight="1" x14ac:dyDescent="0.2">
      <c r="A15" s="60">
        <v>3</v>
      </c>
      <c r="B15" s="122" t="s">
        <v>66</v>
      </c>
      <c r="C15" s="122"/>
      <c r="D15" s="122"/>
      <c r="E15" s="122"/>
      <c r="F15" s="35">
        <v>149.94200000000001</v>
      </c>
      <c r="G15" s="121" t="s">
        <v>4</v>
      </c>
      <c r="H15" s="35">
        <v>50.347000000000001</v>
      </c>
      <c r="I15" s="35" t="s">
        <v>285</v>
      </c>
      <c r="J15" s="35">
        <v>29106.370999999999</v>
      </c>
      <c r="K15" s="121" t="s">
        <v>4</v>
      </c>
      <c r="L15" s="35">
        <v>10182.709000000001</v>
      </c>
      <c r="M15" s="35" t="s">
        <v>285</v>
      </c>
      <c r="N15" s="35">
        <v>4577.1390000000001</v>
      </c>
      <c r="O15" s="121" t="s">
        <v>4</v>
      </c>
      <c r="P15" s="35">
        <v>1719.973</v>
      </c>
      <c r="Q15" s="35" t="s">
        <v>285</v>
      </c>
      <c r="R15" s="35">
        <v>633.89200000000005</v>
      </c>
      <c r="S15" s="121" t="s">
        <v>4</v>
      </c>
      <c r="T15" s="35">
        <v>238.73599999999999</v>
      </c>
    </row>
    <row r="16" spans="1:22" s="12" customFormat="1" ht="11.25" customHeight="1" x14ac:dyDescent="0.2">
      <c r="A16" s="60" t="s">
        <v>67</v>
      </c>
      <c r="B16" s="122" t="s">
        <v>68</v>
      </c>
      <c r="C16" s="122"/>
      <c r="D16" s="122"/>
      <c r="E16" s="122"/>
      <c r="F16" s="35" t="s">
        <v>284</v>
      </c>
      <c r="G16" s="121" t="s">
        <v>4</v>
      </c>
      <c r="H16" s="35" t="s">
        <v>284</v>
      </c>
      <c r="I16" s="35" t="s">
        <v>285</v>
      </c>
      <c r="J16" s="35" t="s">
        <v>284</v>
      </c>
      <c r="K16" s="121" t="s">
        <v>4</v>
      </c>
      <c r="L16" s="35" t="s">
        <v>284</v>
      </c>
      <c r="M16" s="35" t="s">
        <v>285</v>
      </c>
      <c r="N16" s="35" t="s">
        <v>284</v>
      </c>
      <c r="O16" s="121" t="s">
        <v>4</v>
      </c>
      <c r="P16" s="35" t="s">
        <v>284</v>
      </c>
      <c r="Q16" s="35" t="s">
        <v>285</v>
      </c>
      <c r="R16" s="35" t="s">
        <v>284</v>
      </c>
      <c r="S16" s="121" t="s">
        <v>4</v>
      </c>
      <c r="T16" s="35" t="s">
        <v>284</v>
      </c>
    </row>
    <row r="17" spans="1:24" s="12" customFormat="1" ht="11.25" customHeight="1" x14ac:dyDescent="0.2">
      <c r="A17" s="60" t="s">
        <v>69</v>
      </c>
      <c r="B17" s="122" t="s">
        <v>70</v>
      </c>
      <c r="C17" s="122"/>
      <c r="D17" s="122"/>
      <c r="E17" s="122"/>
      <c r="F17" s="35">
        <v>9.6259999999999994</v>
      </c>
      <c r="G17" s="121" t="s">
        <v>4</v>
      </c>
      <c r="H17" s="35">
        <v>17.864000000000001</v>
      </c>
      <c r="I17" s="35" t="s">
        <v>285</v>
      </c>
      <c r="J17" s="35">
        <v>1272.6890000000001</v>
      </c>
      <c r="K17" s="121" t="s">
        <v>4</v>
      </c>
      <c r="L17" s="35">
        <v>2193.9</v>
      </c>
      <c r="M17" s="35" t="s">
        <v>285</v>
      </c>
      <c r="N17" s="35">
        <v>23.332999999999998</v>
      </c>
      <c r="O17" s="121" t="s">
        <v>4</v>
      </c>
      <c r="P17" s="35">
        <v>34.222999999999999</v>
      </c>
      <c r="Q17" s="35" t="s">
        <v>285</v>
      </c>
      <c r="R17" s="35">
        <v>5.415</v>
      </c>
      <c r="S17" s="121" t="s">
        <v>4</v>
      </c>
      <c r="T17" s="35">
        <v>9.7509999999999994</v>
      </c>
    </row>
    <row r="18" spans="1:24" s="12" customFormat="1" ht="11.25" customHeight="1" x14ac:dyDescent="0.2">
      <c r="A18" s="60" t="s">
        <v>71</v>
      </c>
      <c r="B18" s="122" t="s">
        <v>147</v>
      </c>
      <c r="C18" s="122"/>
      <c r="D18" s="122"/>
      <c r="E18" s="122"/>
      <c r="F18" s="35">
        <v>31.885000000000002</v>
      </c>
      <c r="G18" s="121" t="s">
        <v>4</v>
      </c>
      <c r="H18" s="35">
        <v>29.26</v>
      </c>
      <c r="I18" s="35" t="s">
        <v>285</v>
      </c>
      <c r="J18" s="35">
        <v>4488.0749999999998</v>
      </c>
      <c r="K18" s="121" t="s">
        <v>4</v>
      </c>
      <c r="L18" s="35">
        <v>3732.8009999999999</v>
      </c>
      <c r="M18" s="35" t="s">
        <v>285</v>
      </c>
      <c r="N18" s="35">
        <v>1372.8689999999999</v>
      </c>
      <c r="O18" s="121" t="s">
        <v>4</v>
      </c>
      <c r="P18" s="35">
        <v>1303.922</v>
      </c>
      <c r="Q18" s="35" t="s">
        <v>285</v>
      </c>
      <c r="R18" s="35">
        <v>192.20099999999999</v>
      </c>
      <c r="S18" s="121" t="s">
        <v>4</v>
      </c>
      <c r="T18" s="35">
        <v>164.03399999999999</v>
      </c>
    </row>
    <row r="19" spans="1:24" s="62" customFormat="1" ht="11.25" customHeight="1" x14ac:dyDescent="0.2">
      <c r="A19" s="60" t="s">
        <v>72</v>
      </c>
      <c r="B19" s="60" t="s">
        <v>73</v>
      </c>
      <c r="F19" s="35">
        <v>5.2350000000000003</v>
      </c>
      <c r="G19" s="121" t="s">
        <v>4</v>
      </c>
      <c r="H19" s="35">
        <v>6.04</v>
      </c>
      <c r="I19" s="62" t="s">
        <v>285</v>
      </c>
      <c r="J19" s="35">
        <v>427.685</v>
      </c>
      <c r="K19" s="121" t="s">
        <v>4</v>
      </c>
      <c r="L19" s="35">
        <v>530.28599999999994</v>
      </c>
      <c r="M19" s="62" t="s">
        <v>285</v>
      </c>
      <c r="N19" s="35">
        <v>58.363999999999997</v>
      </c>
      <c r="O19" s="121" t="s">
        <v>4</v>
      </c>
      <c r="P19" s="35">
        <v>74.412999999999997</v>
      </c>
      <c r="Q19" s="62" t="s">
        <v>285</v>
      </c>
      <c r="R19" s="35">
        <v>3.9950000000000001</v>
      </c>
      <c r="S19" s="121" t="s">
        <v>4</v>
      </c>
      <c r="T19" s="35">
        <v>5.5090000000000003</v>
      </c>
    </row>
    <row r="20" spans="1:24" s="12" customFormat="1" ht="11.25" customHeight="1" x14ac:dyDescent="0.2">
      <c r="A20" s="60" t="s">
        <v>74</v>
      </c>
      <c r="B20" s="60" t="s">
        <v>75</v>
      </c>
      <c r="F20" s="35" t="s">
        <v>284</v>
      </c>
      <c r="G20" s="121" t="s">
        <v>4</v>
      </c>
      <c r="H20" s="35" t="s">
        <v>284</v>
      </c>
      <c r="I20" s="12" t="s">
        <v>285</v>
      </c>
      <c r="J20" s="35" t="s">
        <v>284</v>
      </c>
      <c r="K20" s="121" t="s">
        <v>4</v>
      </c>
      <c r="L20" s="35" t="s">
        <v>284</v>
      </c>
      <c r="M20" s="12" t="s">
        <v>285</v>
      </c>
      <c r="N20" s="35" t="s">
        <v>284</v>
      </c>
      <c r="O20" s="121" t="s">
        <v>4</v>
      </c>
      <c r="P20" s="35" t="s">
        <v>284</v>
      </c>
      <c r="Q20" s="12" t="s">
        <v>285</v>
      </c>
      <c r="R20" s="35" t="s">
        <v>284</v>
      </c>
      <c r="S20" s="121" t="s">
        <v>4</v>
      </c>
      <c r="T20" s="35" t="s">
        <v>284</v>
      </c>
    </row>
    <row r="21" spans="1:24" s="12" customFormat="1" ht="11.25" customHeight="1" x14ac:dyDescent="0.2">
      <c r="A21" s="60" t="s">
        <v>76</v>
      </c>
      <c r="B21" s="60" t="s">
        <v>77</v>
      </c>
      <c r="F21" s="35">
        <v>14.52</v>
      </c>
      <c r="G21" s="121" t="s">
        <v>4</v>
      </c>
      <c r="H21" s="35">
        <v>11.672000000000001</v>
      </c>
      <c r="I21" s="12" t="s">
        <v>285</v>
      </c>
      <c r="J21" s="35">
        <v>1255.655</v>
      </c>
      <c r="K21" s="121" t="s">
        <v>4</v>
      </c>
      <c r="L21" s="35">
        <v>1119.7529999999999</v>
      </c>
      <c r="M21" s="12" t="s">
        <v>285</v>
      </c>
      <c r="N21" s="35">
        <v>200.93</v>
      </c>
      <c r="O21" s="121" t="s">
        <v>4</v>
      </c>
      <c r="P21" s="35">
        <v>159.376</v>
      </c>
      <c r="Q21" s="12" t="s">
        <v>285</v>
      </c>
      <c r="R21" s="35">
        <v>25.55</v>
      </c>
      <c r="S21" s="121" t="s">
        <v>4</v>
      </c>
      <c r="T21" s="35">
        <v>35.567999999999998</v>
      </c>
    </row>
    <row r="22" spans="1:24" ht="11.25" customHeight="1" x14ac:dyDescent="0.2">
      <c r="A22" s="61" t="s">
        <v>78</v>
      </c>
      <c r="B22" s="60" t="s">
        <v>79</v>
      </c>
      <c r="F22" s="35">
        <v>4.5549999999999997</v>
      </c>
      <c r="G22" s="121" t="s">
        <v>4</v>
      </c>
      <c r="H22" s="35">
        <v>8.9220000000000006</v>
      </c>
      <c r="I22" s="1" t="s">
        <v>285</v>
      </c>
      <c r="J22" s="35">
        <v>529.322</v>
      </c>
      <c r="K22" s="121" t="s">
        <v>4</v>
      </c>
      <c r="L22" s="35">
        <v>1036.7180000000001</v>
      </c>
      <c r="M22" s="1" t="s">
        <v>285</v>
      </c>
      <c r="N22" s="35">
        <v>9.93</v>
      </c>
      <c r="O22" s="121" t="s">
        <v>4</v>
      </c>
      <c r="P22" s="35">
        <v>19.45</v>
      </c>
      <c r="Q22" s="1" t="s">
        <v>285</v>
      </c>
      <c r="R22" s="35">
        <v>0.90300000000000002</v>
      </c>
      <c r="S22" s="121" t="s">
        <v>4</v>
      </c>
      <c r="T22" s="35">
        <v>1.768</v>
      </c>
    </row>
    <row r="23" spans="1:24" ht="11.25" customHeight="1" x14ac:dyDescent="0.2">
      <c r="A23" s="61">
        <v>7</v>
      </c>
      <c r="B23" s="60" t="s">
        <v>80</v>
      </c>
      <c r="F23" s="35" t="s">
        <v>284</v>
      </c>
      <c r="G23" s="121" t="s">
        <v>4</v>
      </c>
      <c r="H23" s="35" t="s">
        <v>284</v>
      </c>
      <c r="I23" s="1" t="s">
        <v>285</v>
      </c>
      <c r="J23" s="35" t="s">
        <v>284</v>
      </c>
      <c r="K23" s="121" t="s">
        <v>4</v>
      </c>
      <c r="L23" s="35" t="s">
        <v>284</v>
      </c>
      <c r="M23" s="1" t="s">
        <v>285</v>
      </c>
      <c r="N23" s="35" t="s">
        <v>284</v>
      </c>
      <c r="O23" s="121" t="s">
        <v>4</v>
      </c>
      <c r="P23" s="35" t="s">
        <v>284</v>
      </c>
      <c r="Q23" s="1" t="s">
        <v>285</v>
      </c>
      <c r="R23" s="35" t="s">
        <v>284</v>
      </c>
      <c r="S23" s="121" t="s">
        <v>4</v>
      </c>
      <c r="T23" s="35" t="s">
        <v>284</v>
      </c>
      <c r="W23" s="19"/>
      <c r="X23" s="19"/>
    </row>
    <row r="24" spans="1:24" ht="11.25" customHeight="1" x14ac:dyDescent="0.2">
      <c r="A24" s="60">
        <v>8</v>
      </c>
      <c r="B24" s="60" t="s">
        <v>81</v>
      </c>
      <c r="F24" s="35">
        <v>51.305999999999997</v>
      </c>
      <c r="G24" s="121" t="s">
        <v>4</v>
      </c>
      <c r="H24" s="35">
        <v>34.5</v>
      </c>
      <c r="I24" s="1" t="s">
        <v>285</v>
      </c>
      <c r="J24" s="35">
        <v>8484.5480000000007</v>
      </c>
      <c r="K24" s="121" t="s">
        <v>4</v>
      </c>
      <c r="L24" s="35">
        <v>5053.1949999999997</v>
      </c>
      <c r="M24" s="1" t="s">
        <v>285</v>
      </c>
      <c r="N24" s="35">
        <v>1783.242</v>
      </c>
      <c r="O24" s="121" t="s">
        <v>4</v>
      </c>
      <c r="P24" s="35">
        <v>1366.462</v>
      </c>
      <c r="Q24" s="1" t="s">
        <v>285</v>
      </c>
      <c r="R24" s="35">
        <v>281.55200000000002</v>
      </c>
      <c r="S24" s="121" t="s">
        <v>4</v>
      </c>
      <c r="T24" s="35">
        <v>186.565</v>
      </c>
    </row>
    <row r="25" spans="1:24" ht="11.25" customHeight="1" x14ac:dyDescent="0.2">
      <c r="A25" s="60">
        <v>9</v>
      </c>
      <c r="B25" s="60" t="s">
        <v>82</v>
      </c>
      <c r="F25" s="35">
        <v>3.5569999999999999</v>
      </c>
      <c r="G25" s="121" t="s">
        <v>4</v>
      </c>
      <c r="H25" s="35">
        <v>4.468</v>
      </c>
      <c r="I25" s="1" t="s">
        <v>285</v>
      </c>
      <c r="J25" s="35">
        <v>562.553</v>
      </c>
      <c r="K25" s="121" t="s">
        <v>4</v>
      </c>
      <c r="L25" s="35">
        <v>809.97400000000005</v>
      </c>
      <c r="M25" s="1" t="s">
        <v>285</v>
      </c>
      <c r="N25" s="35">
        <v>42.709000000000003</v>
      </c>
      <c r="O25" s="121" t="s">
        <v>4</v>
      </c>
      <c r="P25" s="35">
        <v>54.948</v>
      </c>
      <c r="Q25" s="1" t="s">
        <v>285</v>
      </c>
      <c r="R25" s="35">
        <v>4.7530000000000001</v>
      </c>
      <c r="S25" s="121" t="s">
        <v>4</v>
      </c>
      <c r="T25" s="35">
        <v>6.9219999999999997</v>
      </c>
    </row>
    <row r="26" spans="1:24" ht="12" customHeight="1" thickBot="1" x14ac:dyDescent="0.25">
      <c r="A26" s="43"/>
      <c r="B26" s="43"/>
      <c r="C26" s="43"/>
      <c r="D26" s="43"/>
      <c r="E26" s="43"/>
      <c r="F26" s="43"/>
      <c r="G26" s="47"/>
      <c r="H26" s="43"/>
      <c r="I26" s="43"/>
      <c r="J26" s="43"/>
      <c r="K26" s="47"/>
      <c r="L26" s="43"/>
      <c r="M26" s="43"/>
      <c r="N26" s="43"/>
      <c r="O26" s="47"/>
      <c r="P26" s="43"/>
      <c r="Q26" s="43"/>
      <c r="R26" s="43"/>
      <c r="S26" s="47"/>
      <c r="T26" s="43"/>
    </row>
    <row r="27" spans="1:24" ht="12.75" customHeight="1" x14ac:dyDescent="0.2">
      <c r="A27" s="12"/>
    </row>
    <row r="28" spans="1:24" ht="12.75" customHeight="1" x14ac:dyDescent="0.2"/>
    <row r="30" spans="1:24" ht="15" x14ac:dyDescent="0.25">
      <c r="A30" s="29"/>
    </row>
    <row r="31" spans="1:24" ht="15" x14ac:dyDescent="0.25">
      <c r="A31" s="29"/>
    </row>
  </sheetData>
  <sheetProtection formatCells="0" formatColumns="0" formatRows="0"/>
  <mergeCells count="16">
    <mergeCell ref="N6:P6"/>
    <mergeCell ref="U3:V3"/>
    <mergeCell ref="S8:T8"/>
    <mergeCell ref="R6:T6"/>
    <mergeCell ref="O8:P8"/>
    <mergeCell ref="N7:P7"/>
    <mergeCell ref="R7:T7"/>
    <mergeCell ref="A12:B12"/>
    <mergeCell ref="F6:H6"/>
    <mergeCell ref="J6:L6"/>
    <mergeCell ref="A9:B9"/>
    <mergeCell ref="A11:C11"/>
    <mergeCell ref="G8:H8"/>
    <mergeCell ref="K8:L8"/>
    <mergeCell ref="J7:L7"/>
    <mergeCell ref="F7:H7"/>
  </mergeCells>
  <phoneticPr fontId="5" type="noConversion"/>
  <pageMargins left="0.75" right="0.75" top="1" bottom="1" header="0.5" footer="0.5"/>
  <pageSetup paperSize="9" scale="95" orientation="landscape" r:id="rId1"/>
  <headerFooter alignWithMargins="0"/>
  <colBreaks count="1" manualBreakCount="1">
    <brk id="20" max="30"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0"/>
  <dimension ref="A1:U17"/>
  <sheetViews>
    <sheetView zoomScaleNormal="100" workbookViewId="0"/>
  </sheetViews>
  <sheetFormatPr defaultRowHeight="12.75" x14ac:dyDescent="0.2"/>
  <cols>
    <col min="1" max="1" width="2.5703125" style="33" customWidth="1"/>
    <col min="2" max="2" width="26.140625" style="33" customWidth="1"/>
    <col min="3" max="5" width="26.140625" style="33" hidden="1" customWidth="1"/>
    <col min="6" max="6" width="9.5703125" style="33" customWidth="1"/>
    <col min="7" max="7" width="1.85546875" style="33" customWidth="1"/>
    <col min="8" max="8" width="6.5703125" style="33" customWidth="1"/>
    <col min="9" max="9" width="1.7109375" style="33" customWidth="1"/>
    <col min="10" max="11" width="9" style="33" customWidth="1"/>
    <col min="12" max="12" width="13.85546875" style="33" customWidth="1"/>
    <col min="13" max="13" width="9" style="33" customWidth="1"/>
    <col min="14" max="16384" width="9.140625" style="33"/>
  </cols>
  <sheetData>
    <row r="1" spans="1:21" ht="6.75" customHeight="1" x14ac:dyDescent="0.2"/>
    <row r="2" spans="1:21" s="1" customFormat="1" x14ac:dyDescent="0.2">
      <c r="A2" s="97" t="s">
        <v>214</v>
      </c>
    </row>
    <row r="3" spans="1:21" s="1" customFormat="1" x14ac:dyDescent="0.2">
      <c r="A3" s="183" t="s">
        <v>520</v>
      </c>
      <c r="B3" s="19"/>
      <c r="C3" s="19"/>
      <c r="D3" s="19"/>
      <c r="E3" s="19"/>
      <c r="F3" s="19"/>
      <c r="G3" s="19"/>
      <c r="H3" s="19"/>
      <c r="I3" s="19"/>
      <c r="J3" s="19"/>
      <c r="K3" s="19"/>
      <c r="L3" s="19"/>
      <c r="M3" s="19"/>
      <c r="N3" s="19"/>
    </row>
    <row r="4" spans="1:21" s="1" customFormat="1" x14ac:dyDescent="0.2">
      <c r="A4" s="188" t="s">
        <v>232</v>
      </c>
      <c r="B4" s="19"/>
      <c r="C4" s="19"/>
      <c r="D4" s="19"/>
      <c r="E4" s="19"/>
      <c r="F4" s="19"/>
      <c r="G4" s="19"/>
      <c r="H4" s="19"/>
      <c r="I4" s="19"/>
      <c r="N4" s="19"/>
    </row>
    <row r="5" spans="1:21" s="1" customFormat="1" ht="13.5" thickBot="1" x14ac:dyDescent="0.25">
      <c r="A5" s="188" t="s">
        <v>521</v>
      </c>
      <c r="B5" s="19"/>
      <c r="C5" s="19"/>
      <c r="D5" s="19"/>
      <c r="E5" s="19"/>
      <c r="F5" s="43"/>
      <c r="G5" s="43"/>
      <c r="H5" s="43"/>
      <c r="I5" s="19"/>
      <c r="N5" s="19"/>
    </row>
    <row r="6" spans="1:21" ht="13.5" customHeight="1" x14ac:dyDescent="0.2">
      <c r="A6" s="543"/>
      <c r="B6" s="543"/>
      <c r="C6" s="206"/>
      <c r="D6" s="206"/>
      <c r="E6" s="206"/>
      <c r="F6" s="538" t="s">
        <v>22</v>
      </c>
      <c r="G6" s="538"/>
      <c r="H6" s="538"/>
      <c r="I6" s="166"/>
      <c r="J6" s="538" t="s">
        <v>180</v>
      </c>
      <c r="K6" s="538"/>
      <c r="L6" s="538"/>
      <c r="M6" s="538"/>
      <c r="N6" s="538"/>
      <c r="O6" s="131"/>
      <c r="P6" s="131"/>
      <c r="Q6" s="131"/>
      <c r="R6" s="131"/>
      <c r="S6" s="131"/>
      <c r="T6" s="131"/>
      <c r="U6" s="131"/>
    </row>
    <row r="7" spans="1:21" ht="12" customHeight="1" x14ac:dyDescent="0.2">
      <c r="A7" s="167"/>
      <c r="B7" s="167"/>
      <c r="C7" s="167"/>
      <c r="D7" s="167"/>
      <c r="E7" s="167"/>
      <c r="F7" s="285" t="s">
        <v>22</v>
      </c>
      <c r="G7" s="526" t="s">
        <v>124</v>
      </c>
      <c r="H7" s="526"/>
      <c r="I7" s="167"/>
      <c r="J7" s="544" t="s">
        <v>175</v>
      </c>
      <c r="K7" s="544" t="s">
        <v>176</v>
      </c>
      <c r="L7" s="544" t="s">
        <v>238</v>
      </c>
      <c r="M7" s="544" t="s">
        <v>177</v>
      </c>
      <c r="N7" s="544" t="s">
        <v>178</v>
      </c>
      <c r="O7" s="131"/>
      <c r="P7" s="131"/>
      <c r="Q7" s="131"/>
      <c r="R7" s="131"/>
      <c r="S7" s="131"/>
      <c r="T7" s="131"/>
      <c r="U7" s="131"/>
    </row>
    <row r="8" spans="1:21" ht="44.25" customHeight="1" thickBot="1" x14ac:dyDescent="0.25">
      <c r="A8" s="168"/>
      <c r="B8" s="168"/>
      <c r="C8" s="168"/>
      <c r="D8" s="168"/>
      <c r="E8" s="168"/>
      <c r="F8" s="64"/>
      <c r="G8" s="64"/>
      <c r="H8" s="64"/>
      <c r="I8" s="168"/>
      <c r="J8" s="531"/>
      <c r="K8" s="531"/>
      <c r="L8" s="531"/>
      <c r="M8" s="531"/>
      <c r="N8" s="531"/>
    </row>
    <row r="9" spans="1:21" ht="11.25" customHeight="1" x14ac:dyDescent="0.2">
      <c r="A9" s="54"/>
      <c r="B9" s="54"/>
      <c r="C9" s="54"/>
      <c r="D9" s="54"/>
      <c r="E9" s="54"/>
      <c r="F9" s="54"/>
      <c r="G9" s="54"/>
      <c r="H9" s="54"/>
      <c r="I9" s="54"/>
      <c r="J9" s="53"/>
      <c r="K9" s="53"/>
      <c r="L9" s="53"/>
      <c r="M9" s="53"/>
    </row>
    <row r="10" spans="1:21" ht="11.25" hidden="1" customHeight="1" x14ac:dyDescent="0.2">
      <c r="A10" s="54"/>
      <c r="B10" s="54"/>
      <c r="C10" s="54"/>
      <c r="D10" s="54"/>
      <c r="E10" s="54"/>
      <c r="F10" s="54"/>
      <c r="G10" s="54"/>
      <c r="H10" s="54"/>
      <c r="I10" s="54"/>
      <c r="J10" s="53"/>
      <c r="K10" s="53"/>
      <c r="L10" s="53"/>
      <c r="M10" s="53"/>
    </row>
    <row r="11" spans="1:21" ht="11.25" customHeight="1" x14ac:dyDescent="0.2">
      <c r="A11" s="545" t="s">
        <v>282</v>
      </c>
      <c r="B11" s="545"/>
      <c r="C11" s="203"/>
      <c r="D11" s="203"/>
      <c r="E11" s="203"/>
      <c r="F11" s="129">
        <v>470091.97499999998</v>
      </c>
      <c r="G11" s="169" t="s">
        <v>4</v>
      </c>
      <c r="H11" s="39">
        <v>27267.06</v>
      </c>
      <c r="I11" s="170"/>
      <c r="J11" s="39">
        <v>21709.151000000002</v>
      </c>
      <c r="K11" s="39">
        <v>131720.78899999999</v>
      </c>
      <c r="L11" s="39">
        <v>140075.69200000001</v>
      </c>
      <c r="M11" s="39">
        <v>90295.123000000007</v>
      </c>
      <c r="N11" s="39">
        <v>86291.22</v>
      </c>
    </row>
    <row r="12" spans="1:21" ht="11.25" customHeight="1" x14ac:dyDescent="0.2">
      <c r="A12" s="171"/>
      <c r="B12" s="171"/>
      <c r="C12" s="171"/>
      <c r="D12" s="171"/>
      <c r="E12" s="171"/>
      <c r="F12" s="172" t="s">
        <v>285</v>
      </c>
      <c r="G12" s="169"/>
      <c r="H12" s="39" t="s">
        <v>285</v>
      </c>
      <c r="I12" s="170"/>
      <c r="J12" s="39" t="s">
        <v>285</v>
      </c>
      <c r="K12" s="39" t="s">
        <v>285</v>
      </c>
      <c r="L12" s="39" t="s">
        <v>285</v>
      </c>
      <c r="M12" s="39" t="s">
        <v>285</v>
      </c>
      <c r="N12" s="39" t="s">
        <v>285</v>
      </c>
    </row>
    <row r="13" spans="1:21" ht="11.25" customHeight="1" x14ac:dyDescent="0.2">
      <c r="A13" s="546" t="s">
        <v>123</v>
      </c>
      <c r="B13" s="546"/>
      <c r="C13" s="171"/>
      <c r="D13" s="171"/>
      <c r="E13" s="171"/>
      <c r="F13" s="172">
        <v>40710.298000000003</v>
      </c>
      <c r="G13" s="169" t="s">
        <v>4</v>
      </c>
      <c r="H13" s="39">
        <v>2081.2510000000002</v>
      </c>
      <c r="I13" s="170"/>
      <c r="J13" s="173">
        <v>2726.82</v>
      </c>
      <c r="K13" s="173">
        <v>5861.2809999999999</v>
      </c>
      <c r="L13" s="39">
        <v>7030.9110000000001</v>
      </c>
      <c r="M13" s="39">
        <v>16614.812999999998</v>
      </c>
      <c r="N13" s="39">
        <v>8476.4719999999998</v>
      </c>
    </row>
    <row r="14" spans="1:21" ht="11.25" customHeight="1" x14ac:dyDescent="0.2">
      <c r="A14" s="171"/>
      <c r="B14" s="171"/>
      <c r="C14" s="171"/>
      <c r="D14" s="171"/>
      <c r="E14" s="171"/>
      <c r="F14" s="174" t="s">
        <v>285</v>
      </c>
      <c r="G14" s="174"/>
      <c r="H14" s="174" t="s">
        <v>285</v>
      </c>
      <c r="I14" s="175"/>
      <c r="J14" s="176" t="s">
        <v>285</v>
      </c>
      <c r="K14" s="176" t="s">
        <v>285</v>
      </c>
      <c r="L14" s="176" t="s">
        <v>285</v>
      </c>
      <c r="M14" s="176" t="s">
        <v>285</v>
      </c>
      <c r="N14" s="176" t="s">
        <v>285</v>
      </c>
    </row>
    <row r="15" spans="1:21" ht="11.25" customHeight="1" x14ac:dyDescent="0.2">
      <c r="A15" s="545" t="s">
        <v>246</v>
      </c>
      <c r="B15" s="545"/>
      <c r="C15" s="203"/>
      <c r="D15" s="203"/>
      <c r="E15" s="203"/>
      <c r="F15" s="129">
        <v>2414529.0669999998</v>
      </c>
      <c r="G15" s="169" t="s">
        <v>4</v>
      </c>
      <c r="H15" s="39">
        <v>97743.286999999997</v>
      </c>
      <c r="I15" s="170"/>
      <c r="J15" s="173">
        <v>101827.162</v>
      </c>
      <c r="K15" s="173">
        <v>175058.277</v>
      </c>
      <c r="L15" s="39">
        <v>484839.44400000002</v>
      </c>
      <c r="M15" s="39">
        <v>1228328.3430000001</v>
      </c>
      <c r="N15" s="39">
        <v>424475.84</v>
      </c>
    </row>
    <row r="16" spans="1:21" ht="12" customHeight="1" thickBot="1" x14ac:dyDescent="0.25">
      <c r="A16" s="64"/>
      <c r="B16" s="64"/>
      <c r="C16" s="64"/>
      <c r="D16" s="64"/>
      <c r="E16" s="64"/>
      <c r="F16" s="64"/>
      <c r="G16" s="64"/>
      <c r="H16" s="64"/>
      <c r="I16" s="64"/>
      <c r="J16" s="64"/>
      <c r="K16" s="64"/>
      <c r="L16" s="64"/>
      <c r="M16" s="64"/>
      <c r="N16" s="64"/>
    </row>
    <row r="17" spans="1:1" x14ac:dyDescent="0.2">
      <c r="A17" s="12"/>
    </row>
  </sheetData>
  <sheetProtection formatCells="0" formatColumns="0" formatRows="0"/>
  <mergeCells count="12">
    <mergeCell ref="A15:B15"/>
    <mergeCell ref="A13:B13"/>
    <mergeCell ref="K7:K8"/>
    <mergeCell ref="L7:L8"/>
    <mergeCell ref="A11:B11"/>
    <mergeCell ref="G7:H7"/>
    <mergeCell ref="J7:J8"/>
    <mergeCell ref="J6:N6"/>
    <mergeCell ref="A6:B6"/>
    <mergeCell ref="M7:M8"/>
    <mergeCell ref="N7:N8"/>
    <mergeCell ref="F6:H6"/>
  </mergeCells>
  <phoneticPr fontId="5" type="noConversion"/>
  <pageMargins left="0.75" right="0.75" top="1" bottom="1" header="0.5" footer="0.5"/>
  <pageSetup paperSize="9" scale="95"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1"/>
  <dimension ref="A1:AH70"/>
  <sheetViews>
    <sheetView zoomScaleNormal="100" workbookViewId="0"/>
  </sheetViews>
  <sheetFormatPr defaultRowHeight="12.75" x14ac:dyDescent="0.2"/>
  <cols>
    <col min="1" max="2" width="2.85546875" style="1" customWidth="1"/>
    <col min="3" max="3" width="1.140625" style="1" customWidth="1"/>
    <col min="4" max="4" width="4.42578125" style="1" customWidth="1"/>
    <col min="5" max="5" width="5.5703125" style="1" hidden="1" customWidth="1"/>
    <col min="6" max="6" width="9.140625" style="1"/>
    <col min="7" max="7" width="1.85546875" style="41" customWidth="1"/>
    <col min="8" max="8" width="5.7109375" style="1" bestFit="1" customWidth="1"/>
    <col min="9" max="9" width="1.140625" style="1" customWidth="1"/>
    <col min="10" max="10" width="7.42578125" style="1" customWidth="1"/>
    <col min="11" max="11" width="1.85546875" style="41" bestFit="1" customWidth="1"/>
    <col min="12" max="12" width="6" style="1" customWidth="1"/>
    <col min="13" max="13" width="1.140625" style="1" customWidth="1"/>
    <col min="14" max="14" width="8.7109375" style="1" customWidth="1"/>
    <col min="15" max="15" width="1.85546875" style="41" bestFit="1" customWidth="1"/>
    <col min="16" max="16" width="5.7109375" style="1" bestFit="1" customWidth="1"/>
    <col min="17" max="17" width="1.140625" style="1" customWidth="1"/>
    <col min="18" max="18" width="9.42578125" style="1" customWidth="1"/>
    <col min="19" max="19" width="1.85546875" style="41" bestFit="1" customWidth="1"/>
    <col min="20" max="20" width="5.42578125" style="1" customWidth="1"/>
    <col min="21" max="16384" width="9.140625" style="1"/>
  </cols>
  <sheetData>
    <row r="1" spans="1:34" ht="6.75" customHeight="1" x14ac:dyDescent="0.2"/>
    <row r="2" spans="1:34" ht="15.75" customHeight="1" x14ac:dyDescent="0.25">
      <c r="A2" s="97" t="s">
        <v>207</v>
      </c>
      <c r="B2" s="29"/>
    </row>
    <row r="3" spans="1:34" ht="15.75" customHeight="1" x14ac:dyDescent="0.25">
      <c r="A3" s="183" t="s">
        <v>496</v>
      </c>
      <c r="B3" s="105"/>
      <c r="C3" s="19"/>
      <c r="D3" s="19"/>
      <c r="E3" s="19"/>
      <c r="F3" s="19"/>
      <c r="G3" s="165"/>
      <c r="H3" s="19"/>
      <c r="I3" s="19"/>
      <c r="J3" s="19"/>
      <c r="K3" s="165"/>
      <c r="L3" s="19"/>
      <c r="M3" s="19"/>
      <c r="N3" s="19"/>
      <c r="O3" s="165"/>
      <c r="P3" s="19"/>
      <c r="Q3" s="19"/>
      <c r="R3" s="19"/>
      <c r="S3" s="165"/>
      <c r="T3" s="19"/>
      <c r="U3" s="157"/>
      <c r="V3" s="32"/>
      <c r="W3" s="32"/>
      <c r="X3" s="32"/>
      <c r="Y3" s="32"/>
      <c r="Z3" s="32"/>
      <c r="AA3" s="32"/>
      <c r="AB3" s="32"/>
      <c r="AC3" s="32"/>
      <c r="AD3" s="32"/>
      <c r="AE3" s="32"/>
      <c r="AF3" s="32"/>
      <c r="AG3" s="32"/>
      <c r="AH3" s="32"/>
    </row>
    <row r="4" spans="1:34" ht="15.75" customHeight="1" x14ac:dyDescent="0.25">
      <c r="A4" s="188" t="s">
        <v>277</v>
      </c>
      <c r="B4" s="105"/>
      <c r="C4" s="19"/>
      <c r="D4" s="19"/>
      <c r="E4" s="19"/>
      <c r="F4" s="19"/>
      <c r="G4" s="165"/>
      <c r="H4" s="19"/>
      <c r="I4" s="19"/>
      <c r="J4" s="19"/>
      <c r="K4" s="165"/>
      <c r="L4" s="19"/>
      <c r="M4" s="19"/>
      <c r="N4" s="19"/>
      <c r="O4" s="165"/>
      <c r="P4" s="19"/>
      <c r="Q4" s="19"/>
      <c r="R4" s="19"/>
      <c r="S4" s="165"/>
      <c r="T4" s="19"/>
      <c r="U4" s="157"/>
      <c r="V4" s="32"/>
      <c r="W4" s="32"/>
      <c r="X4" s="32"/>
      <c r="Y4" s="32"/>
      <c r="Z4" s="32"/>
      <c r="AA4" s="32"/>
      <c r="AB4" s="32"/>
      <c r="AC4" s="32"/>
      <c r="AD4" s="32"/>
      <c r="AE4" s="32"/>
      <c r="AF4" s="32"/>
      <c r="AG4" s="32"/>
      <c r="AH4" s="32"/>
    </row>
    <row r="5" spans="1:34" ht="15.75" customHeight="1" thickBot="1" x14ac:dyDescent="0.3">
      <c r="A5" s="188" t="s">
        <v>497</v>
      </c>
      <c r="B5" s="105"/>
      <c r="C5" s="19"/>
      <c r="D5" s="19"/>
      <c r="E5" s="19"/>
      <c r="F5" s="19"/>
      <c r="G5" s="165"/>
      <c r="H5" s="19"/>
      <c r="I5" s="19"/>
      <c r="J5" s="19"/>
      <c r="K5" s="165"/>
      <c r="L5" s="19"/>
      <c r="M5" s="19"/>
      <c r="N5" s="19"/>
      <c r="O5" s="165"/>
      <c r="P5" s="19"/>
      <c r="Q5" s="19"/>
      <c r="R5" s="19"/>
      <c r="S5" s="165"/>
      <c r="T5" s="19"/>
      <c r="U5" s="157"/>
      <c r="V5" s="32"/>
      <c r="W5" s="32"/>
      <c r="X5" s="32"/>
      <c r="Y5" s="32"/>
      <c r="Z5" s="32"/>
      <c r="AA5" s="32"/>
      <c r="AB5" s="32"/>
      <c r="AC5" s="32"/>
      <c r="AD5" s="32"/>
      <c r="AE5" s="32"/>
      <c r="AF5" s="32"/>
      <c r="AG5" s="32"/>
      <c r="AH5" s="32"/>
    </row>
    <row r="6" spans="1:34" s="12" customFormat="1" ht="11.25" customHeight="1" x14ac:dyDescent="0.2">
      <c r="A6" s="530"/>
      <c r="B6" s="530"/>
      <c r="C6" s="530"/>
      <c r="D6" s="530"/>
      <c r="E6" s="46"/>
      <c r="F6" s="540" t="s">
        <v>20</v>
      </c>
      <c r="G6" s="540"/>
      <c r="H6" s="540"/>
      <c r="I6" s="116"/>
      <c r="J6" s="540" t="s">
        <v>117</v>
      </c>
      <c r="K6" s="540"/>
      <c r="L6" s="540"/>
      <c r="M6" s="109"/>
      <c r="N6" s="540" t="s">
        <v>18</v>
      </c>
      <c r="O6" s="540"/>
      <c r="P6" s="540"/>
      <c r="Q6" s="116"/>
      <c r="R6" s="540" t="s">
        <v>148</v>
      </c>
      <c r="S6" s="540"/>
      <c r="T6" s="540"/>
    </row>
    <row r="7" spans="1:34" s="12" customFormat="1" ht="11.25" customHeight="1" x14ac:dyDescent="0.2">
      <c r="A7" s="544"/>
      <c r="B7" s="544"/>
      <c r="C7" s="544"/>
      <c r="D7" s="544"/>
      <c r="E7" s="101"/>
      <c r="F7" s="536" t="s">
        <v>179</v>
      </c>
      <c r="G7" s="536"/>
      <c r="H7" s="536"/>
      <c r="I7" s="100"/>
      <c r="J7" s="536" t="s">
        <v>196</v>
      </c>
      <c r="K7" s="536"/>
      <c r="L7" s="536"/>
      <c r="M7" s="108"/>
      <c r="N7" s="536" t="s">
        <v>197</v>
      </c>
      <c r="O7" s="536"/>
      <c r="P7" s="536"/>
      <c r="Q7" s="100"/>
      <c r="R7" s="536" t="s">
        <v>19</v>
      </c>
      <c r="S7" s="536"/>
      <c r="T7" s="536"/>
    </row>
    <row r="8" spans="1:34" s="12" customFormat="1" ht="12" customHeight="1" thickBot="1" x14ac:dyDescent="0.25">
      <c r="A8" s="531"/>
      <c r="B8" s="531"/>
      <c r="C8" s="531"/>
      <c r="D8" s="531"/>
      <c r="E8" s="26"/>
      <c r="F8" s="26" t="s">
        <v>22</v>
      </c>
      <c r="G8" s="537" t="s">
        <v>125</v>
      </c>
      <c r="H8" s="537"/>
      <c r="I8" s="107"/>
      <c r="J8" s="26" t="s">
        <v>22</v>
      </c>
      <c r="K8" s="537" t="s">
        <v>125</v>
      </c>
      <c r="L8" s="537"/>
      <c r="M8" s="107"/>
      <c r="N8" s="26" t="s">
        <v>22</v>
      </c>
      <c r="O8" s="537" t="s">
        <v>125</v>
      </c>
      <c r="P8" s="537"/>
      <c r="Q8" s="107"/>
      <c r="R8" s="26" t="s">
        <v>22</v>
      </c>
      <c r="S8" s="537" t="s">
        <v>125</v>
      </c>
      <c r="T8" s="537"/>
    </row>
    <row r="9" spans="1:34" s="12" customFormat="1" ht="6" customHeight="1" x14ac:dyDescent="0.2">
      <c r="A9" s="534"/>
      <c r="B9" s="534"/>
      <c r="C9" s="534"/>
      <c r="D9" s="534"/>
      <c r="E9" s="34"/>
      <c r="F9" s="59"/>
      <c r="G9" s="59"/>
      <c r="H9" s="59"/>
      <c r="I9" s="59"/>
      <c r="J9" s="59"/>
      <c r="K9" s="59"/>
      <c r="L9" s="59"/>
      <c r="M9" s="59"/>
      <c r="N9" s="59"/>
      <c r="O9" s="59"/>
      <c r="P9" s="59"/>
      <c r="Q9" s="59"/>
      <c r="R9" s="59"/>
      <c r="S9" s="59"/>
      <c r="T9" s="59"/>
    </row>
    <row r="10" spans="1:34" s="12" customFormat="1" ht="11.25" customHeight="1" x14ac:dyDescent="0.2">
      <c r="A10" s="548" t="s">
        <v>126</v>
      </c>
      <c r="B10" s="548"/>
      <c r="C10" s="548"/>
      <c r="D10" s="548"/>
      <c r="E10" s="548"/>
      <c r="F10" s="548"/>
      <c r="G10" s="59"/>
      <c r="H10" s="59"/>
      <c r="I10" s="59"/>
      <c r="J10" s="59"/>
      <c r="K10" s="59"/>
      <c r="L10" s="59"/>
      <c r="M10" s="59"/>
      <c r="N10" s="59"/>
      <c r="O10" s="59"/>
      <c r="P10" s="59"/>
      <c r="Q10" s="59"/>
      <c r="R10" s="59"/>
      <c r="S10" s="59"/>
      <c r="T10" s="59"/>
    </row>
    <row r="11" spans="1:34" s="12" customFormat="1" ht="11.25" customHeight="1" x14ac:dyDescent="0.2">
      <c r="A11" s="533" t="s">
        <v>22</v>
      </c>
      <c r="B11" s="533"/>
      <c r="C11" s="533"/>
      <c r="D11" s="533"/>
      <c r="E11" s="57"/>
      <c r="F11" s="36">
        <v>380.68599999999998</v>
      </c>
      <c r="G11" s="48" t="s">
        <v>4</v>
      </c>
      <c r="H11" s="36">
        <v>68.403999999999996</v>
      </c>
      <c r="I11" s="36" t="s">
        <v>285</v>
      </c>
      <c r="J11" s="36">
        <v>167431.02600000001</v>
      </c>
      <c r="K11" s="48" t="s">
        <v>4</v>
      </c>
      <c r="L11" s="36">
        <v>28393.61</v>
      </c>
      <c r="M11" s="36" t="s">
        <v>285</v>
      </c>
      <c r="N11" s="36">
        <v>5108.4970000000003</v>
      </c>
      <c r="O11" s="48" t="s">
        <v>4</v>
      </c>
      <c r="P11" s="36">
        <v>957.24199999999996</v>
      </c>
      <c r="Q11" s="36" t="s">
        <v>285</v>
      </c>
      <c r="R11" s="36">
        <v>2472.989</v>
      </c>
      <c r="S11" s="48" t="s">
        <v>4</v>
      </c>
      <c r="T11" s="36">
        <v>448.44499999999999</v>
      </c>
    </row>
    <row r="12" spans="1:34" s="12" customFormat="1" ht="11.25" customHeight="1" x14ac:dyDescent="0.2">
      <c r="A12" s="57"/>
      <c r="B12" s="199"/>
      <c r="C12" s="199" t="s">
        <v>138</v>
      </c>
      <c r="D12" s="200">
        <v>5.9</v>
      </c>
      <c r="E12" s="200"/>
      <c r="F12" s="35" t="s">
        <v>284</v>
      </c>
      <c r="G12" s="48" t="s">
        <v>4</v>
      </c>
      <c r="H12" s="35" t="s">
        <v>284</v>
      </c>
      <c r="I12" s="35" t="s">
        <v>285</v>
      </c>
      <c r="J12" s="35" t="s">
        <v>284</v>
      </c>
      <c r="K12" s="48" t="s">
        <v>4</v>
      </c>
      <c r="L12" s="35" t="s">
        <v>284</v>
      </c>
      <c r="M12" s="35" t="s">
        <v>285</v>
      </c>
      <c r="N12" s="35" t="s">
        <v>284</v>
      </c>
      <c r="O12" s="48" t="s">
        <v>4</v>
      </c>
      <c r="P12" s="35" t="s">
        <v>284</v>
      </c>
      <c r="Q12" s="35" t="s">
        <v>285</v>
      </c>
      <c r="R12" s="35" t="s">
        <v>284</v>
      </c>
      <c r="S12" s="48" t="s">
        <v>4</v>
      </c>
      <c r="T12" s="35" t="s">
        <v>284</v>
      </c>
    </row>
    <row r="13" spans="1:34" s="12" customFormat="1" ht="11.25" customHeight="1" x14ac:dyDescent="0.2">
      <c r="A13" s="57"/>
      <c r="B13" s="199">
        <v>6</v>
      </c>
      <c r="C13" s="199" t="s">
        <v>21</v>
      </c>
      <c r="D13" s="38">
        <v>7.9</v>
      </c>
      <c r="E13" s="38"/>
      <c r="F13" s="35" t="s">
        <v>284</v>
      </c>
      <c r="G13" s="48" t="s">
        <v>4</v>
      </c>
      <c r="H13" s="35" t="s">
        <v>284</v>
      </c>
      <c r="I13" s="35" t="s">
        <v>285</v>
      </c>
      <c r="J13" s="35" t="s">
        <v>284</v>
      </c>
      <c r="K13" s="48" t="s">
        <v>4</v>
      </c>
      <c r="L13" s="35" t="s">
        <v>284</v>
      </c>
      <c r="M13" s="35" t="s">
        <v>285</v>
      </c>
      <c r="N13" s="35" t="s">
        <v>284</v>
      </c>
      <c r="O13" s="48" t="s">
        <v>4</v>
      </c>
      <c r="P13" s="35" t="s">
        <v>284</v>
      </c>
      <c r="Q13" s="35" t="s">
        <v>285</v>
      </c>
      <c r="R13" s="35" t="s">
        <v>284</v>
      </c>
      <c r="S13" s="48" t="s">
        <v>4</v>
      </c>
      <c r="T13" s="35" t="s">
        <v>284</v>
      </c>
    </row>
    <row r="14" spans="1:34" s="12" customFormat="1" ht="11.25" customHeight="1" x14ac:dyDescent="0.2">
      <c r="A14" s="57"/>
      <c r="B14" s="199">
        <v>8</v>
      </c>
      <c r="C14" s="199" t="s">
        <v>21</v>
      </c>
      <c r="D14" s="38">
        <v>9.9</v>
      </c>
      <c r="E14" s="38"/>
      <c r="F14" s="35" t="s">
        <v>284</v>
      </c>
      <c r="G14" s="48" t="s">
        <v>4</v>
      </c>
      <c r="H14" s="35" t="s">
        <v>284</v>
      </c>
      <c r="I14" s="35" t="s">
        <v>285</v>
      </c>
      <c r="J14" s="35" t="s">
        <v>284</v>
      </c>
      <c r="K14" s="48" t="s">
        <v>4</v>
      </c>
      <c r="L14" s="35" t="s">
        <v>284</v>
      </c>
      <c r="M14" s="35" t="s">
        <v>285</v>
      </c>
      <c r="N14" s="35" t="s">
        <v>284</v>
      </c>
      <c r="O14" s="48" t="s">
        <v>4</v>
      </c>
      <c r="P14" s="35" t="s">
        <v>284</v>
      </c>
      <c r="Q14" s="35" t="s">
        <v>285</v>
      </c>
      <c r="R14" s="35" t="s">
        <v>284</v>
      </c>
      <c r="S14" s="48" t="s">
        <v>4</v>
      </c>
      <c r="T14" s="35" t="s">
        <v>284</v>
      </c>
    </row>
    <row r="15" spans="1:34" s="12" customFormat="1" ht="11.25" customHeight="1" x14ac:dyDescent="0.2">
      <c r="B15" s="199">
        <v>10</v>
      </c>
      <c r="C15" s="199" t="s">
        <v>21</v>
      </c>
      <c r="D15" s="38">
        <v>11.9</v>
      </c>
      <c r="E15" s="38"/>
      <c r="F15" s="35" t="s">
        <v>284</v>
      </c>
      <c r="G15" s="48" t="s">
        <v>4</v>
      </c>
      <c r="H15" s="35" t="s">
        <v>284</v>
      </c>
      <c r="I15" s="35" t="s">
        <v>285</v>
      </c>
      <c r="J15" s="35" t="s">
        <v>284</v>
      </c>
      <c r="K15" s="48" t="s">
        <v>4</v>
      </c>
      <c r="L15" s="35" t="s">
        <v>284</v>
      </c>
      <c r="M15" s="35" t="s">
        <v>285</v>
      </c>
      <c r="N15" s="35" t="s">
        <v>284</v>
      </c>
      <c r="O15" s="48" t="s">
        <v>4</v>
      </c>
      <c r="P15" s="35" t="s">
        <v>284</v>
      </c>
      <c r="Q15" s="35" t="s">
        <v>285</v>
      </c>
      <c r="R15" s="35" t="s">
        <v>284</v>
      </c>
      <c r="S15" s="48" t="s">
        <v>4</v>
      </c>
      <c r="T15" s="35" t="s">
        <v>284</v>
      </c>
    </row>
    <row r="16" spans="1:34" s="12" customFormat="1" ht="11.25" customHeight="1" x14ac:dyDescent="0.2">
      <c r="B16" s="199">
        <v>12</v>
      </c>
      <c r="C16" s="199" t="s">
        <v>21</v>
      </c>
      <c r="D16" s="38">
        <v>17.899999999999999</v>
      </c>
      <c r="E16" s="38"/>
      <c r="F16" s="35" t="s">
        <v>284</v>
      </c>
      <c r="G16" s="48" t="s">
        <v>4</v>
      </c>
      <c r="H16" s="35" t="s">
        <v>284</v>
      </c>
      <c r="I16" s="35" t="s">
        <v>285</v>
      </c>
      <c r="J16" s="35" t="s">
        <v>284</v>
      </c>
      <c r="K16" s="48" t="s">
        <v>4</v>
      </c>
      <c r="L16" s="35" t="s">
        <v>284</v>
      </c>
      <c r="M16" s="35" t="s">
        <v>285</v>
      </c>
      <c r="N16" s="35" t="s">
        <v>284</v>
      </c>
      <c r="O16" s="48" t="s">
        <v>4</v>
      </c>
      <c r="P16" s="35" t="s">
        <v>284</v>
      </c>
      <c r="Q16" s="35" t="s">
        <v>285</v>
      </c>
      <c r="R16" s="35" t="s">
        <v>284</v>
      </c>
      <c r="S16" s="48" t="s">
        <v>4</v>
      </c>
      <c r="T16" s="35" t="s">
        <v>284</v>
      </c>
    </row>
    <row r="17" spans="1:20" s="12" customFormat="1" ht="11.25" customHeight="1" x14ac:dyDescent="0.2">
      <c r="B17" s="199">
        <v>18</v>
      </c>
      <c r="C17" s="199" t="s">
        <v>21</v>
      </c>
      <c r="D17" s="38">
        <v>23.9</v>
      </c>
      <c r="E17" s="38"/>
      <c r="F17" s="35" t="s">
        <v>284</v>
      </c>
      <c r="G17" s="48" t="s">
        <v>4</v>
      </c>
      <c r="H17" s="35" t="s">
        <v>284</v>
      </c>
      <c r="I17" s="35" t="s">
        <v>285</v>
      </c>
      <c r="J17" s="35" t="s">
        <v>284</v>
      </c>
      <c r="K17" s="48" t="s">
        <v>4</v>
      </c>
      <c r="L17" s="35" t="s">
        <v>284</v>
      </c>
      <c r="M17" s="35" t="s">
        <v>285</v>
      </c>
      <c r="N17" s="35" t="s">
        <v>284</v>
      </c>
      <c r="O17" s="48" t="s">
        <v>4</v>
      </c>
      <c r="P17" s="35" t="s">
        <v>284</v>
      </c>
      <c r="Q17" s="35" t="s">
        <v>285</v>
      </c>
      <c r="R17" s="35" t="s">
        <v>284</v>
      </c>
      <c r="S17" s="48" t="s">
        <v>4</v>
      </c>
      <c r="T17" s="35" t="s">
        <v>284</v>
      </c>
    </row>
    <row r="18" spans="1:20" s="12" customFormat="1" ht="11.25" customHeight="1" x14ac:dyDescent="0.2">
      <c r="B18" s="199">
        <v>24</v>
      </c>
      <c r="C18" s="199" t="s">
        <v>21</v>
      </c>
      <c r="D18" s="38">
        <v>31.9</v>
      </c>
      <c r="E18" s="38"/>
      <c r="F18" s="35">
        <v>2.3809999999999998</v>
      </c>
      <c r="G18" s="48" t="s">
        <v>4</v>
      </c>
      <c r="H18" s="35">
        <v>3.3559999999999999</v>
      </c>
      <c r="I18" s="35" t="s">
        <v>285</v>
      </c>
      <c r="J18" s="35">
        <v>2078.0149999999999</v>
      </c>
      <c r="K18" s="48" t="s">
        <v>4</v>
      </c>
      <c r="L18" s="35">
        <v>2842.25</v>
      </c>
      <c r="M18" s="35" t="s">
        <v>285</v>
      </c>
      <c r="N18" s="35">
        <v>18.376000000000001</v>
      </c>
      <c r="O18" s="48" t="s">
        <v>4</v>
      </c>
      <c r="P18" s="35">
        <v>22.757000000000001</v>
      </c>
      <c r="Q18" s="35" t="s">
        <v>285</v>
      </c>
      <c r="R18" s="35">
        <v>19.954999999999998</v>
      </c>
      <c r="S18" s="48" t="s">
        <v>4</v>
      </c>
      <c r="T18" s="35">
        <v>30.123000000000001</v>
      </c>
    </row>
    <row r="19" spans="1:20" s="12" customFormat="1" ht="11.25" customHeight="1" x14ac:dyDescent="0.2">
      <c r="B19" s="199">
        <v>32</v>
      </c>
      <c r="C19" s="199" t="s">
        <v>21</v>
      </c>
      <c r="D19" s="38">
        <v>39.9</v>
      </c>
      <c r="E19" s="38"/>
      <c r="F19" s="35">
        <v>9.4659999999999993</v>
      </c>
      <c r="G19" s="48" t="s">
        <v>4</v>
      </c>
      <c r="H19" s="35">
        <v>7.5709999999999997</v>
      </c>
      <c r="I19" s="35" t="s">
        <v>285</v>
      </c>
      <c r="J19" s="35">
        <v>8962.2160000000003</v>
      </c>
      <c r="K19" s="48" t="s">
        <v>4</v>
      </c>
      <c r="L19" s="35">
        <v>8483.2520000000004</v>
      </c>
      <c r="M19" s="35" t="s">
        <v>285</v>
      </c>
      <c r="N19" s="35">
        <v>143.16300000000001</v>
      </c>
      <c r="O19" s="48" t="s">
        <v>4</v>
      </c>
      <c r="P19" s="35">
        <v>146.43799999999999</v>
      </c>
      <c r="Q19" s="35" t="s">
        <v>285</v>
      </c>
      <c r="R19" s="35">
        <v>137.43700000000001</v>
      </c>
      <c r="S19" s="48" t="s">
        <v>4</v>
      </c>
      <c r="T19" s="35">
        <v>161.54400000000001</v>
      </c>
    </row>
    <row r="20" spans="1:20" s="12" customFormat="1" ht="11.25" customHeight="1" x14ac:dyDescent="0.2">
      <c r="B20" s="199">
        <v>40</v>
      </c>
      <c r="C20" s="199" t="s">
        <v>21</v>
      </c>
      <c r="D20" s="38">
        <v>43.9</v>
      </c>
      <c r="E20" s="38"/>
      <c r="F20" s="35">
        <v>4.7089999999999996</v>
      </c>
      <c r="G20" s="48" t="s">
        <v>4</v>
      </c>
      <c r="H20" s="35">
        <v>8.1379999999999999</v>
      </c>
      <c r="I20" s="35" t="s">
        <v>285</v>
      </c>
      <c r="J20" s="35">
        <v>1255.038</v>
      </c>
      <c r="K20" s="48" t="s">
        <v>4</v>
      </c>
      <c r="L20" s="35">
        <v>2190.6219999999998</v>
      </c>
      <c r="M20" s="35" t="s">
        <v>285</v>
      </c>
      <c r="N20" s="35">
        <v>51.588999999999999</v>
      </c>
      <c r="O20" s="48" t="s">
        <v>4</v>
      </c>
      <c r="P20" s="35">
        <v>96.748999999999995</v>
      </c>
      <c r="Q20" s="35" t="s">
        <v>285</v>
      </c>
      <c r="R20" s="35">
        <v>18.393000000000001</v>
      </c>
      <c r="S20" s="48" t="s">
        <v>4</v>
      </c>
      <c r="T20" s="35">
        <v>34.963999999999999</v>
      </c>
    </row>
    <row r="21" spans="1:20" s="12" customFormat="1" ht="11.25" customHeight="1" x14ac:dyDescent="0.2">
      <c r="B21" s="199">
        <v>44</v>
      </c>
      <c r="C21" s="199" t="s">
        <v>21</v>
      </c>
      <c r="D21" s="38">
        <v>49.9</v>
      </c>
      <c r="E21" s="38"/>
      <c r="F21" s="35">
        <v>4.7690000000000001</v>
      </c>
      <c r="G21" s="48" t="s">
        <v>4</v>
      </c>
      <c r="H21" s="35">
        <v>9.3439999999999994</v>
      </c>
      <c r="I21" s="35" t="s">
        <v>285</v>
      </c>
      <c r="J21" s="35">
        <v>3672.3539999999998</v>
      </c>
      <c r="K21" s="48" t="s">
        <v>4</v>
      </c>
      <c r="L21" s="35">
        <v>7195.2479999999996</v>
      </c>
      <c r="M21" s="35" t="s">
        <v>285</v>
      </c>
      <c r="N21" s="35">
        <v>11.923</v>
      </c>
      <c r="O21" s="48" t="s">
        <v>4</v>
      </c>
      <c r="P21" s="35">
        <v>23.361000000000001</v>
      </c>
      <c r="Q21" s="35" t="s">
        <v>285</v>
      </c>
      <c r="R21" s="35">
        <v>10.445</v>
      </c>
      <c r="S21" s="48" t="s">
        <v>4</v>
      </c>
      <c r="T21" s="35">
        <v>20.463999999999999</v>
      </c>
    </row>
    <row r="22" spans="1:20" s="12" customFormat="1" ht="11.25" customHeight="1" x14ac:dyDescent="0.2">
      <c r="B22" s="199">
        <v>50</v>
      </c>
      <c r="C22" s="199" t="s">
        <v>21</v>
      </c>
      <c r="D22" s="38">
        <v>54.9</v>
      </c>
      <c r="E22" s="38"/>
      <c r="F22" s="35">
        <v>1.9450000000000001</v>
      </c>
      <c r="G22" s="48" t="s">
        <v>4</v>
      </c>
      <c r="H22" s="35">
        <v>2.7010000000000001</v>
      </c>
      <c r="I22" s="35" t="s">
        <v>285</v>
      </c>
      <c r="J22" s="35">
        <v>854.61199999999997</v>
      </c>
      <c r="K22" s="48" t="s">
        <v>4</v>
      </c>
      <c r="L22" s="35">
        <v>1217.7729999999999</v>
      </c>
      <c r="M22" s="35" t="s">
        <v>285</v>
      </c>
      <c r="N22" s="35">
        <v>14.837</v>
      </c>
      <c r="O22" s="48" t="s">
        <v>4</v>
      </c>
      <c r="P22" s="35">
        <v>22.419</v>
      </c>
      <c r="Q22" s="35" t="s">
        <v>285</v>
      </c>
      <c r="R22" s="35">
        <v>6.52</v>
      </c>
      <c r="S22" s="48" t="s">
        <v>4</v>
      </c>
      <c r="T22" s="35">
        <v>10.702999999999999</v>
      </c>
    </row>
    <row r="23" spans="1:20" s="12" customFormat="1" ht="11.25" customHeight="1" x14ac:dyDescent="0.2">
      <c r="B23" s="199">
        <v>55</v>
      </c>
      <c r="C23" s="199" t="s">
        <v>21</v>
      </c>
      <c r="D23" s="38"/>
      <c r="E23" s="38"/>
      <c r="F23" s="35">
        <v>357.416</v>
      </c>
      <c r="G23" s="48" t="s">
        <v>4</v>
      </c>
      <c r="H23" s="35">
        <v>66.759</v>
      </c>
      <c r="I23" s="35" t="s">
        <v>285</v>
      </c>
      <c r="J23" s="35">
        <v>150608.791</v>
      </c>
      <c r="K23" s="48" t="s">
        <v>4</v>
      </c>
      <c r="L23" s="35">
        <v>25847.499</v>
      </c>
      <c r="M23" s="35" t="s">
        <v>285</v>
      </c>
      <c r="N23" s="35">
        <v>4868.6090000000004</v>
      </c>
      <c r="O23" s="48" t="s">
        <v>4</v>
      </c>
      <c r="P23" s="35">
        <v>941.66899999999998</v>
      </c>
      <c r="Q23" s="35" t="s">
        <v>285</v>
      </c>
      <c r="R23" s="35">
        <v>2280.239</v>
      </c>
      <c r="S23" s="48" t="s">
        <v>4</v>
      </c>
      <c r="T23" s="35">
        <v>416.13099999999997</v>
      </c>
    </row>
    <row r="24" spans="1:20" s="12" customFormat="1" ht="3.75" customHeight="1" x14ac:dyDescent="0.2">
      <c r="A24" s="17"/>
      <c r="B24" s="17"/>
      <c r="C24" s="17"/>
      <c r="D24" s="17"/>
      <c r="E24" s="17"/>
      <c r="F24" s="17"/>
      <c r="G24" s="294"/>
      <c r="H24" s="17"/>
      <c r="I24" s="17"/>
      <c r="J24" s="17"/>
      <c r="K24" s="294"/>
      <c r="L24" s="17"/>
      <c r="M24" s="17"/>
      <c r="N24" s="17"/>
      <c r="O24" s="294"/>
      <c r="P24" s="17"/>
      <c r="Q24" s="17"/>
      <c r="R24" s="17"/>
      <c r="S24" s="294"/>
      <c r="T24" s="17"/>
    </row>
    <row r="25" spans="1:20" s="12" customFormat="1" ht="6" customHeight="1" x14ac:dyDescent="0.2">
      <c r="A25" s="61"/>
      <c r="B25" s="61"/>
      <c r="C25" s="61"/>
      <c r="D25" s="61"/>
      <c r="E25" s="61"/>
      <c r="F25" s="7"/>
      <c r="G25" s="58"/>
      <c r="H25" s="62"/>
      <c r="I25" s="62"/>
      <c r="J25" s="62"/>
      <c r="K25" s="58"/>
      <c r="L25" s="62"/>
      <c r="M25" s="62"/>
      <c r="N25" s="62"/>
      <c r="O25" s="58"/>
      <c r="P25" s="62"/>
      <c r="Q25" s="62"/>
      <c r="R25" s="62"/>
      <c r="S25" s="58"/>
      <c r="T25" s="62"/>
    </row>
    <row r="26" spans="1:20" s="12" customFormat="1" ht="11.25" customHeight="1" x14ac:dyDescent="0.2">
      <c r="A26" s="548" t="s">
        <v>201</v>
      </c>
      <c r="B26" s="548"/>
      <c r="C26" s="548"/>
      <c r="D26" s="548"/>
      <c r="E26" s="548"/>
      <c r="F26" s="548"/>
      <c r="G26" s="48"/>
      <c r="H26" s="59"/>
      <c r="I26" s="59"/>
      <c r="J26" s="59"/>
      <c r="K26" s="48"/>
      <c r="L26" s="59"/>
      <c r="M26" s="59"/>
      <c r="N26" s="59"/>
      <c r="O26" s="48"/>
      <c r="P26" s="59"/>
      <c r="Q26" s="59"/>
      <c r="R26" s="59"/>
      <c r="S26" s="48"/>
      <c r="T26" s="59"/>
    </row>
    <row r="27" spans="1:20" s="12" customFormat="1" ht="11.25" customHeight="1" x14ac:dyDescent="0.2">
      <c r="A27" s="533" t="s">
        <v>22</v>
      </c>
      <c r="B27" s="533"/>
      <c r="C27" s="533"/>
      <c r="D27" s="533"/>
      <c r="E27" s="57"/>
      <c r="F27" s="36">
        <v>380.68599999999998</v>
      </c>
      <c r="G27" s="48" t="s">
        <v>4</v>
      </c>
      <c r="H27" s="36">
        <v>68.403999999999996</v>
      </c>
      <c r="I27" s="36" t="s">
        <v>285</v>
      </c>
      <c r="J27" s="36">
        <v>167431.02600000001</v>
      </c>
      <c r="K27" s="48" t="s">
        <v>4</v>
      </c>
      <c r="L27" s="36">
        <v>28393.61</v>
      </c>
      <c r="M27" s="36" t="s">
        <v>285</v>
      </c>
      <c r="N27" s="36">
        <v>5108.4970000000003</v>
      </c>
      <c r="O27" s="48" t="s">
        <v>4</v>
      </c>
      <c r="P27" s="36">
        <v>957.24199999999996</v>
      </c>
      <c r="Q27" s="36" t="s">
        <v>285</v>
      </c>
      <c r="R27" s="36">
        <v>2472.989</v>
      </c>
      <c r="S27" s="48" t="s">
        <v>4</v>
      </c>
      <c r="T27" s="36">
        <v>448.44499999999999</v>
      </c>
    </row>
    <row r="28" spans="1:20" s="12" customFormat="1" ht="11.25" customHeight="1" x14ac:dyDescent="0.2">
      <c r="B28" s="318">
        <v>3.5</v>
      </c>
      <c r="C28" s="60" t="s">
        <v>21</v>
      </c>
      <c r="D28" s="164">
        <v>9.9</v>
      </c>
      <c r="E28" s="164"/>
      <c r="F28" s="35" t="s">
        <v>284</v>
      </c>
      <c r="G28" s="48" t="s">
        <v>4</v>
      </c>
      <c r="H28" s="35" t="s">
        <v>284</v>
      </c>
      <c r="I28" s="35" t="s">
        <v>285</v>
      </c>
      <c r="J28" s="35" t="s">
        <v>284</v>
      </c>
      <c r="K28" s="48" t="s">
        <v>4</v>
      </c>
      <c r="L28" s="35" t="s">
        <v>284</v>
      </c>
      <c r="M28" s="35" t="s">
        <v>285</v>
      </c>
      <c r="N28" s="35" t="s">
        <v>284</v>
      </c>
      <c r="O28" s="48" t="s">
        <v>4</v>
      </c>
      <c r="P28" s="35" t="s">
        <v>284</v>
      </c>
      <c r="Q28" s="35" t="s">
        <v>285</v>
      </c>
      <c r="R28" s="35" t="s">
        <v>284</v>
      </c>
      <c r="S28" s="48" t="s">
        <v>4</v>
      </c>
      <c r="T28" s="35" t="s">
        <v>284</v>
      </c>
    </row>
    <row r="29" spans="1:20" s="12" customFormat="1" ht="11.25" customHeight="1" x14ac:dyDescent="0.2">
      <c r="B29" s="60">
        <v>10</v>
      </c>
      <c r="C29" s="60" t="s">
        <v>21</v>
      </c>
      <c r="D29" s="164">
        <v>19.899999999999999</v>
      </c>
      <c r="E29" s="164"/>
      <c r="F29" s="35">
        <v>10.173999999999999</v>
      </c>
      <c r="G29" s="48" t="s">
        <v>4</v>
      </c>
      <c r="H29" s="35">
        <v>10.785</v>
      </c>
      <c r="I29" s="35" t="s">
        <v>285</v>
      </c>
      <c r="J29" s="35">
        <v>11480.282999999999</v>
      </c>
      <c r="K29" s="48" t="s">
        <v>4</v>
      </c>
      <c r="L29" s="35">
        <v>11083.788</v>
      </c>
      <c r="M29" s="35" t="s">
        <v>285</v>
      </c>
      <c r="N29" s="35">
        <v>132.291</v>
      </c>
      <c r="O29" s="48" t="s">
        <v>4</v>
      </c>
      <c r="P29" s="35">
        <v>145.24700000000001</v>
      </c>
      <c r="Q29" s="35" t="s">
        <v>285</v>
      </c>
      <c r="R29" s="35">
        <v>145.92699999999999</v>
      </c>
      <c r="S29" s="48" t="s">
        <v>4</v>
      </c>
      <c r="T29" s="35">
        <v>164.10900000000001</v>
      </c>
    </row>
    <row r="30" spans="1:20" s="12" customFormat="1" ht="11.25" customHeight="1" x14ac:dyDescent="0.2">
      <c r="B30" s="60">
        <v>20</v>
      </c>
      <c r="C30" s="60" t="s">
        <v>21</v>
      </c>
      <c r="D30" s="164">
        <v>29.9</v>
      </c>
      <c r="E30" s="164"/>
      <c r="F30" s="35">
        <v>24.242000000000001</v>
      </c>
      <c r="G30" s="48" t="s">
        <v>4</v>
      </c>
      <c r="H30" s="35">
        <v>17.385000000000002</v>
      </c>
      <c r="I30" s="35" t="s">
        <v>285</v>
      </c>
      <c r="J30" s="35">
        <v>10223.736999999999</v>
      </c>
      <c r="K30" s="48" t="s">
        <v>4</v>
      </c>
      <c r="L30" s="35">
        <v>7049.8</v>
      </c>
      <c r="M30" s="35" t="s">
        <v>285</v>
      </c>
      <c r="N30" s="35">
        <v>268.60700000000003</v>
      </c>
      <c r="O30" s="48" t="s">
        <v>4</v>
      </c>
      <c r="P30" s="35">
        <v>202.48400000000001</v>
      </c>
      <c r="Q30" s="35" t="s">
        <v>285</v>
      </c>
      <c r="R30" s="35">
        <v>120.783</v>
      </c>
      <c r="S30" s="48" t="s">
        <v>4</v>
      </c>
      <c r="T30" s="35">
        <v>86.236000000000004</v>
      </c>
    </row>
    <row r="31" spans="1:20" s="12" customFormat="1" ht="11.25" customHeight="1" x14ac:dyDescent="0.2">
      <c r="B31" s="60">
        <v>30</v>
      </c>
      <c r="C31" s="60" t="s">
        <v>21</v>
      </c>
      <c r="D31" s="164">
        <v>39.9</v>
      </c>
      <c r="E31" s="164"/>
      <c r="F31" s="35">
        <v>258.31400000000002</v>
      </c>
      <c r="G31" s="48" t="s">
        <v>4</v>
      </c>
      <c r="H31" s="35">
        <v>56.445999999999998</v>
      </c>
      <c r="I31" s="35" t="s">
        <v>285</v>
      </c>
      <c r="J31" s="35">
        <v>117698.82799999999</v>
      </c>
      <c r="K31" s="48" t="s">
        <v>4</v>
      </c>
      <c r="L31" s="35">
        <v>22266.096000000001</v>
      </c>
      <c r="M31" s="35" t="s">
        <v>285</v>
      </c>
      <c r="N31" s="35">
        <v>3143.7060000000001</v>
      </c>
      <c r="O31" s="48" t="s">
        <v>4</v>
      </c>
      <c r="P31" s="35">
        <v>684.99800000000005</v>
      </c>
      <c r="Q31" s="35" t="s">
        <v>285</v>
      </c>
      <c r="R31" s="35">
        <v>1687.796</v>
      </c>
      <c r="S31" s="48" t="s">
        <v>4</v>
      </c>
      <c r="T31" s="35">
        <v>323.27999999999997</v>
      </c>
    </row>
    <row r="32" spans="1:20" s="12" customFormat="1" ht="11.25" customHeight="1" x14ac:dyDescent="0.2">
      <c r="B32" s="60">
        <v>40</v>
      </c>
      <c r="C32" s="60" t="s">
        <v>21</v>
      </c>
      <c r="D32" s="164">
        <v>49.9</v>
      </c>
      <c r="E32" s="164"/>
      <c r="F32" s="35">
        <v>76.965999999999994</v>
      </c>
      <c r="G32" s="48" t="s">
        <v>4</v>
      </c>
      <c r="H32" s="35">
        <v>32.253999999999998</v>
      </c>
      <c r="I32" s="35" t="s">
        <v>285</v>
      </c>
      <c r="J32" s="35">
        <v>22333.918000000001</v>
      </c>
      <c r="K32" s="48" t="s">
        <v>4</v>
      </c>
      <c r="L32" s="35">
        <v>9456.5759999999991</v>
      </c>
      <c r="M32" s="35" t="s">
        <v>285</v>
      </c>
      <c r="N32" s="35">
        <v>1357.979</v>
      </c>
      <c r="O32" s="48" t="s">
        <v>4</v>
      </c>
      <c r="P32" s="35">
        <v>594.52200000000005</v>
      </c>
      <c r="Q32" s="35" t="s">
        <v>285</v>
      </c>
      <c r="R32" s="35">
        <v>391.93299999999999</v>
      </c>
      <c r="S32" s="48" t="s">
        <v>4</v>
      </c>
      <c r="T32" s="35">
        <v>168.23099999999999</v>
      </c>
    </row>
    <row r="33" spans="1:20" s="12" customFormat="1" ht="11.25" customHeight="1" x14ac:dyDescent="0.2">
      <c r="B33" s="60">
        <v>50</v>
      </c>
      <c r="C33" s="60" t="s">
        <v>21</v>
      </c>
      <c r="D33" s="164"/>
      <c r="E33" s="164"/>
      <c r="F33" s="35">
        <v>10.99</v>
      </c>
      <c r="G33" s="48" t="s">
        <v>4</v>
      </c>
      <c r="H33" s="35">
        <v>9.9220000000000006</v>
      </c>
      <c r="I33" s="35" t="s">
        <v>285</v>
      </c>
      <c r="J33" s="35">
        <v>5694.26</v>
      </c>
      <c r="K33" s="48" t="s">
        <v>4</v>
      </c>
      <c r="L33" s="35">
        <v>7848.232</v>
      </c>
      <c r="M33" s="35" t="s">
        <v>285</v>
      </c>
      <c r="N33" s="35">
        <v>205.91499999999999</v>
      </c>
      <c r="O33" s="48" t="s">
        <v>4</v>
      </c>
      <c r="P33" s="35">
        <v>211.624</v>
      </c>
      <c r="Q33" s="35" t="s">
        <v>285</v>
      </c>
      <c r="R33" s="35">
        <v>126.551</v>
      </c>
      <c r="S33" s="48" t="s">
        <v>4</v>
      </c>
      <c r="T33" s="35">
        <v>193.27099999999999</v>
      </c>
    </row>
    <row r="34" spans="1:20" s="40" customFormat="1" ht="4.5" customHeight="1" x14ac:dyDescent="0.2">
      <c r="A34" s="17"/>
      <c r="B34" s="17"/>
      <c r="C34" s="17"/>
      <c r="D34" s="17"/>
      <c r="E34" s="17"/>
      <c r="F34" s="17"/>
      <c r="G34" s="294"/>
      <c r="H34" s="17"/>
      <c r="I34" s="17"/>
      <c r="J34" s="17"/>
      <c r="K34" s="294"/>
      <c r="L34" s="17"/>
      <c r="M34" s="17"/>
      <c r="N34" s="17"/>
      <c r="O34" s="294"/>
      <c r="P34" s="17"/>
      <c r="Q34" s="17"/>
      <c r="R34" s="17"/>
      <c r="S34" s="294"/>
      <c r="T34" s="17"/>
    </row>
    <row r="35" spans="1:20" s="12" customFormat="1" ht="4.5" customHeight="1" x14ac:dyDescent="0.2">
      <c r="A35" s="519"/>
      <c r="B35" s="519"/>
      <c r="C35" s="519"/>
      <c r="D35" s="519"/>
      <c r="E35" s="60"/>
      <c r="G35" s="48"/>
      <c r="K35" s="48"/>
      <c r="O35" s="48"/>
      <c r="S35" s="48"/>
    </row>
    <row r="36" spans="1:20" s="12" customFormat="1" ht="11.25" customHeight="1" x14ac:dyDescent="0.2">
      <c r="A36" s="548" t="s">
        <v>23</v>
      </c>
      <c r="B36" s="548"/>
      <c r="C36" s="548"/>
      <c r="D36" s="548"/>
      <c r="E36" s="548"/>
      <c r="F36" s="548"/>
      <c r="G36" s="48"/>
      <c r="H36" s="59"/>
      <c r="I36" s="59"/>
      <c r="J36" s="59"/>
      <c r="K36" s="48"/>
      <c r="L36" s="59"/>
      <c r="M36" s="59"/>
      <c r="N36" s="59"/>
      <c r="O36" s="48"/>
      <c r="P36" s="59"/>
      <c r="Q36" s="59"/>
      <c r="R36" s="59"/>
      <c r="S36" s="48"/>
      <c r="T36" s="59"/>
    </row>
    <row r="37" spans="1:20" s="12" customFormat="1" ht="11.25" customHeight="1" x14ac:dyDescent="0.2">
      <c r="A37" s="533" t="s">
        <v>22</v>
      </c>
      <c r="B37" s="533"/>
      <c r="C37" s="533"/>
      <c r="D37" s="533"/>
      <c r="E37" s="57"/>
      <c r="F37" s="36">
        <v>380.68599999999998</v>
      </c>
      <c r="G37" s="48" t="s">
        <v>4</v>
      </c>
      <c r="H37" s="36">
        <v>68.403999999999996</v>
      </c>
      <c r="I37" s="36" t="s">
        <v>285</v>
      </c>
      <c r="J37" s="36">
        <v>167431.02600000001</v>
      </c>
      <c r="K37" s="48" t="s">
        <v>4</v>
      </c>
      <c r="L37" s="36">
        <v>28393.61</v>
      </c>
      <c r="M37" s="36" t="s">
        <v>285</v>
      </c>
      <c r="N37" s="36">
        <v>5108.4970000000003</v>
      </c>
      <c r="O37" s="48" t="s">
        <v>4</v>
      </c>
      <c r="P37" s="36">
        <v>957.24199999999996</v>
      </c>
      <c r="Q37" s="36" t="s">
        <v>285</v>
      </c>
      <c r="R37" s="36">
        <v>2472.989</v>
      </c>
      <c r="S37" s="48" t="s">
        <v>4</v>
      </c>
      <c r="T37" s="36">
        <v>448.44499999999999</v>
      </c>
    </row>
    <row r="38" spans="1:20" s="12" customFormat="1" ht="11.25" customHeight="1" x14ac:dyDescent="0.2">
      <c r="B38" s="60">
        <v>2</v>
      </c>
      <c r="C38" s="60"/>
      <c r="D38" s="59"/>
      <c r="E38" s="59"/>
      <c r="F38" s="35" t="s">
        <v>284</v>
      </c>
      <c r="G38" s="48" t="s">
        <v>4</v>
      </c>
      <c r="H38" s="35" t="s">
        <v>284</v>
      </c>
      <c r="I38" s="35" t="s">
        <v>285</v>
      </c>
      <c r="J38" s="35" t="s">
        <v>284</v>
      </c>
      <c r="K38" s="48" t="s">
        <v>4</v>
      </c>
      <c r="L38" s="35" t="s">
        <v>284</v>
      </c>
      <c r="M38" s="35" t="s">
        <v>285</v>
      </c>
      <c r="N38" s="35" t="s">
        <v>284</v>
      </c>
      <c r="O38" s="48" t="s">
        <v>4</v>
      </c>
      <c r="P38" s="35" t="s">
        <v>284</v>
      </c>
      <c r="Q38" s="35" t="s">
        <v>285</v>
      </c>
      <c r="R38" s="35" t="s">
        <v>284</v>
      </c>
      <c r="S38" s="48" t="s">
        <v>4</v>
      </c>
      <c r="T38" s="35" t="s">
        <v>284</v>
      </c>
    </row>
    <row r="39" spans="1:20" s="12" customFormat="1" ht="11.25" customHeight="1" x14ac:dyDescent="0.2">
      <c r="B39" s="60">
        <v>3</v>
      </c>
      <c r="C39" s="60"/>
      <c r="D39" s="59"/>
      <c r="E39" s="59"/>
      <c r="F39" s="35">
        <v>2.3809999999999998</v>
      </c>
      <c r="G39" s="48" t="s">
        <v>4</v>
      </c>
      <c r="H39" s="35">
        <v>3.3559999999999999</v>
      </c>
      <c r="I39" s="35" t="s">
        <v>285</v>
      </c>
      <c r="J39" s="35">
        <v>2078.0149999999999</v>
      </c>
      <c r="K39" s="48" t="s">
        <v>4</v>
      </c>
      <c r="L39" s="35">
        <v>2842.25</v>
      </c>
      <c r="M39" s="35" t="s">
        <v>285</v>
      </c>
      <c r="N39" s="35">
        <v>18.376000000000001</v>
      </c>
      <c r="O39" s="48" t="s">
        <v>4</v>
      </c>
      <c r="P39" s="35">
        <v>22.757000000000001</v>
      </c>
      <c r="Q39" s="35" t="s">
        <v>285</v>
      </c>
      <c r="R39" s="35">
        <v>19.954999999999998</v>
      </c>
      <c r="S39" s="48" t="s">
        <v>4</v>
      </c>
      <c r="T39" s="35">
        <v>30.123000000000001</v>
      </c>
    </row>
    <row r="40" spans="1:20" s="12" customFormat="1" ht="11.25" customHeight="1" x14ac:dyDescent="0.2">
      <c r="B40" s="60">
        <v>4</v>
      </c>
      <c r="C40" s="60"/>
      <c r="D40" s="59"/>
      <c r="E40" s="59"/>
      <c r="F40" s="35">
        <v>8.6140000000000008</v>
      </c>
      <c r="G40" s="48" t="s">
        <v>4</v>
      </c>
      <c r="H40" s="35">
        <v>10.836</v>
      </c>
      <c r="I40" s="35" t="s">
        <v>285</v>
      </c>
      <c r="J40" s="35">
        <v>4967.0870000000004</v>
      </c>
      <c r="K40" s="48" t="s">
        <v>4</v>
      </c>
      <c r="L40" s="35">
        <v>7358.8850000000002</v>
      </c>
      <c r="M40" s="35" t="s">
        <v>285</v>
      </c>
      <c r="N40" s="35">
        <v>40.49</v>
      </c>
      <c r="O40" s="48" t="s">
        <v>4</v>
      </c>
      <c r="P40" s="35">
        <v>41.939</v>
      </c>
      <c r="Q40" s="35" t="s">
        <v>285</v>
      </c>
      <c r="R40" s="35">
        <v>29.748999999999999</v>
      </c>
      <c r="S40" s="48" t="s">
        <v>4</v>
      </c>
      <c r="T40" s="35">
        <v>33.116</v>
      </c>
    </row>
    <row r="41" spans="1:20" s="12" customFormat="1" ht="11.25" customHeight="1" x14ac:dyDescent="0.2">
      <c r="B41" s="60">
        <v>5</v>
      </c>
      <c r="C41" s="60"/>
      <c r="D41" s="59"/>
      <c r="E41" s="59"/>
      <c r="F41" s="35">
        <v>77.373000000000005</v>
      </c>
      <c r="G41" s="48" t="s">
        <v>4</v>
      </c>
      <c r="H41" s="35">
        <v>18.486000000000001</v>
      </c>
      <c r="I41" s="35" t="s">
        <v>285</v>
      </c>
      <c r="J41" s="35">
        <v>52776.466999999997</v>
      </c>
      <c r="K41" s="48" t="s">
        <v>4</v>
      </c>
      <c r="L41" s="35">
        <v>14453.391</v>
      </c>
      <c r="M41" s="35" t="s">
        <v>285</v>
      </c>
      <c r="N41" s="35">
        <v>951.50599999999997</v>
      </c>
      <c r="O41" s="48" t="s">
        <v>4</v>
      </c>
      <c r="P41" s="35">
        <v>247.49199999999999</v>
      </c>
      <c r="Q41" s="35" t="s">
        <v>285</v>
      </c>
      <c r="R41" s="35">
        <v>786.54600000000005</v>
      </c>
      <c r="S41" s="48" t="s">
        <v>4</v>
      </c>
      <c r="T41" s="35">
        <v>233.36600000000001</v>
      </c>
    </row>
    <row r="42" spans="1:20" s="12" customFormat="1" ht="11.25" customHeight="1" x14ac:dyDescent="0.2">
      <c r="B42" s="60">
        <v>6</v>
      </c>
      <c r="C42" s="60"/>
      <c r="D42" s="59"/>
      <c r="E42" s="59"/>
      <c r="F42" s="35">
        <v>203.74799999999999</v>
      </c>
      <c r="G42" s="48" t="s">
        <v>4</v>
      </c>
      <c r="H42" s="35">
        <v>56.5</v>
      </c>
      <c r="I42" s="35" t="s">
        <v>285</v>
      </c>
      <c r="J42" s="35">
        <v>78845.438999999998</v>
      </c>
      <c r="K42" s="48" t="s">
        <v>4</v>
      </c>
      <c r="L42" s="35">
        <v>20477.057000000001</v>
      </c>
      <c r="M42" s="35" t="s">
        <v>285</v>
      </c>
      <c r="N42" s="35">
        <v>2522.2049999999999</v>
      </c>
      <c r="O42" s="48" t="s">
        <v>4</v>
      </c>
      <c r="P42" s="35">
        <v>688.79200000000003</v>
      </c>
      <c r="Q42" s="35" t="s">
        <v>285</v>
      </c>
      <c r="R42" s="35">
        <v>1099.028</v>
      </c>
      <c r="S42" s="48" t="s">
        <v>4</v>
      </c>
      <c r="T42" s="35">
        <v>291.53300000000002</v>
      </c>
    </row>
    <row r="43" spans="1:20" s="12" customFormat="1" ht="11.25" customHeight="1" x14ac:dyDescent="0.2">
      <c r="B43" s="60">
        <v>7</v>
      </c>
      <c r="C43" s="60"/>
      <c r="D43" s="59"/>
      <c r="E43" s="59"/>
      <c r="F43" s="35">
        <v>49.149000000000001</v>
      </c>
      <c r="G43" s="48" t="s">
        <v>4</v>
      </c>
      <c r="H43" s="35">
        <v>24.88</v>
      </c>
      <c r="I43" s="35" t="s">
        <v>285</v>
      </c>
      <c r="J43" s="35">
        <v>19427.446</v>
      </c>
      <c r="K43" s="48" t="s">
        <v>4</v>
      </c>
      <c r="L43" s="35">
        <v>10696.406000000001</v>
      </c>
      <c r="M43" s="35" t="s">
        <v>285</v>
      </c>
      <c r="N43" s="35">
        <v>923.68299999999999</v>
      </c>
      <c r="O43" s="48" t="s">
        <v>4</v>
      </c>
      <c r="P43" s="35">
        <v>486.52499999999998</v>
      </c>
      <c r="Q43" s="35" t="s">
        <v>285</v>
      </c>
      <c r="R43" s="35">
        <v>397.517</v>
      </c>
      <c r="S43" s="48" t="s">
        <v>4</v>
      </c>
      <c r="T43" s="35">
        <v>243.21199999999999</v>
      </c>
    </row>
    <row r="44" spans="1:20" s="12" customFormat="1" ht="11.25" customHeight="1" x14ac:dyDescent="0.2">
      <c r="B44" s="519" t="s">
        <v>162</v>
      </c>
      <c r="C44" s="519"/>
      <c r="D44" s="519"/>
      <c r="E44" s="60"/>
      <c r="F44" s="35">
        <v>39.42</v>
      </c>
      <c r="G44" s="48" t="s">
        <v>4</v>
      </c>
      <c r="H44" s="35">
        <v>23.155999999999999</v>
      </c>
      <c r="I44" s="35" t="s">
        <v>285</v>
      </c>
      <c r="J44" s="35">
        <v>9336.5709999999999</v>
      </c>
      <c r="K44" s="48" t="s">
        <v>4</v>
      </c>
      <c r="L44" s="35">
        <v>6339.1289999999999</v>
      </c>
      <c r="M44" s="35" t="s">
        <v>285</v>
      </c>
      <c r="N44" s="35">
        <v>652.23699999999997</v>
      </c>
      <c r="O44" s="48" t="s">
        <v>4</v>
      </c>
      <c r="P44" s="35">
        <v>409.69400000000002</v>
      </c>
      <c r="Q44" s="35" t="s">
        <v>285</v>
      </c>
      <c r="R44" s="35">
        <v>140.19300000000001</v>
      </c>
      <c r="S44" s="48" t="s">
        <v>4</v>
      </c>
      <c r="T44" s="35">
        <v>93.593999999999994</v>
      </c>
    </row>
    <row r="45" spans="1:20" s="40" customFormat="1" ht="5.25" customHeight="1" x14ac:dyDescent="0.2">
      <c r="A45" s="17"/>
      <c r="B45" s="17"/>
      <c r="C45" s="17"/>
      <c r="D45" s="17"/>
      <c r="E45" s="17"/>
      <c r="F45" s="17"/>
      <c r="G45" s="294"/>
      <c r="H45" s="17"/>
      <c r="I45" s="17"/>
      <c r="J45" s="17"/>
      <c r="K45" s="294"/>
      <c r="L45" s="17"/>
      <c r="M45" s="17"/>
      <c r="N45" s="17"/>
      <c r="O45" s="294"/>
      <c r="P45" s="17"/>
      <c r="Q45" s="17"/>
      <c r="R45" s="17"/>
      <c r="S45" s="294"/>
      <c r="T45" s="17"/>
    </row>
    <row r="46" spans="1:20" s="12" customFormat="1" ht="4.5" customHeight="1" x14ac:dyDescent="0.2">
      <c r="A46" s="519"/>
      <c r="B46" s="519"/>
      <c r="C46" s="519"/>
      <c r="D46" s="519"/>
      <c r="E46" s="60"/>
      <c r="G46" s="48"/>
      <c r="K46" s="48"/>
      <c r="O46" s="48"/>
      <c r="S46" s="48"/>
    </row>
    <row r="47" spans="1:20" s="12" customFormat="1" ht="11.25" customHeight="1" x14ac:dyDescent="0.2">
      <c r="A47" s="548" t="s">
        <v>213</v>
      </c>
      <c r="B47" s="548"/>
      <c r="C47" s="548"/>
      <c r="D47" s="548"/>
      <c r="E47" s="548"/>
      <c r="F47" s="548"/>
      <c r="G47" s="300"/>
      <c r="H47" s="154"/>
      <c r="I47" s="56"/>
      <c r="J47" s="37"/>
      <c r="K47" s="48"/>
      <c r="L47" s="37"/>
      <c r="M47" s="37"/>
      <c r="N47" s="37"/>
      <c r="O47" s="48"/>
      <c r="P47" s="37"/>
      <c r="Q47" s="37"/>
      <c r="R47" s="37"/>
      <c r="S47" s="48"/>
      <c r="T47" s="37"/>
    </row>
    <row r="48" spans="1:20" s="12" customFormat="1" ht="11.25" customHeight="1" x14ac:dyDescent="0.2">
      <c r="A48" s="533" t="s">
        <v>22</v>
      </c>
      <c r="B48" s="533"/>
      <c r="C48" s="533"/>
      <c r="D48" s="533"/>
      <c r="E48" s="57"/>
      <c r="F48" s="36">
        <v>380.68599999999998</v>
      </c>
      <c r="G48" s="48" t="s">
        <v>4</v>
      </c>
      <c r="H48" s="36">
        <v>68.403999999999996</v>
      </c>
      <c r="I48" s="36" t="s">
        <v>285</v>
      </c>
      <c r="J48" s="36">
        <v>167431.02600000001</v>
      </c>
      <c r="K48" s="48" t="s">
        <v>4</v>
      </c>
      <c r="L48" s="36">
        <v>28393.61</v>
      </c>
      <c r="M48" s="36" t="s">
        <v>285</v>
      </c>
      <c r="N48" s="36">
        <v>5108.4970000000003</v>
      </c>
      <c r="O48" s="48" t="s">
        <v>4</v>
      </c>
      <c r="P48" s="36">
        <v>957.24199999999996</v>
      </c>
      <c r="Q48" s="36" t="s">
        <v>285</v>
      </c>
      <c r="R48" s="36">
        <v>2472.989</v>
      </c>
      <c r="S48" s="48" t="s">
        <v>4</v>
      </c>
      <c r="T48" s="36">
        <v>448.44499999999999</v>
      </c>
    </row>
    <row r="49" spans="1:20" s="12" customFormat="1" ht="11.25" customHeight="1" x14ac:dyDescent="0.2">
      <c r="A49" s="57"/>
      <c r="B49" s="60">
        <v>0</v>
      </c>
      <c r="C49" s="57"/>
      <c r="D49" s="57"/>
      <c r="E49" s="57"/>
      <c r="F49" s="35">
        <v>9.7059999999999995</v>
      </c>
      <c r="G49" s="48" t="s">
        <v>4</v>
      </c>
      <c r="H49" s="35">
        <v>8.3409999999999993</v>
      </c>
      <c r="I49" s="35" t="s">
        <v>285</v>
      </c>
      <c r="J49" s="35">
        <v>9462.9950000000008</v>
      </c>
      <c r="K49" s="48" t="s">
        <v>4</v>
      </c>
      <c r="L49" s="35">
        <v>8905.9660000000003</v>
      </c>
      <c r="M49" s="35" t="s">
        <v>285</v>
      </c>
      <c r="N49" s="35">
        <v>181.042</v>
      </c>
      <c r="O49" s="48" t="s">
        <v>4</v>
      </c>
      <c r="P49" s="35">
        <v>188.666</v>
      </c>
      <c r="Q49" s="35" t="s">
        <v>285</v>
      </c>
      <c r="R49" s="35">
        <v>191.97300000000001</v>
      </c>
      <c r="S49" s="48" t="s">
        <v>4</v>
      </c>
      <c r="T49" s="35">
        <v>205.001</v>
      </c>
    </row>
    <row r="50" spans="1:20" s="12" customFormat="1" ht="11.25" customHeight="1" x14ac:dyDescent="0.2">
      <c r="A50" s="57"/>
      <c r="B50" s="60">
        <v>1</v>
      </c>
      <c r="C50" s="57"/>
      <c r="D50" s="57"/>
      <c r="E50" s="57"/>
      <c r="F50" s="35">
        <v>86.771000000000001</v>
      </c>
      <c r="G50" s="48" t="s">
        <v>4</v>
      </c>
      <c r="H50" s="35">
        <v>32.386000000000003</v>
      </c>
      <c r="I50" s="35" t="s">
        <v>285</v>
      </c>
      <c r="J50" s="35">
        <v>39369.985999999997</v>
      </c>
      <c r="K50" s="48" t="s">
        <v>4</v>
      </c>
      <c r="L50" s="35">
        <v>14929.679</v>
      </c>
      <c r="M50" s="35" t="s">
        <v>285</v>
      </c>
      <c r="N50" s="35">
        <v>1195.0730000000001</v>
      </c>
      <c r="O50" s="48" t="s">
        <v>4</v>
      </c>
      <c r="P50" s="35">
        <v>479.536</v>
      </c>
      <c r="Q50" s="35" t="s">
        <v>285</v>
      </c>
      <c r="R50" s="35">
        <v>576.83299999999997</v>
      </c>
      <c r="S50" s="48" t="s">
        <v>4</v>
      </c>
      <c r="T50" s="35">
        <v>221.79300000000001</v>
      </c>
    </row>
    <row r="51" spans="1:20" s="12" customFormat="1" ht="11.25" customHeight="1" x14ac:dyDescent="0.2">
      <c r="A51" s="57"/>
      <c r="B51" s="60">
        <v>2</v>
      </c>
      <c r="C51" s="57"/>
      <c r="D51" s="57"/>
      <c r="E51" s="57"/>
      <c r="F51" s="35">
        <v>52.329000000000001</v>
      </c>
      <c r="G51" s="48" t="s">
        <v>4</v>
      </c>
      <c r="H51" s="35">
        <v>23.282</v>
      </c>
      <c r="I51" s="35" t="s">
        <v>285</v>
      </c>
      <c r="J51" s="35">
        <v>20659.543000000001</v>
      </c>
      <c r="K51" s="48" t="s">
        <v>4</v>
      </c>
      <c r="L51" s="35">
        <v>8306.9770000000008</v>
      </c>
      <c r="M51" s="35" t="s">
        <v>285</v>
      </c>
      <c r="N51" s="35">
        <v>827.96500000000003</v>
      </c>
      <c r="O51" s="48" t="s">
        <v>4</v>
      </c>
      <c r="P51" s="35">
        <v>393.31599999999997</v>
      </c>
      <c r="Q51" s="35" t="s">
        <v>285</v>
      </c>
      <c r="R51" s="35">
        <v>326.56099999999998</v>
      </c>
      <c r="S51" s="48" t="s">
        <v>4</v>
      </c>
      <c r="T51" s="35">
        <v>137.34299999999999</v>
      </c>
    </row>
    <row r="52" spans="1:20" s="12" customFormat="1" ht="11.25" customHeight="1" x14ac:dyDescent="0.2">
      <c r="A52" s="57"/>
      <c r="B52" s="60">
        <v>3</v>
      </c>
      <c r="C52" s="57"/>
      <c r="D52" s="57"/>
      <c r="E52" s="57"/>
      <c r="F52" s="35">
        <v>57.302999999999997</v>
      </c>
      <c r="G52" s="48" t="s">
        <v>4</v>
      </c>
      <c r="H52" s="35">
        <v>32.817999999999998</v>
      </c>
      <c r="I52" s="35" t="s">
        <v>285</v>
      </c>
      <c r="J52" s="35">
        <v>29957.73</v>
      </c>
      <c r="K52" s="48" t="s">
        <v>4</v>
      </c>
      <c r="L52" s="35">
        <v>14121.936</v>
      </c>
      <c r="M52" s="35" t="s">
        <v>285</v>
      </c>
      <c r="N52" s="35">
        <v>654.95899999999995</v>
      </c>
      <c r="O52" s="48" t="s">
        <v>4</v>
      </c>
      <c r="P52" s="35">
        <v>312.589</v>
      </c>
      <c r="Q52" s="35" t="s">
        <v>285</v>
      </c>
      <c r="R52" s="35">
        <v>419.93799999999999</v>
      </c>
      <c r="S52" s="48" t="s">
        <v>4</v>
      </c>
      <c r="T52" s="35">
        <v>198.124</v>
      </c>
    </row>
    <row r="53" spans="1:20" s="12" customFormat="1" ht="11.25" customHeight="1" x14ac:dyDescent="0.2">
      <c r="A53" s="57"/>
      <c r="B53" s="60">
        <v>4</v>
      </c>
      <c r="C53" s="57"/>
      <c r="D53" s="57"/>
      <c r="E53" s="57"/>
      <c r="F53" s="35">
        <v>62.847999999999999</v>
      </c>
      <c r="G53" s="48" t="s">
        <v>4</v>
      </c>
      <c r="H53" s="35">
        <v>30.204999999999998</v>
      </c>
      <c r="I53" s="35" t="s">
        <v>285</v>
      </c>
      <c r="J53" s="35">
        <v>26134.011999999999</v>
      </c>
      <c r="K53" s="48" t="s">
        <v>4</v>
      </c>
      <c r="L53" s="35">
        <v>12221.898999999999</v>
      </c>
      <c r="M53" s="35" t="s">
        <v>285</v>
      </c>
      <c r="N53" s="35">
        <v>718.97400000000005</v>
      </c>
      <c r="O53" s="48" t="s">
        <v>4</v>
      </c>
      <c r="P53" s="35">
        <v>383.80799999999999</v>
      </c>
      <c r="Q53" s="35" t="s">
        <v>285</v>
      </c>
      <c r="R53" s="35">
        <v>320.41800000000001</v>
      </c>
      <c r="S53" s="48" t="s">
        <v>4</v>
      </c>
      <c r="T53" s="35">
        <v>148.76599999999999</v>
      </c>
    </row>
    <row r="54" spans="1:20" s="12" customFormat="1" ht="11.25" customHeight="1" x14ac:dyDescent="0.2">
      <c r="A54" s="57"/>
      <c r="B54" s="60">
        <v>5</v>
      </c>
      <c r="C54" s="57"/>
      <c r="D54" s="57"/>
      <c r="E54" s="57"/>
      <c r="F54" s="35">
        <v>18.091999999999999</v>
      </c>
      <c r="G54" s="48" t="s">
        <v>4</v>
      </c>
      <c r="H54" s="35">
        <v>9.8940000000000001</v>
      </c>
      <c r="I54" s="35" t="s">
        <v>285</v>
      </c>
      <c r="J54" s="35">
        <v>8496.3040000000001</v>
      </c>
      <c r="K54" s="48" t="s">
        <v>4</v>
      </c>
      <c r="L54" s="35">
        <v>4814.9390000000003</v>
      </c>
      <c r="M54" s="35" t="s">
        <v>285</v>
      </c>
      <c r="N54" s="35">
        <v>237.559</v>
      </c>
      <c r="O54" s="48" t="s">
        <v>4</v>
      </c>
      <c r="P54" s="35">
        <v>130.46100000000001</v>
      </c>
      <c r="Q54" s="35" t="s">
        <v>285</v>
      </c>
      <c r="R54" s="35">
        <v>134.15700000000001</v>
      </c>
      <c r="S54" s="48" t="s">
        <v>4</v>
      </c>
      <c r="T54" s="35">
        <v>83.569000000000003</v>
      </c>
    </row>
    <row r="55" spans="1:20" s="12" customFormat="1" ht="11.25" customHeight="1" x14ac:dyDescent="0.2">
      <c r="A55" s="57"/>
      <c r="B55" s="60">
        <v>6</v>
      </c>
      <c r="C55" s="57"/>
      <c r="D55" s="57"/>
      <c r="E55" s="57"/>
      <c r="F55" s="35">
        <v>22.382999999999999</v>
      </c>
      <c r="G55" s="48" t="s">
        <v>4</v>
      </c>
      <c r="H55" s="35">
        <v>14.4</v>
      </c>
      <c r="I55" s="35" t="s">
        <v>285</v>
      </c>
      <c r="J55" s="35">
        <v>10483.824000000001</v>
      </c>
      <c r="K55" s="48" t="s">
        <v>4</v>
      </c>
      <c r="L55" s="35">
        <v>6619.3069999999998</v>
      </c>
      <c r="M55" s="35" t="s">
        <v>285</v>
      </c>
      <c r="N55" s="35">
        <v>345.74400000000003</v>
      </c>
      <c r="O55" s="48" t="s">
        <v>4</v>
      </c>
      <c r="P55" s="35">
        <v>270.214</v>
      </c>
      <c r="Q55" s="35" t="s">
        <v>285</v>
      </c>
      <c r="R55" s="35">
        <v>175.45699999999999</v>
      </c>
      <c r="S55" s="48" t="s">
        <v>4</v>
      </c>
      <c r="T55" s="35">
        <v>127.646</v>
      </c>
    </row>
    <row r="56" spans="1:20" s="12" customFormat="1" ht="11.25" customHeight="1" x14ac:dyDescent="0.2">
      <c r="A56" s="57"/>
      <c r="B56" s="60">
        <v>7</v>
      </c>
      <c r="C56" s="57"/>
      <c r="D56" s="57"/>
      <c r="E56" s="57"/>
      <c r="F56" s="35">
        <v>36.9</v>
      </c>
      <c r="G56" s="48" t="s">
        <v>4</v>
      </c>
      <c r="H56" s="35">
        <v>27.814</v>
      </c>
      <c r="I56" s="35" t="s">
        <v>285</v>
      </c>
      <c r="J56" s="35">
        <v>7803.93</v>
      </c>
      <c r="K56" s="48" t="s">
        <v>4</v>
      </c>
      <c r="L56" s="35">
        <v>6109.3789999999999</v>
      </c>
      <c r="M56" s="35" t="s">
        <v>285</v>
      </c>
      <c r="N56" s="35">
        <v>534.97299999999996</v>
      </c>
      <c r="O56" s="48" t="s">
        <v>4</v>
      </c>
      <c r="P56" s="35">
        <v>385.94600000000003</v>
      </c>
      <c r="Q56" s="35" t="s">
        <v>285</v>
      </c>
      <c r="R56" s="35">
        <v>135.96899999999999</v>
      </c>
      <c r="S56" s="48" t="s">
        <v>4</v>
      </c>
      <c r="T56" s="35">
        <v>104.633</v>
      </c>
    </row>
    <row r="57" spans="1:20" s="12" customFormat="1" ht="11.25" customHeight="1" x14ac:dyDescent="0.2">
      <c r="A57" s="57"/>
      <c r="B57" s="60">
        <v>8</v>
      </c>
      <c r="C57" s="57"/>
      <c r="D57" s="57"/>
      <c r="E57" s="57"/>
      <c r="F57" s="35">
        <v>12.869</v>
      </c>
      <c r="G57" s="48" t="s">
        <v>4</v>
      </c>
      <c r="H57" s="35">
        <v>12.98</v>
      </c>
      <c r="I57" s="35" t="s">
        <v>285</v>
      </c>
      <c r="J57" s="35">
        <v>4069.3969999999999</v>
      </c>
      <c r="K57" s="48" t="s">
        <v>4</v>
      </c>
      <c r="L57" s="35">
        <v>3768.6729999999998</v>
      </c>
      <c r="M57" s="35" t="s">
        <v>285</v>
      </c>
      <c r="N57" s="35">
        <v>143.63999999999999</v>
      </c>
      <c r="O57" s="48" t="s">
        <v>4</v>
      </c>
      <c r="P57" s="35">
        <v>180.43100000000001</v>
      </c>
      <c r="Q57" s="35" t="s">
        <v>285</v>
      </c>
      <c r="R57" s="35">
        <v>45.210999999999999</v>
      </c>
      <c r="S57" s="48" t="s">
        <v>4</v>
      </c>
      <c r="T57" s="35">
        <v>46.572000000000003</v>
      </c>
    </row>
    <row r="58" spans="1:20" s="12" customFormat="1" ht="11.25" customHeight="1" x14ac:dyDescent="0.2">
      <c r="A58" s="57"/>
      <c r="B58" s="60">
        <v>9</v>
      </c>
      <c r="C58" s="57"/>
      <c r="D58" s="57"/>
      <c r="E58" s="57"/>
      <c r="F58" s="35">
        <v>12.363</v>
      </c>
      <c r="G58" s="48" t="s">
        <v>4</v>
      </c>
      <c r="H58" s="35">
        <v>12.474</v>
      </c>
      <c r="I58" s="35" t="s">
        <v>285</v>
      </c>
      <c r="J58" s="35">
        <v>4518.5290000000005</v>
      </c>
      <c r="K58" s="48" t="s">
        <v>4</v>
      </c>
      <c r="L58" s="35">
        <v>4292.7749999999996</v>
      </c>
      <c r="M58" s="35" t="s">
        <v>285</v>
      </c>
      <c r="N58" s="35">
        <v>176.30099999999999</v>
      </c>
      <c r="O58" s="48" t="s">
        <v>4</v>
      </c>
      <c r="P58" s="35">
        <v>181.858</v>
      </c>
      <c r="Q58" s="35" t="s">
        <v>285</v>
      </c>
      <c r="R58" s="35">
        <v>76.606999999999999</v>
      </c>
      <c r="S58" s="48" t="s">
        <v>4</v>
      </c>
      <c r="T58" s="35">
        <v>77.147999999999996</v>
      </c>
    </row>
    <row r="59" spans="1:20" s="12" customFormat="1" ht="11.25" customHeight="1" x14ac:dyDescent="0.2">
      <c r="A59" s="57"/>
      <c r="B59" s="547" t="s">
        <v>163</v>
      </c>
      <c r="C59" s="547"/>
      <c r="D59" s="547"/>
      <c r="E59" s="60"/>
      <c r="F59" s="35">
        <v>9.1210000000000004</v>
      </c>
      <c r="G59" s="48" t="s">
        <v>4</v>
      </c>
      <c r="H59" s="35">
        <v>6.9889999999999999</v>
      </c>
      <c r="I59" s="35" t="s">
        <v>285</v>
      </c>
      <c r="J59" s="35">
        <v>6474.7759999999998</v>
      </c>
      <c r="K59" s="48" t="s">
        <v>4</v>
      </c>
      <c r="L59" s="35">
        <v>5397.3440000000001</v>
      </c>
      <c r="M59" s="35" t="s">
        <v>285</v>
      </c>
      <c r="N59" s="35">
        <v>92.268000000000001</v>
      </c>
      <c r="O59" s="48" t="s">
        <v>4</v>
      </c>
      <c r="P59" s="35">
        <v>83.73</v>
      </c>
      <c r="Q59" s="35" t="s">
        <v>285</v>
      </c>
      <c r="R59" s="35">
        <v>69.864999999999995</v>
      </c>
      <c r="S59" s="48" t="s">
        <v>4</v>
      </c>
      <c r="T59" s="35">
        <v>64.275000000000006</v>
      </c>
    </row>
    <row r="60" spans="1:20" s="12" customFormat="1" ht="11.25" customHeight="1" thickBot="1" x14ac:dyDescent="0.3">
      <c r="A60" s="44"/>
      <c r="B60" s="44"/>
      <c r="C60" s="43"/>
      <c r="D60" s="43"/>
      <c r="E60" s="43"/>
      <c r="F60" s="43"/>
      <c r="G60" s="47"/>
      <c r="H60" s="43"/>
      <c r="I60" s="43"/>
      <c r="J60" s="43"/>
      <c r="K60" s="47"/>
      <c r="L60" s="43"/>
      <c r="M60" s="43"/>
      <c r="N60" s="43"/>
      <c r="O60" s="47"/>
      <c r="P60" s="43"/>
      <c r="Q60" s="43"/>
      <c r="R60" s="43"/>
      <c r="S60" s="47"/>
      <c r="T60" s="43"/>
    </row>
    <row r="61" spans="1:20" s="12" customFormat="1" ht="12.75" customHeight="1" x14ac:dyDescent="0.2">
      <c r="A61" s="514" t="s">
        <v>453</v>
      </c>
      <c r="B61" s="514"/>
      <c r="C61" s="514"/>
      <c r="D61" s="514"/>
      <c r="E61" s="514"/>
      <c r="F61" s="514"/>
      <c r="G61" s="514"/>
      <c r="H61" s="514"/>
      <c r="I61" s="514"/>
      <c r="J61" s="514"/>
      <c r="K61" s="514"/>
      <c r="L61" s="514"/>
      <c r="M61" s="514"/>
      <c r="N61" s="514"/>
      <c r="O61" s="514"/>
      <c r="P61" s="514"/>
      <c r="Q61" s="514"/>
      <c r="R61" s="514"/>
      <c r="S61" s="514"/>
      <c r="T61" s="514"/>
    </row>
    <row r="62" spans="1:20" s="12" customFormat="1" ht="12.75" customHeight="1" x14ac:dyDescent="0.2">
      <c r="A62" s="515"/>
      <c r="B62" s="515"/>
      <c r="C62" s="515"/>
      <c r="D62" s="515"/>
      <c r="E62" s="515"/>
      <c r="F62" s="515"/>
      <c r="G62" s="515"/>
      <c r="H62" s="515"/>
      <c r="I62" s="515"/>
      <c r="J62" s="515"/>
      <c r="K62" s="515"/>
      <c r="L62" s="515"/>
      <c r="M62" s="515"/>
      <c r="N62" s="515"/>
      <c r="O62" s="515"/>
      <c r="P62" s="515"/>
      <c r="Q62" s="515"/>
      <c r="R62" s="515"/>
      <c r="S62" s="515"/>
      <c r="T62" s="515"/>
    </row>
    <row r="63" spans="1:20" s="12" customFormat="1" ht="12.75" customHeight="1" x14ac:dyDescent="0.2">
      <c r="G63" s="5"/>
      <c r="K63" s="5"/>
      <c r="O63" s="5"/>
      <c r="S63" s="5"/>
    </row>
    <row r="64" spans="1:20"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sheetProtection formatCells="0" formatColumns="0" formatRows="0"/>
  <mergeCells count="27">
    <mergeCell ref="A26:F26"/>
    <mergeCell ref="G8:H8"/>
    <mergeCell ref="A11:D11"/>
    <mergeCell ref="A10:F10"/>
    <mergeCell ref="K8:L8"/>
    <mergeCell ref="A61:T62"/>
    <mergeCell ref="B44:D44"/>
    <mergeCell ref="B59:D59"/>
    <mergeCell ref="A48:D48"/>
    <mergeCell ref="A27:D27"/>
    <mergeCell ref="A36:F36"/>
    <mergeCell ref="A37:D37"/>
    <mergeCell ref="A46:D46"/>
    <mergeCell ref="A35:D35"/>
    <mergeCell ref="A47:F47"/>
    <mergeCell ref="N6:P6"/>
    <mergeCell ref="A9:D9"/>
    <mergeCell ref="R6:T6"/>
    <mergeCell ref="F7:H7"/>
    <mergeCell ref="J7:L7"/>
    <mergeCell ref="N7:P7"/>
    <mergeCell ref="R7:T7"/>
    <mergeCell ref="A6:D8"/>
    <mergeCell ref="F6:H6"/>
    <mergeCell ref="J6:L6"/>
    <mergeCell ref="O8:P8"/>
    <mergeCell ref="S8:T8"/>
  </mergeCells>
  <phoneticPr fontId="5" type="noConversion"/>
  <pageMargins left="0.75" right="0.75" top="1" bottom="1" header="0.5" footer="0.5"/>
  <pageSetup paperSize="9" scale="88"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13"/>
  <dimension ref="A1:W71"/>
  <sheetViews>
    <sheetView zoomScaleNormal="100" workbookViewId="0"/>
  </sheetViews>
  <sheetFormatPr defaultRowHeight="12.75" x14ac:dyDescent="0.2"/>
  <cols>
    <col min="1" max="1" width="2.85546875" style="1" customWidth="1"/>
    <col min="2" max="2" width="17" style="1" customWidth="1"/>
    <col min="3" max="5" width="13.140625" style="1" hidden="1" customWidth="1"/>
    <col min="6" max="6" width="9.28515625" style="1" customWidth="1"/>
    <col min="7" max="7" width="2.7109375" style="41" customWidth="1"/>
    <col min="8" max="8" width="5" style="1" customWidth="1"/>
    <col min="9" max="9" width="2.140625" style="1" customWidth="1"/>
    <col min="10" max="10" width="9.140625" style="1"/>
    <col min="11" max="11" width="2.7109375" style="41" customWidth="1"/>
    <col min="12" max="12" width="6" style="1" customWidth="1"/>
    <col min="13" max="13" width="1.140625" style="1" customWidth="1"/>
    <col min="14" max="14" width="11.42578125" style="1" customWidth="1"/>
    <col min="15" max="15" width="2.7109375" style="41" customWidth="1"/>
    <col min="16" max="16" width="5" style="1" customWidth="1"/>
    <col min="17" max="17" width="1.140625" style="1" customWidth="1"/>
    <col min="18" max="18" width="7.140625" style="1" customWidth="1"/>
    <col min="19" max="19" width="2.7109375" style="41" customWidth="1"/>
    <col min="20" max="20" width="5.140625" style="1" customWidth="1"/>
    <col min="21" max="21" width="5.42578125" style="1" customWidth="1"/>
    <col min="22" max="23" width="9.140625" style="179"/>
    <col min="24" max="16384" width="9.140625" style="1"/>
  </cols>
  <sheetData>
    <row r="1" spans="1:23" ht="6.75" customHeight="1" x14ac:dyDescent="0.2">
      <c r="V1" s="177"/>
      <c r="W1" s="177"/>
    </row>
    <row r="2" spans="1:23" ht="15.75" customHeight="1" x14ac:dyDescent="0.25">
      <c r="A2" s="550" t="s">
        <v>298</v>
      </c>
      <c r="B2" s="550"/>
      <c r="C2" s="550"/>
      <c r="D2" s="550"/>
      <c r="E2" s="550"/>
      <c r="F2" s="550"/>
      <c r="G2" s="550"/>
      <c r="H2" s="550"/>
      <c r="I2" s="550"/>
      <c r="J2" s="550"/>
      <c r="K2" s="550"/>
      <c r="L2" s="550"/>
      <c r="M2" s="550"/>
      <c r="N2" s="550"/>
      <c r="O2" s="550"/>
      <c r="P2" s="550"/>
      <c r="Q2" s="550"/>
      <c r="R2" s="550"/>
      <c r="S2" s="550"/>
      <c r="T2" s="550"/>
      <c r="U2" s="163"/>
      <c r="V2" s="177"/>
      <c r="W2" s="177"/>
    </row>
    <row r="3" spans="1:23" ht="15.75" customHeight="1" x14ac:dyDescent="0.25">
      <c r="A3" s="97" t="s">
        <v>518</v>
      </c>
      <c r="B3" s="185"/>
      <c r="C3" s="185"/>
      <c r="D3" s="185"/>
      <c r="E3" s="185"/>
      <c r="F3" s="185"/>
      <c r="G3" s="185"/>
      <c r="H3" s="185"/>
      <c r="I3" s="185"/>
      <c r="J3" s="185"/>
      <c r="K3" s="185"/>
      <c r="L3" s="185"/>
      <c r="M3" s="185"/>
      <c r="N3" s="185"/>
      <c r="O3" s="185"/>
      <c r="P3" s="185"/>
      <c r="Q3" s="185"/>
      <c r="R3" s="185"/>
      <c r="S3" s="185"/>
      <c r="T3" s="185"/>
      <c r="U3" s="133"/>
      <c r="V3" s="177"/>
      <c r="W3" s="177"/>
    </row>
    <row r="4" spans="1:23" ht="15.75" customHeight="1" x14ac:dyDescent="0.25">
      <c r="A4" s="188" t="s">
        <v>233</v>
      </c>
      <c r="B4" s="133"/>
      <c r="C4" s="133"/>
      <c r="D4" s="133"/>
      <c r="E4" s="133"/>
      <c r="F4" s="133"/>
      <c r="G4" s="133"/>
      <c r="H4" s="133"/>
      <c r="I4" s="133"/>
      <c r="J4" s="133"/>
      <c r="K4" s="133"/>
      <c r="L4" s="133"/>
      <c r="M4" s="133"/>
      <c r="N4" s="133"/>
      <c r="O4" s="133"/>
      <c r="P4" s="133"/>
      <c r="Q4" s="133"/>
      <c r="R4" s="133"/>
      <c r="S4" s="133"/>
      <c r="T4" s="133"/>
      <c r="U4" s="133"/>
      <c r="V4" s="177"/>
      <c r="W4" s="177"/>
    </row>
    <row r="5" spans="1:23" ht="15.75" thickBot="1" x14ac:dyDescent="0.3">
      <c r="A5" s="188" t="s">
        <v>522</v>
      </c>
      <c r="B5" s="133"/>
      <c r="C5" s="133"/>
      <c r="D5" s="133"/>
      <c r="E5" s="133"/>
      <c r="F5" s="133"/>
      <c r="G5" s="133"/>
      <c r="H5" s="133"/>
      <c r="I5" s="133"/>
      <c r="J5" s="133"/>
      <c r="K5" s="133"/>
      <c r="L5" s="133"/>
      <c r="M5" s="133"/>
      <c r="N5" s="133"/>
      <c r="O5" s="133"/>
      <c r="P5" s="133"/>
      <c r="Q5" s="133"/>
      <c r="R5" s="133"/>
      <c r="S5" s="133"/>
      <c r="T5" s="133"/>
      <c r="U5" s="133"/>
      <c r="V5" s="177"/>
      <c r="W5" s="177"/>
    </row>
    <row r="6" spans="1:23" s="54" customFormat="1" ht="13.5" customHeight="1" x14ac:dyDescent="0.2">
      <c r="A6" s="530"/>
      <c r="B6" s="530"/>
      <c r="C6" s="46"/>
      <c r="D6" s="46"/>
      <c r="E6" s="46"/>
      <c r="F6" s="540" t="s">
        <v>153</v>
      </c>
      <c r="G6" s="540"/>
      <c r="H6" s="540"/>
      <c r="I6" s="116"/>
      <c r="J6" s="540" t="s">
        <v>202</v>
      </c>
      <c r="K6" s="540"/>
      <c r="L6" s="540"/>
      <c r="M6" s="109"/>
      <c r="N6" s="540" t="s">
        <v>84</v>
      </c>
      <c r="O6" s="540"/>
      <c r="P6" s="540"/>
      <c r="Q6" s="116"/>
      <c r="R6" s="540" t="s">
        <v>148</v>
      </c>
      <c r="S6" s="540"/>
      <c r="T6" s="540"/>
      <c r="U6" s="108"/>
      <c r="V6" s="178"/>
      <c r="W6" s="178"/>
    </row>
    <row r="7" spans="1:23" ht="10.5" customHeight="1" x14ac:dyDescent="0.2">
      <c r="A7" s="544"/>
      <c r="B7" s="544"/>
      <c r="C7" s="101"/>
      <c r="D7" s="101"/>
      <c r="E7" s="101"/>
      <c r="F7" s="536" t="s">
        <v>179</v>
      </c>
      <c r="G7" s="536"/>
      <c r="H7" s="536"/>
      <c r="I7" s="100"/>
      <c r="J7" s="536" t="s">
        <v>196</v>
      </c>
      <c r="K7" s="536"/>
      <c r="L7" s="536"/>
      <c r="M7" s="108"/>
      <c r="N7" s="536" t="s">
        <v>199</v>
      </c>
      <c r="O7" s="536"/>
      <c r="P7" s="536"/>
      <c r="Q7" s="100"/>
      <c r="R7" s="536" t="s">
        <v>19</v>
      </c>
      <c r="S7" s="536"/>
      <c r="T7" s="536"/>
      <c r="U7" s="108"/>
      <c r="V7" s="177"/>
      <c r="W7" s="177"/>
    </row>
    <row r="8" spans="1:23" ht="10.5" customHeight="1" thickBot="1" x14ac:dyDescent="0.25">
      <c r="A8" s="531"/>
      <c r="B8" s="531"/>
      <c r="C8" s="26"/>
      <c r="D8" s="26"/>
      <c r="E8" s="26"/>
      <c r="F8" s="26" t="s">
        <v>22</v>
      </c>
      <c r="G8" s="537" t="s">
        <v>125</v>
      </c>
      <c r="H8" s="537"/>
      <c r="I8" s="107"/>
      <c r="J8" s="26" t="s">
        <v>22</v>
      </c>
      <c r="K8" s="537" t="s">
        <v>125</v>
      </c>
      <c r="L8" s="537"/>
      <c r="M8" s="107"/>
      <c r="N8" s="26" t="s">
        <v>22</v>
      </c>
      <c r="O8" s="537" t="s">
        <v>125</v>
      </c>
      <c r="P8" s="537"/>
      <c r="Q8" s="107"/>
      <c r="R8" s="26" t="s">
        <v>22</v>
      </c>
      <c r="S8" s="537" t="s">
        <v>125</v>
      </c>
      <c r="T8" s="537"/>
      <c r="U8" s="98"/>
      <c r="V8" s="177"/>
      <c r="W8" s="177"/>
    </row>
    <row r="9" spans="1:23" ht="6" customHeight="1" x14ac:dyDescent="0.2">
      <c r="A9" s="534"/>
      <c r="B9" s="534"/>
      <c r="C9" s="34"/>
      <c r="D9" s="34"/>
      <c r="E9" s="34"/>
      <c r="F9" s="59"/>
      <c r="G9" s="59"/>
      <c r="H9" s="59"/>
      <c r="I9" s="59"/>
      <c r="J9" s="59"/>
      <c r="K9" s="59"/>
      <c r="L9" s="59"/>
      <c r="M9" s="59"/>
      <c r="N9" s="59"/>
      <c r="O9" s="59"/>
      <c r="P9" s="59"/>
      <c r="Q9" s="59"/>
      <c r="R9" s="59"/>
      <c r="S9" s="59"/>
      <c r="T9" s="59"/>
      <c r="U9" s="59"/>
      <c r="V9" s="177"/>
      <c r="W9" s="177"/>
    </row>
    <row r="10" spans="1:23" ht="13.5" customHeight="1" x14ac:dyDescent="0.2">
      <c r="A10" s="549" t="s">
        <v>203</v>
      </c>
      <c r="B10" s="549"/>
      <c r="C10" s="549"/>
      <c r="D10" s="549"/>
      <c r="E10" s="549"/>
      <c r="F10" s="549"/>
      <c r="G10" s="549"/>
      <c r="H10" s="549"/>
      <c r="I10" s="549"/>
      <c r="J10" s="59"/>
      <c r="K10" s="59"/>
      <c r="L10" s="59"/>
      <c r="M10" s="59"/>
      <c r="N10" s="59"/>
      <c r="O10" s="59"/>
      <c r="P10" s="59"/>
      <c r="Q10" s="59"/>
      <c r="R10" s="59"/>
      <c r="S10" s="59"/>
      <c r="T10" s="59"/>
      <c r="U10" s="59"/>
      <c r="V10" s="177"/>
      <c r="W10" s="177"/>
    </row>
    <row r="11" spans="1:23" ht="12" customHeight="1" x14ac:dyDescent="0.2">
      <c r="A11" s="534" t="s">
        <v>22</v>
      </c>
      <c r="B11" s="534"/>
      <c r="C11" s="34"/>
      <c r="D11" s="34"/>
      <c r="E11" s="34"/>
      <c r="F11" s="128">
        <v>149.041</v>
      </c>
      <c r="G11" s="135" t="s">
        <v>4</v>
      </c>
      <c r="H11" s="128">
        <v>28.135000000000002</v>
      </c>
      <c r="I11" s="59" t="s">
        <v>285</v>
      </c>
      <c r="J11" s="128">
        <v>76300.474000000002</v>
      </c>
      <c r="K11" s="135" t="s">
        <v>4</v>
      </c>
      <c r="L11" s="128">
        <v>14812.777</v>
      </c>
      <c r="M11" s="59" t="s">
        <v>285</v>
      </c>
      <c r="N11" s="128">
        <v>2873.5839999999998</v>
      </c>
      <c r="O11" s="135" t="s">
        <v>4</v>
      </c>
      <c r="P11" s="128">
        <v>599.64099999999996</v>
      </c>
      <c r="Q11" s="59" t="s">
        <v>285</v>
      </c>
      <c r="R11" s="128">
        <v>1273.579</v>
      </c>
      <c r="S11" s="135" t="s">
        <v>4</v>
      </c>
      <c r="T11" s="128">
        <v>259.88</v>
      </c>
      <c r="U11" s="59"/>
      <c r="V11" s="198"/>
    </row>
    <row r="12" spans="1:23" ht="6" customHeight="1" x14ac:dyDescent="0.2">
      <c r="A12" s="57"/>
      <c r="G12" s="38"/>
      <c r="H12" s="59"/>
      <c r="I12" s="59"/>
      <c r="J12" s="59"/>
      <c r="K12" s="38"/>
      <c r="L12" s="59"/>
      <c r="M12" s="59"/>
      <c r="N12" s="59"/>
      <c r="O12" s="135"/>
      <c r="P12" s="59"/>
      <c r="Q12" s="59"/>
      <c r="R12" s="59"/>
      <c r="S12" s="38"/>
      <c r="T12" s="59"/>
      <c r="U12" s="59"/>
    </row>
    <row r="13" spans="1:23" ht="12" customHeight="1" x14ac:dyDescent="0.2">
      <c r="A13" s="548" t="s">
        <v>149</v>
      </c>
      <c r="B13" s="548"/>
      <c r="C13" s="56"/>
      <c r="D13" s="56"/>
      <c r="E13" s="56"/>
      <c r="G13" s="301"/>
      <c r="K13" s="302"/>
      <c r="O13" s="302"/>
      <c r="S13" s="302"/>
      <c r="U13" s="36"/>
      <c r="V13" s="290"/>
    </row>
    <row r="14" spans="1:23" ht="12" customHeight="1" x14ac:dyDescent="0.2">
      <c r="A14" s="533" t="s">
        <v>22</v>
      </c>
      <c r="B14" s="533"/>
      <c r="C14" s="57"/>
      <c r="D14" s="57"/>
      <c r="E14" s="57"/>
      <c r="F14" s="128">
        <v>40.408999999999999</v>
      </c>
      <c r="G14" s="135" t="s">
        <v>4</v>
      </c>
      <c r="H14" s="128">
        <v>10.805</v>
      </c>
      <c r="I14" s="97" t="s">
        <v>285</v>
      </c>
      <c r="J14" s="128">
        <v>29132.538</v>
      </c>
      <c r="K14" s="135" t="s">
        <v>4</v>
      </c>
      <c r="L14" s="128">
        <v>9453.1880000000001</v>
      </c>
      <c r="M14" s="97" t="s">
        <v>285</v>
      </c>
      <c r="N14" s="128">
        <v>820.63400000000001</v>
      </c>
      <c r="O14" s="135" t="s">
        <v>4</v>
      </c>
      <c r="P14" s="128">
        <v>281.83800000000002</v>
      </c>
      <c r="Q14" s="97" t="s">
        <v>285</v>
      </c>
      <c r="R14" s="128">
        <v>548.44500000000005</v>
      </c>
      <c r="S14" s="135" t="s">
        <v>4</v>
      </c>
      <c r="T14" s="128">
        <v>189.529</v>
      </c>
      <c r="U14" s="35"/>
    </row>
    <row r="15" spans="1:23" ht="12" customHeight="1" x14ac:dyDescent="0.2">
      <c r="A15" s="435" t="s">
        <v>5</v>
      </c>
      <c r="B15" s="13"/>
      <c r="C15" s="60"/>
      <c r="D15" s="60"/>
      <c r="E15" s="60"/>
      <c r="F15" s="36"/>
      <c r="G15" s="135"/>
      <c r="H15" s="36"/>
      <c r="I15" s="36"/>
      <c r="J15" s="36"/>
      <c r="K15" s="48"/>
      <c r="L15" s="36"/>
      <c r="M15" s="36"/>
      <c r="N15" s="36"/>
      <c r="O15" s="48"/>
      <c r="P15" s="36"/>
      <c r="Q15" s="36"/>
      <c r="R15" s="36"/>
      <c r="S15" s="48"/>
      <c r="T15" s="36"/>
      <c r="U15" s="35"/>
      <c r="V15" s="198"/>
    </row>
    <row r="16" spans="1:23" ht="12" customHeight="1" x14ac:dyDescent="0.2">
      <c r="A16" s="12"/>
      <c r="B16" s="60" t="s">
        <v>85</v>
      </c>
      <c r="C16" s="60"/>
      <c r="D16" s="60"/>
      <c r="E16" s="60"/>
      <c r="F16" s="129">
        <v>12.678000000000001</v>
      </c>
      <c r="G16" s="135" t="s">
        <v>4</v>
      </c>
      <c r="H16" s="129">
        <v>7.1369999999999996</v>
      </c>
      <c r="I16" s="1" t="s">
        <v>285</v>
      </c>
      <c r="J16" s="129">
        <v>4295.7920000000004</v>
      </c>
      <c r="K16" s="135" t="s">
        <v>4</v>
      </c>
      <c r="L16" s="129">
        <v>2457.5329999999999</v>
      </c>
      <c r="M16" s="1" t="s">
        <v>285</v>
      </c>
      <c r="N16" s="129">
        <v>182.36600000000001</v>
      </c>
      <c r="O16" s="135" t="s">
        <v>4</v>
      </c>
      <c r="P16" s="129">
        <v>123.688</v>
      </c>
      <c r="Q16" s="1" t="s">
        <v>285</v>
      </c>
      <c r="R16" s="129">
        <v>55.889000000000003</v>
      </c>
      <c r="S16" s="135" t="s">
        <v>4</v>
      </c>
      <c r="T16" s="129">
        <v>39.851999999999997</v>
      </c>
      <c r="U16" s="35"/>
    </row>
    <row r="17" spans="1:22" ht="12" customHeight="1" x14ac:dyDescent="0.2">
      <c r="A17" s="12"/>
      <c r="B17" s="60" t="s">
        <v>86</v>
      </c>
      <c r="C17" s="60"/>
      <c r="D17" s="60"/>
      <c r="E17" s="60"/>
      <c r="F17" s="129">
        <v>1.2270000000000001</v>
      </c>
      <c r="G17" s="135" t="s">
        <v>4</v>
      </c>
      <c r="H17" s="129">
        <v>1.323</v>
      </c>
      <c r="I17" s="1" t="s">
        <v>285</v>
      </c>
      <c r="J17" s="129">
        <v>1782.806</v>
      </c>
      <c r="K17" s="135" t="s">
        <v>4</v>
      </c>
      <c r="L17" s="129">
        <v>1818.317</v>
      </c>
      <c r="M17" s="1" t="s">
        <v>285</v>
      </c>
      <c r="N17" s="129">
        <v>16.858000000000001</v>
      </c>
      <c r="O17" s="135" t="s">
        <v>4</v>
      </c>
      <c r="P17" s="129">
        <v>18.126999999999999</v>
      </c>
      <c r="Q17" s="1" t="s">
        <v>285</v>
      </c>
      <c r="R17" s="129">
        <v>23.596</v>
      </c>
      <c r="S17" s="135" t="s">
        <v>4</v>
      </c>
      <c r="T17" s="129">
        <v>25.831</v>
      </c>
      <c r="U17" s="35"/>
      <c r="V17" s="198"/>
    </row>
    <row r="18" spans="1:22" ht="12" customHeight="1" x14ac:dyDescent="0.2">
      <c r="A18" s="12"/>
      <c r="B18" s="60" t="s">
        <v>87</v>
      </c>
      <c r="C18" s="60"/>
      <c r="D18" s="60"/>
      <c r="E18" s="60"/>
      <c r="F18" s="129">
        <v>13.364000000000001</v>
      </c>
      <c r="G18" s="135" t="s">
        <v>4</v>
      </c>
      <c r="H18" s="129">
        <v>4.2359999999999998</v>
      </c>
      <c r="I18" s="1" t="s">
        <v>285</v>
      </c>
      <c r="J18" s="129">
        <v>9288.5450000000001</v>
      </c>
      <c r="K18" s="135" t="s">
        <v>4</v>
      </c>
      <c r="L18" s="129">
        <v>3746.7689999999998</v>
      </c>
      <c r="M18" s="1" t="s">
        <v>285</v>
      </c>
      <c r="N18" s="129">
        <v>264.52300000000002</v>
      </c>
      <c r="O18" s="135" t="s">
        <v>4</v>
      </c>
      <c r="P18" s="129">
        <v>83.834000000000003</v>
      </c>
      <c r="Q18" s="1" t="s">
        <v>285</v>
      </c>
      <c r="R18" s="129">
        <v>172.74600000000001</v>
      </c>
      <c r="S18" s="135" t="s">
        <v>4</v>
      </c>
      <c r="T18" s="129">
        <v>58.640999999999998</v>
      </c>
      <c r="U18" s="16"/>
    </row>
    <row r="19" spans="1:22" ht="12" customHeight="1" x14ac:dyDescent="0.2">
      <c r="A19" s="12"/>
      <c r="B19" s="60" t="s">
        <v>181</v>
      </c>
      <c r="C19" s="60"/>
      <c r="D19" s="60"/>
      <c r="E19" s="60"/>
      <c r="F19" s="129">
        <v>3.5979999999999999</v>
      </c>
      <c r="G19" s="135" t="s">
        <v>4</v>
      </c>
      <c r="H19" s="129">
        <v>3.0409999999999999</v>
      </c>
      <c r="I19" s="1" t="s">
        <v>285</v>
      </c>
      <c r="J19" s="129">
        <v>4718.2</v>
      </c>
      <c r="K19" s="135" t="s">
        <v>4</v>
      </c>
      <c r="L19" s="129">
        <v>5884.982</v>
      </c>
      <c r="M19" s="1" t="s">
        <v>285</v>
      </c>
      <c r="N19" s="129">
        <v>106.402</v>
      </c>
      <c r="O19" s="135" t="s">
        <v>4</v>
      </c>
      <c r="P19" s="129">
        <v>111.34399999999999</v>
      </c>
      <c r="Q19" s="1" t="s">
        <v>285</v>
      </c>
      <c r="R19" s="129">
        <v>99.667000000000002</v>
      </c>
      <c r="S19" s="135" t="s">
        <v>4</v>
      </c>
      <c r="T19" s="129">
        <v>118.41</v>
      </c>
      <c r="U19" s="35"/>
    </row>
    <row r="20" spans="1:22" ht="12" customHeight="1" x14ac:dyDescent="0.2">
      <c r="A20" s="12"/>
      <c r="B20" s="60" t="s">
        <v>182</v>
      </c>
      <c r="C20" s="60"/>
      <c r="D20" s="60"/>
      <c r="E20" s="60"/>
      <c r="F20" s="129">
        <v>4.26</v>
      </c>
      <c r="G20" s="135" t="s">
        <v>4</v>
      </c>
      <c r="H20" s="129">
        <v>4.74</v>
      </c>
      <c r="I20" s="1" t="s">
        <v>285</v>
      </c>
      <c r="J20" s="129">
        <v>1683.751</v>
      </c>
      <c r="K20" s="135" t="s">
        <v>4</v>
      </c>
      <c r="L20" s="129">
        <v>1616.9079999999999</v>
      </c>
      <c r="M20" s="1" t="s">
        <v>285</v>
      </c>
      <c r="N20" s="129">
        <v>131.792</v>
      </c>
      <c r="O20" s="135" t="s">
        <v>4</v>
      </c>
      <c r="P20" s="129">
        <v>188.762</v>
      </c>
      <c r="Q20" s="1" t="s">
        <v>285</v>
      </c>
      <c r="R20" s="129">
        <v>36.442999999999998</v>
      </c>
      <c r="S20" s="135" t="s">
        <v>4</v>
      </c>
      <c r="T20" s="129">
        <v>40.805999999999997</v>
      </c>
      <c r="U20" s="16"/>
    </row>
    <row r="21" spans="1:22" ht="5.25" customHeight="1" x14ac:dyDescent="0.2">
      <c r="A21" s="17"/>
      <c r="B21" s="17"/>
      <c r="C21" s="17"/>
      <c r="D21" s="17"/>
      <c r="E21" s="17"/>
      <c r="F21" s="17"/>
      <c r="G21" s="17"/>
      <c r="H21" s="17"/>
      <c r="I21" s="17"/>
      <c r="J21" s="17"/>
      <c r="K21" s="17"/>
      <c r="L21" s="17"/>
      <c r="M21" s="17"/>
      <c r="N21" s="17"/>
      <c r="O21" s="17"/>
      <c r="P21" s="17"/>
      <c r="Q21" s="17"/>
      <c r="R21" s="17"/>
      <c r="S21" s="17"/>
      <c r="T21" s="17"/>
      <c r="U21" s="59"/>
    </row>
    <row r="22" spans="1:22" ht="6" customHeight="1" x14ac:dyDescent="0.2">
      <c r="A22" s="61"/>
      <c r="B22" s="61"/>
      <c r="C22" s="61"/>
      <c r="D22" s="61"/>
      <c r="E22" s="61"/>
      <c r="F22" s="7"/>
      <c r="G22" s="58"/>
      <c r="H22" s="62"/>
      <c r="I22" s="62"/>
      <c r="J22" s="62"/>
      <c r="K22" s="58"/>
      <c r="L22" s="62"/>
      <c r="M22" s="62"/>
      <c r="N22" s="62"/>
      <c r="O22" s="58"/>
      <c r="P22" s="62"/>
      <c r="Q22" s="62"/>
      <c r="R22" s="62"/>
      <c r="S22" s="58"/>
      <c r="T22" s="62"/>
      <c r="U22" s="36"/>
    </row>
    <row r="23" spans="1:22" ht="12" customHeight="1" x14ac:dyDescent="0.2">
      <c r="A23" s="548" t="s">
        <v>150</v>
      </c>
      <c r="B23" s="548"/>
      <c r="C23" s="56"/>
      <c r="D23" s="56"/>
      <c r="E23" s="56"/>
      <c r="K23" s="1"/>
      <c r="O23" s="1"/>
      <c r="S23" s="1"/>
      <c r="U23" s="35"/>
    </row>
    <row r="24" spans="1:22" ht="12" customHeight="1" x14ac:dyDescent="0.2">
      <c r="A24" s="533" t="s">
        <v>22</v>
      </c>
      <c r="B24" s="533"/>
      <c r="C24" s="57"/>
      <c r="D24" s="57"/>
      <c r="E24" s="57"/>
      <c r="F24" s="128">
        <v>108.63200000000001</v>
      </c>
      <c r="G24" s="135" t="s">
        <v>4</v>
      </c>
      <c r="H24" s="128">
        <v>26.123999999999999</v>
      </c>
      <c r="I24" s="97" t="s">
        <v>285</v>
      </c>
      <c r="J24" s="128">
        <v>47167.936000000002</v>
      </c>
      <c r="K24" s="135" t="s">
        <v>4</v>
      </c>
      <c r="L24" s="128">
        <v>11426.169</v>
      </c>
      <c r="M24" s="97" t="s">
        <v>285</v>
      </c>
      <c r="N24" s="128">
        <v>2052.9490000000001</v>
      </c>
      <c r="O24" s="135" t="s">
        <v>4</v>
      </c>
      <c r="P24" s="128">
        <v>531.95699999999999</v>
      </c>
      <c r="Q24" s="97" t="s">
        <v>285</v>
      </c>
      <c r="R24" s="128">
        <v>725.13300000000004</v>
      </c>
      <c r="S24" s="135" t="s">
        <v>4</v>
      </c>
      <c r="T24" s="128">
        <v>179.697</v>
      </c>
      <c r="U24" s="35"/>
    </row>
    <row r="25" spans="1:22" ht="12" customHeight="1" x14ac:dyDescent="0.2">
      <c r="A25" s="435" t="s">
        <v>5</v>
      </c>
      <c r="B25" s="13"/>
      <c r="C25" s="60"/>
      <c r="D25" s="60"/>
      <c r="E25" s="60"/>
      <c r="F25" s="36"/>
      <c r="G25" s="135"/>
      <c r="H25" s="36"/>
      <c r="I25" s="36"/>
      <c r="J25" s="36"/>
      <c r="K25" s="135"/>
      <c r="L25" s="36"/>
      <c r="M25" s="36"/>
      <c r="N25" s="36"/>
      <c r="O25" s="135"/>
      <c r="P25" s="36"/>
      <c r="Q25" s="36"/>
      <c r="R25" s="36"/>
      <c r="S25" s="135"/>
      <c r="T25" s="36"/>
      <c r="U25" s="35"/>
    </row>
    <row r="26" spans="1:22" ht="12" customHeight="1" x14ac:dyDescent="0.2">
      <c r="A26" s="12"/>
      <c r="B26" s="60" t="s">
        <v>88</v>
      </c>
      <c r="C26" s="60"/>
      <c r="D26" s="60"/>
      <c r="E26" s="60"/>
      <c r="F26" s="129">
        <v>107.622</v>
      </c>
      <c r="G26" s="135" t="s">
        <v>4</v>
      </c>
      <c r="H26" s="129">
        <v>26.093</v>
      </c>
      <c r="I26" s="1" t="s">
        <v>285</v>
      </c>
      <c r="J26" s="129">
        <v>45436.764000000003</v>
      </c>
      <c r="K26" s="135" t="s">
        <v>4</v>
      </c>
      <c r="L26" s="129">
        <v>11157.272000000001</v>
      </c>
      <c r="M26" s="1" t="s">
        <v>285</v>
      </c>
      <c r="N26" s="129">
        <v>2036.35</v>
      </c>
      <c r="O26" s="135" t="s">
        <v>4</v>
      </c>
      <c r="P26" s="129">
        <v>531.63</v>
      </c>
      <c r="Q26" s="1" t="s">
        <v>285</v>
      </c>
      <c r="R26" s="129">
        <v>702.375</v>
      </c>
      <c r="S26" s="135" t="s">
        <v>4</v>
      </c>
      <c r="T26" s="129">
        <v>177.05799999999999</v>
      </c>
      <c r="U26" s="35"/>
    </row>
    <row r="27" spans="1:22" ht="5.25" customHeight="1" x14ac:dyDescent="0.2">
      <c r="A27" s="17"/>
      <c r="B27" s="17"/>
      <c r="C27" s="17"/>
      <c r="D27" s="17"/>
      <c r="E27" s="17"/>
      <c r="F27" s="17"/>
      <c r="G27" s="17"/>
      <c r="H27" s="17"/>
      <c r="I27" s="17"/>
      <c r="J27" s="17"/>
      <c r="K27" s="17"/>
      <c r="L27" s="17"/>
      <c r="M27" s="17"/>
      <c r="N27" s="17"/>
      <c r="O27" s="17"/>
      <c r="P27" s="17"/>
      <c r="Q27" s="17"/>
      <c r="R27" s="17"/>
      <c r="S27" s="17"/>
      <c r="T27" s="17"/>
      <c r="U27" s="59"/>
    </row>
    <row r="28" spans="1:22" ht="6" customHeight="1" x14ac:dyDescent="0.2">
      <c r="A28" s="60"/>
      <c r="B28" s="60"/>
      <c r="C28" s="60"/>
      <c r="D28" s="60"/>
      <c r="E28" s="60"/>
      <c r="F28" s="12"/>
      <c r="G28" s="48"/>
      <c r="H28" s="12"/>
      <c r="I28" s="12"/>
      <c r="J28" s="12"/>
      <c r="K28" s="48"/>
      <c r="L28" s="12"/>
      <c r="M28" s="12"/>
      <c r="N28" s="12"/>
      <c r="O28" s="48"/>
      <c r="P28" s="12"/>
      <c r="Q28" s="12"/>
      <c r="R28" s="12"/>
      <c r="S28" s="48"/>
      <c r="T28" s="12"/>
      <c r="U28" s="36"/>
    </row>
    <row r="29" spans="1:22" ht="11.25" customHeight="1" x14ac:dyDescent="0.2">
      <c r="A29" s="548" t="s">
        <v>151</v>
      </c>
      <c r="B29" s="548"/>
      <c r="C29" s="548"/>
      <c r="D29" s="548"/>
      <c r="E29" s="548"/>
      <c r="F29" s="548"/>
      <c r="J29" s="291"/>
      <c r="K29" s="1"/>
      <c r="O29" s="1"/>
      <c r="S29" s="1"/>
      <c r="U29" s="35"/>
    </row>
    <row r="30" spans="1:22" ht="11.25" customHeight="1" x14ac:dyDescent="0.2">
      <c r="A30" s="533" t="s">
        <v>22</v>
      </c>
      <c r="B30" s="533"/>
      <c r="C30" s="57"/>
      <c r="D30" s="57"/>
      <c r="E30" s="57"/>
      <c r="F30" s="128" t="s">
        <v>284</v>
      </c>
      <c r="G30" s="135" t="s">
        <v>4</v>
      </c>
      <c r="H30" s="128" t="s">
        <v>284</v>
      </c>
      <c r="I30" s="97" t="s">
        <v>285</v>
      </c>
      <c r="J30" s="128" t="s">
        <v>284</v>
      </c>
      <c r="K30" s="135" t="s">
        <v>4</v>
      </c>
      <c r="L30" s="128" t="s">
        <v>284</v>
      </c>
      <c r="M30" s="97" t="s">
        <v>285</v>
      </c>
      <c r="N30" s="128" t="s">
        <v>284</v>
      </c>
      <c r="O30" s="135" t="s">
        <v>4</v>
      </c>
      <c r="P30" s="128" t="s">
        <v>284</v>
      </c>
      <c r="Q30" s="97" t="s">
        <v>285</v>
      </c>
      <c r="R30" s="128" t="s">
        <v>284</v>
      </c>
      <c r="S30" s="135" t="s">
        <v>4</v>
      </c>
      <c r="T30" s="128" t="s">
        <v>284</v>
      </c>
      <c r="U30" s="35"/>
    </row>
    <row r="31" spans="1:22" ht="5.25" customHeight="1" x14ac:dyDescent="0.2">
      <c r="A31" s="17"/>
      <c r="B31" s="17"/>
      <c r="C31" s="17"/>
      <c r="D31" s="17"/>
      <c r="E31" s="17"/>
      <c r="F31" s="17"/>
      <c r="G31" s="294"/>
      <c r="H31" s="17"/>
      <c r="I31" s="17"/>
      <c r="J31" s="17"/>
      <c r="K31" s="17"/>
      <c r="L31" s="17"/>
      <c r="M31" s="17"/>
      <c r="N31" s="17"/>
      <c r="O31" s="17"/>
      <c r="P31" s="17"/>
      <c r="Q31" s="17"/>
      <c r="R31" s="17"/>
      <c r="S31" s="17"/>
      <c r="T31" s="17"/>
      <c r="U31" s="35"/>
    </row>
    <row r="32" spans="1:22" ht="6" customHeight="1" x14ac:dyDescent="0.2">
      <c r="A32" s="60"/>
      <c r="B32" s="60"/>
      <c r="C32" s="60"/>
      <c r="D32" s="60"/>
      <c r="E32" s="60"/>
      <c r="F32" s="12"/>
      <c r="G32" s="48"/>
      <c r="H32" s="12"/>
      <c r="I32" s="12"/>
      <c r="J32" s="12"/>
      <c r="K32" s="48"/>
      <c r="L32" s="12"/>
      <c r="M32" s="12"/>
      <c r="N32" s="12"/>
      <c r="O32" s="48"/>
      <c r="P32" s="12"/>
      <c r="Q32" s="12"/>
      <c r="R32" s="12"/>
      <c r="S32" s="48"/>
      <c r="T32" s="12"/>
      <c r="U32" s="35"/>
    </row>
    <row r="33" spans="1:23" ht="11.25" customHeight="1" x14ac:dyDescent="0.2">
      <c r="A33" s="548" t="s">
        <v>283</v>
      </c>
      <c r="B33" s="548"/>
      <c r="C33" s="56"/>
      <c r="D33" s="56"/>
      <c r="E33" s="56"/>
      <c r="F33" s="56"/>
      <c r="G33" s="70"/>
      <c r="H33" s="56"/>
      <c r="I33" s="56"/>
      <c r="J33" s="37"/>
      <c r="K33" s="48"/>
      <c r="L33" s="37"/>
      <c r="M33" s="37"/>
      <c r="N33" s="37"/>
      <c r="O33" s="48"/>
      <c r="P33" s="37"/>
      <c r="Q33" s="37"/>
      <c r="R33" s="37"/>
      <c r="S33" s="48"/>
      <c r="T33" s="37"/>
      <c r="U33" s="16"/>
    </row>
    <row r="34" spans="1:23" ht="11.25" customHeight="1" x14ac:dyDescent="0.2">
      <c r="A34" s="533" t="s">
        <v>22</v>
      </c>
      <c r="B34" s="533"/>
      <c r="C34" s="57"/>
      <c r="D34" s="57"/>
      <c r="E34" s="57"/>
      <c r="F34" s="128" t="s">
        <v>284</v>
      </c>
      <c r="G34" s="135" t="s">
        <v>4</v>
      </c>
      <c r="H34" s="128" t="s">
        <v>284</v>
      </c>
      <c r="I34" s="97" t="s">
        <v>285</v>
      </c>
      <c r="J34" s="128" t="s">
        <v>284</v>
      </c>
      <c r="K34" s="135" t="s">
        <v>4</v>
      </c>
      <c r="L34" s="128" t="s">
        <v>284</v>
      </c>
      <c r="M34" s="97" t="s">
        <v>285</v>
      </c>
      <c r="N34" s="128" t="s">
        <v>284</v>
      </c>
      <c r="O34" s="135" t="s">
        <v>4</v>
      </c>
      <c r="P34" s="128" t="s">
        <v>284</v>
      </c>
      <c r="Q34" s="97" t="s">
        <v>285</v>
      </c>
      <c r="R34" s="128" t="s">
        <v>284</v>
      </c>
      <c r="S34" s="135" t="s">
        <v>4</v>
      </c>
      <c r="T34" s="128" t="s">
        <v>284</v>
      </c>
      <c r="U34" s="16"/>
    </row>
    <row r="35" spans="1:23" ht="5.25" customHeight="1" x14ac:dyDescent="0.2">
      <c r="A35" s="17"/>
      <c r="B35" s="17"/>
      <c r="C35" s="17"/>
      <c r="D35" s="17"/>
      <c r="E35" s="17"/>
      <c r="F35" s="17"/>
      <c r="G35" s="17"/>
      <c r="H35" s="17"/>
      <c r="I35" s="17"/>
      <c r="J35" s="17"/>
      <c r="K35" s="17"/>
      <c r="L35" s="17"/>
      <c r="M35" s="17"/>
      <c r="N35" s="17"/>
      <c r="O35" s="17"/>
      <c r="P35" s="17"/>
      <c r="Q35" s="17"/>
      <c r="R35" s="17"/>
      <c r="S35" s="17"/>
      <c r="T35" s="17"/>
      <c r="U35" s="35"/>
    </row>
    <row r="36" spans="1:23" ht="6" customHeight="1" x14ac:dyDescent="0.2">
      <c r="A36" s="60"/>
      <c r="B36" s="60"/>
      <c r="C36" s="60"/>
      <c r="D36" s="60"/>
      <c r="E36" s="60"/>
      <c r="F36" s="12"/>
      <c r="G36" s="48"/>
      <c r="H36" s="12"/>
      <c r="I36" s="12"/>
      <c r="J36" s="12"/>
      <c r="K36" s="48"/>
      <c r="L36" s="12"/>
      <c r="M36" s="12"/>
      <c r="N36" s="12"/>
      <c r="O36" s="48"/>
      <c r="P36" s="12"/>
      <c r="Q36" s="12"/>
      <c r="R36" s="12"/>
      <c r="S36" s="48"/>
      <c r="T36" s="12"/>
      <c r="U36" s="35"/>
    </row>
    <row r="37" spans="1:23" ht="13.5" customHeight="1" x14ac:dyDescent="0.2">
      <c r="A37" s="549" t="s">
        <v>205</v>
      </c>
      <c r="B37" s="549"/>
      <c r="C37" s="549"/>
      <c r="D37" s="549"/>
      <c r="E37" s="549"/>
      <c r="F37" s="549"/>
      <c r="G37" s="549"/>
      <c r="H37" s="549"/>
      <c r="I37" s="549"/>
      <c r="J37" s="59"/>
      <c r="K37" s="59"/>
      <c r="L37" s="59"/>
      <c r="M37" s="59"/>
      <c r="N37" s="59"/>
      <c r="O37" s="59"/>
      <c r="P37" s="59"/>
      <c r="Q37" s="59"/>
      <c r="R37" s="59"/>
      <c r="S37" s="59"/>
      <c r="T37" s="59"/>
      <c r="U37" s="59"/>
      <c r="V37" s="177"/>
      <c r="W37" s="177"/>
    </row>
    <row r="38" spans="1:23" ht="11.25" customHeight="1" x14ac:dyDescent="0.2">
      <c r="A38" s="533" t="s">
        <v>22</v>
      </c>
      <c r="B38" s="533"/>
      <c r="C38" s="57"/>
      <c r="D38" s="57"/>
      <c r="E38" s="57"/>
      <c r="F38" s="128">
        <v>5.64</v>
      </c>
      <c r="G38" s="135" t="s">
        <v>4</v>
      </c>
      <c r="H38" s="128">
        <v>6.2949999999999999</v>
      </c>
      <c r="I38" s="97" t="s">
        <v>285</v>
      </c>
      <c r="J38" s="128">
        <v>2364.5239999999999</v>
      </c>
      <c r="K38" s="135" t="s">
        <v>4</v>
      </c>
      <c r="L38" s="128">
        <v>3353.3159999999998</v>
      </c>
      <c r="M38" s="97" t="s">
        <v>285</v>
      </c>
      <c r="N38" s="128" t="s">
        <v>284</v>
      </c>
      <c r="O38" s="135" t="s">
        <v>4</v>
      </c>
      <c r="P38" s="128" t="s">
        <v>284</v>
      </c>
      <c r="Q38" s="97" t="s">
        <v>285</v>
      </c>
      <c r="R38" s="128" t="s">
        <v>284</v>
      </c>
      <c r="S38" s="135" t="s">
        <v>4</v>
      </c>
      <c r="T38" s="128" t="s">
        <v>284</v>
      </c>
      <c r="U38" s="16"/>
    </row>
    <row r="39" spans="1:23" ht="5.25" customHeight="1" thickBot="1" x14ac:dyDescent="0.25">
      <c r="A39" s="158"/>
      <c r="B39" s="158"/>
      <c r="C39" s="158"/>
      <c r="D39" s="158"/>
      <c r="E39" s="158"/>
      <c r="F39" s="158"/>
      <c r="G39" s="158"/>
      <c r="H39" s="158"/>
      <c r="I39" s="158"/>
      <c r="J39" s="158"/>
      <c r="K39" s="158"/>
      <c r="L39" s="158"/>
      <c r="M39" s="158"/>
      <c r="N39" s="158"/>
      <c r="O39" s="158"/>
      <c r="P39" s="158"/>
      <c r="Q39" s="158"/>
      <c r="R39" s="158"/>
      <c r="S39" s="158"/>
      <c r="T39" s="158"/>
      <c r="U39" s="37"/>
    </row>
    <row r="40" spans="1:23" ht="5.25" customHeight="1" thickBot="1" x14ac:dyDescent="0.25">
      <c r="A40" s="159"/>
      <c r="B40" s="159"/>
      <c r="C40" s="159"/>
      <c r="D40" s="159"/>
      <c r="E40" s="159"/>
      <c r="F40" s="159"/>
      <c r="G40" s="159"/>
      <c r="H40" s="159"/>
      <c r="I40" s="159"/>
      <c r="J40" s="159"/>
      <c r="K40" s="159"/>
      <c r="L40" s="159"/>
      <c r="M40" s="159"/>
      <c r="N40" s="159"/>
      <c r="O40" s="159"/>
      <c r="P40" s="159"/>
      <c r="Q40" s="159"/>
      <c r="R40" s="159"/>
      <c r="S40" s="159"/>
      <c r="T40" s="159"/>
      <c r="U40" s="37"/>
    </row>
    <row r="41" spans="1:23" ht="10.5" customHeight="1" x14ac:dyDescent="0.2">
      <c r="A41" s="60"/>
      <c r="B41" s="60"/>
      <c r="C41" s="60"/>
      <c r="D41" s="60"/>
      <c r="E41" s="60"/>
      <c r="F41" s="35"/>
      <c r="G41" s="48"/>
      <c r="H41" s="35"/>
      <c r="I41" s="35"/>
      <c r="J41" s="35"/>
      <c r="K41" s="48"/>
      <c r="L41" s="35"/>
      <c r="M41" s="35"/>
      <c r="N41" s="35"/>
      <c r="O41" s="48"/>
      <c r="P41" s="35"/>
      <c r="Q41" s="35"/>
      <c r="R41" s="35"/>
      <c r="S41" s="48"/>
      <c r="T41" s="35"/>
      <c r="U41" s="36"/>
    </row>
    <row r="42" spans="1:23" ht="13.5" customHeight="1" x14ac:dyDescent="0.2">
      <c r="A42" s="549" t="s">
        <v>204</v>
      </c>
      <c r="B42" s="549"/>
      <c r="C42" s="549"/>
      <c r="D42" s="549"/>
      <c r="E42" s="549"/>
      <c r="F42" s="549"/>
      <c r="G42" s="549"/>
      <c r="H42" s="549"/>
      <c r="I42" s="59"/>
      <c r="J42" s="59"/>
      <c r="K42" s="59"/>
      <c r="L42" s="59"/>
      <c r="M42" s="59"/>
      <c r="N42" s="59"/>
      <c r="O42" s="59"/>
      <c r="P42" s="59"/>
      <c r="Q42" s="59"/>
      <c r="R42" s="59"/>
      <c r="S42" s="59"/>
      <c r="T42" s="59"/>
      <c r="U42" s="35"/>
    </row>
    <row r="43" spans="1:23" ht="11.25" customHeight="1" x14ac:dyDescent="0.2">
      <c r="A43" s="534" t="s">
        <v>22</v>
      </c>
      <c r="B43" s="534"/>
      <c r="C43" s="34"/>
      <c r="D43" s="34"/>
      <c r="E43" s="34"/>
      <c r="F43" s="128">
        <v>105.61799999999999</v>
      </c>
      <c r="G43" s="135" t="s">
        <v>4</v>
      </c>
      <c r="H43" s="128">
        <v>23.96</v>
      </c>
      <c r="I43" s="59" t="s">
        <v>285</v>
      </c>
      <c r="J43" s="128">
        <v>57625.34</v>
      </c>
      <c r="K43" s="135" t="s">
        <v>4</v>
      </c>
      <c r="L43" s="128">
        <v>13316.458000000001</v>
      </c>
      <c r="M43" s="59" t="s">
        <v>285</v>
      </c>
      <c r="N43" s="128">
        <v>1955.0329999999999</v>
      </c>
      <c r="O43" s="135" t="s">
        <v>4</v>
      </c>
      <c r="P43" s="128">
        <v>495.726</v>
      </c>
      <c r="Q43" s="59" t="s">
        <v>285</v>
      </c>
      <c r="R43" s="128">
        <v>1031.442</v>
      </c>
      <c r="S43" s="135" t="s">
        <v>4</v>
      </c>
      <c r="T43" s="128">
        <v>252.77099999999999</v>
      </c>
      <c r="U43" s="35"/>
    </row>
    <row r="44" spans="1:23" ht="6" customHeight="1" x14ac:dyDescent="0.2">
      <c r="A44" s="57"/>
      <c r="G44" s="38"/>
      <c r="H44" s="59"/>
      <c r="I44" s="59"/>
      <c r="J44" s="59"/>
      <c r="K44" s="38"/>
      <c r="L44" s="59"/>
      <c r="M44" s="59"/>
      <c r="N44" s="59"/>
      <c r="O44" s="135"/>
      <c r="P44" s="59"/>
      <c r="Q44" s="59"/>
      <c r="R44" s="59"/>
      <c r="S44" s="38"/>
      <c r="T44" s="59"/>
      <c r="U44" s="35"/>
    </row>
    <row r="45" spans="1:23" ht="11.25" customHeight="1" x14ac:dyDescent="0.2">
      <c r="A45" s="548" t="s">
        <v>149</v>
      </c>
      <c r="B45" s="548"/>
      <c r="C45" s="56"/>
      <c r="D45" s="56"/>
      <c r="E45" s="56"/>
      <c r="G45" s="301"/>
      <c r="K45" s="302"/>
      <c r="O45" s="302"/>
      <c r="S45" s="302"/>
      <c r="U45" s="35"/>
    </row>
    <row r="46" spans="1:23" ht="11.25" customHeight="1" x14ac:dyDescent="0.2">
      <c r="A46" s="533" t="s">
        <v>22</v>
      </c>
      <c r="B46" s="533"/>
      <c r="C46" s="57"/>
      <c r="D46" s="57"/>
      <c r="E46" s="57"/>
      <c r="F46" s="128">
        <v>38.875</v>
      </c>
      <c r="G46" s="135" t="s">
        <v>4</v>
      </c>
      <c r="H46" s="128">
        <v>11.802</v>
      </c>
      <c r="I46" s="97" t="s">
        <v>285</v>
      </c>
      <c r="J46" s="128">
        <v>27624.332999999999</v>
      </c>
      <c r="K46" s="135" t="s">
        <v>4</v>
      </c>
      <c r="L46" s="128">
        <v>8975.61</v>
      </c>
      <c r="M46" s="97" t="s">
        <v>285</v>
      </c>
      <c r="N46" s="128">
        <v>743.03399999999999</v>
      </c>
      <c r="O46" s="135" t="s">
        <v>4</v>
      </c>
      <c r="P46" s="128">
        <v>286.11599999999999</v>
      </c>
      <c r="Q46" s="97" t="s">
        <v>285</v>
      </c>
      <c r="R46" s="128">
        <v>515.10299999999995</v>
      </c>
      <c r="S46" s="135" t="s">
        <v>4</v>
      </c>
      <c r="T46" s="128">
        <v>176.33199999999999</v>
      </c>
      <c r="U46" s="19"/>
    </row>
    <row r="47" spans="1:23" ht="11.25" customHeight="1" x14ac:dyDescent="0.2">
      <c r="A47" s="435" t="s">
        <v>5</v>
      </c>
      <c r="B47" s="13"/>
      <c r="C47" s="60"/>
      <c r="D47" s="60"/>
      <c r="E47" s="60"/>
      <c r="F47" s="36"/>
      <c r="G47" s="135"/>
      <c r="H47" s="36"/>
      <c r="I47" s="36"/>
      <c r="J47" s="36"/>
      <c r="K47" s="48"/>
      <c r="L47" s="36"/>
      <c r="M47" s="36"/>
      <c r="N47" s="36"/>
      <c r="O47" s="48"/>
      <c r="P47" s="36"/>
      <c r="Q47" s="36"/>
      <c r="R47" s="36"/>
      <c r="S47" s="48"/>
      <c r="T47" s="36"/>
      <c r="U47" s="12"/>
    </row>
    <row r="48" spans="1:23" ht="11.25" customHeight="1" x14ac:dyDescent="0.2">
      <c r="A48" s="12"/>
      <c r="B48" s="60" t="s">
        <v>85</v>
      </c>
      <c r="C48" s="60"/>
      <c r="D48" s="60"/>
      <c r="E48" s="60"/>
      <c r="F48" s="129">
        <v>12.925000000000001</v>
      </c>
      <c r="G48" s="135" t="s">
        <v>4</v>
      </c>
      <c r="H48" s="129">
        <v>8.6660000000000004</v>
      </c>
      <c r="I48" s="1" t="s">
        <v>285</v>
      </c>
      <c r="J48" s="129">
        <v>3360.665</v>
      </c>
      <c r="K48" s="135" t="s">
        <v>4</v>
      </c>
      <c r="L48" s="129">
        <v>2372.8679999999999</v>
      </c>
      <c r="M48" s="1" t="s">
        <v>285</v>
      </c>
      <c r="N48" s="129">
        <v>276.803</v>
      </c>
      <c r="O48" s="135" t="s">
        <v>4</v>
      </c>
      <c r="P48" s="129">
        <v>248.46799999999999</v>
      </c>
      <c r="Q48" s="1" t="s">
        <v>285</v>
      </c>
      <c r="R48" s="129">
        <v>73.78</v>
      </c>
      <c r="S48" s="135" t="s">
        <v>4</v>
      </c>
      <c r="T48" s="129">
        <v>75.034000000000006</v>
      </c>
      <c r="U48" s="12"/>
    </row>
    <row r="49" spans="1:21" ht="11.25" customHeight="1" x14ac:dyDescent="0.2">
      <c r="A49" s="12"/>
      <c r="B49" s="60" t="s">
        <v>86</v>
      </c>
      <c r="C49" s="60"/>
      <c r="D49" s="60"/>
      <c r="E49" s="60"/>
      <c r="F49" s="129">
        <v>1.337</v>
      </c>
      <c r="G49" s="135" t="s">
        <v>4</v>
      </c>
      <c r="H49" s="129">
        <v>1.329</v>
      </c>
      <c r="I49" s="1" t="s">
        <v>285</v>
      </c>
      <c r="J49" s="129">
        <v>1456.4870000000001</v>
      </c>
      <c r="K49" s="135" t="s">
        <v>4</v>
      </c>
      <c r="L49" s="129">
        <v>1461.588</v>
      </c>
      <c r="M49" s="1" t="s">
        <v>285</v>
      </c>
      <c r="N49" s="129">
        <v>20.742000000000001</v>
      </c>
      <c r="O49" s="135" t="s">
        <v>4</v>
      </c>
      <c r="P49" s="129">
        <v>18.228000000000002</v>
      </c>
      <c r="Q49" s="1" t="s">
        <v>285</v>
      </c>
      <c r="R49" s="129">
        <v>22.954000000000001</v>
      </c>
      <c r="S49" s="135" t="s">
        <v>4</v>
      </c>
      <c r="T49" s="129">
        <v>20.742999999999999</v>
      </c>
      <c r="U49" s="12"/>
    </row>
    <row r="50" spans="1:21" ht="11.25" customHeight="1" x14ac:dyDescent="0.2">
      <c r="A50" s="12"/>
      <c r="B50" s="60" t="s">
        <v>87</v>
      </c>
      <c r="C50" s="60"/>
      <c r="D50" s="60"/>
      <c r="E50" s="60"/>
      <c r="F50" s="129">
        <v>10.926</v>
      </c>
      <c r="G50" s="135" t="s">
        <v>4</v>
      </c>
      <c r="H50" s="129">
        <v>3.69</v>
      </c>
      <c r="I50" s="1" t="s">
        <v>285</v>
      </c>
      <c r="J50" s="129">
        <v>7039.5230000000001</v>
      </c>
      <c r="K50" s="135" t="s">
        <v>4</v>
      </c>
      <c r="L50" s="129">
        <v>2816.2020000000002</v>
      </c>
      <c r="M50" s="1" t="s">
        <v>285</v>
      </c>
      <c r="N50" s="129">
        <v>197.08</v>
      </c>
      <c r="O50" s="135" t="s">
        <v>4</v>
      </c>
      <c r="P50" s="129">
        <v>71.635000000000005</v>
      </c>
      <c r="Q50" s="1" t="s">
        <v>285</v>
      </c>
      <c r="R50" s="129">
        <v>131.964</v>
      </c>
      <c r="S50" s="135" t="s">
        <v>4</v>
      </c>
      <c r="T50" s="129">
        <v>58.555</v>
      </c>
      <c r="U50" s="12"/>
    </row>
    <row r="51" spans="1:21" ht="11.25" customHeight="1" x14ac:dyDescent="0.2">
      <c r="A51" s="12"/>
      <c r="B51" s="60" t="s">
        <v>181</v>
      </c>
      <c r="C51" s="60"/>
      <c r="D51" s="60"/>
      <c r="E51" s="60"/>
      <c r="F51" s="129">
        <v>3.9449999999999998</v>
      </c>
      <c r="G51" s="135" t="s">
        <v>4</v>
      </c>
      <c r="H51" s="129">
        <v>4.9550000000000001</v>
      </c>
      <c r="I51" s="1" t="s">
        <v>285</v>
      </c>
      <c r="J51" s="129">
        <v>3761.29</v>
      </c>
      <c r="K51" s="135" t="s">
        <v>4</v>
      </c>
      <c r="L51" s="129">
        <v>4536.3670000000002</v>
      </c>
      <c r="M51" s="1" t="s">
        <v>285</v>
      </c>
      <c r="N51" s="129">
        <v>38.46</v>
      </c>
      <c r="O51" s="135" t="s">
        <v>4</v>
      </c>
      <c r="P51" s="129">
        <v>34.356999999999999</v>
      </c>
      <c r="Q51" s="1" t="s">
        <v>285</v>
      </c>
      <c r="R51" s="129">
        <v>37.058</v>
      </c>
      <c r="S51" s="135" t="s">
        <v>4</v>
      </c>
      <c r="T51" s="129">
        <v>34.005000000000003</v>
      </c>
      <c r="U51" s="12"/>
    </row>
    <row r="52" spans="1:21" ht="11.25" customHeight="1" x14ac:dyDescent="0.2">
      <c r="A52" s="12"/>
      <c r="B52" s="60" t="s">
        <v>182</v>
      </c>
      <c r="C52" s="60"/>
      <c r="D52" s="60"/>
      <c r="E52" s="60"/>
      <c r="F52" s="129">
        <v>2.4449999999999998</v>
      </c>
      <c r="G52" s="135" t="s">
        <v>4</v>
      </c>
      <c r="H52" s="129">
        <v>2.2429999999999999</v>
      </c>
      <c r="I52" s="1" t="s">
        <v>285</v>
      </c>
      <c r="J52" s="129">
        <v>1833.847</v>
      </c>
      <c r="K52" s="135" t="s">
        <v>4</v>
      </c>
      <c r="L52" s="129">
        <v>1736.6130000000001</v>
      </c>
      <c r="M52" s="1" t="s">
        <v>285</v>
      </c>
      <c r="N52" s="129">
        <v>70.155000000000001</v>
      </c>
      <c r="O52" s="135" t="s">
        <v>4</v>
      </c>
      <c r="P52" s="129">
        <v>61.368000000000002</v>
      </c>
      <c r="Q52" s="1" t="s">
        <v>285</v>
      </c>
      <c r="R52" s="129">
        <v>53.5</v>
      </c>
      <c r="S52" s="135" t="s">
        <v>4</v>
      </c>
      <c r="T52" s="129">
        <v>51.567</v>
      </c>
    </row>
    <row r="53" spans="1:21" ht="5.25" customHeight="1" x14ac:dyDescent="0.2">
      <c r="A53" s="17"/>
      <c r="B53" s="17"/>
      <c r="C53" s="17"/>
      <c r="D53" s="17"/>
      <c r="E53" s="17"/>
      <c r="F53" s="17"/>
      <c r="G53" s="294"/>
      <c r="H53" s="17"/>
      <c r="I53" s="17"/>
      <c r="J53" s="17"/>
      <c r="K53" s="17"/>
      <c r="L53" s="17"/>
      <c r="M53" s="17"/>
      <c r="N53" s="17"/>
      <c r="O53" s="17"/>
      <c r="P53" s="17"/>
      <c r="Q53" s="17"/>
      <c r="R53" s="17"/>
      <c r="S53" s="17"/>
      <c r="T53" s="17"/>
    </row>
    <row r="54" spans="1:21" ht="6" customHeight="1" x14ac:dyDescent="0.2">
      <c r="A54" s="61"/>
      <c r="B54" s="61"/>
      <c r="C54" s="61"/>
      <c r="D54" s="61"/>
      <c r="E54" s="61"/>
      <c r="F54" s="7"/>
      <c r="G54" s="58"/>
      <c r="H54" s="62"/>
      <c r="I54" s="62"/>
      <c r="J54" s="62"/>
      <c r="K54" s="58"/>
      <c r="L54" s="62"/>
      <c r="M54" s="62"/>
      <c r="N54" s="62"/>
      <c r="O54" s="58"/>
      <c r="P54" s="62"/>
      <c r="Q54" s="62"/>
      <c r="R54" s="62"/>
      <c r="S54" s="58"/>
      <c r="T54" s="62"/>
    </row>
    <row r="55" spans="1:21" ht="11.25" customHeight="1" x14ac:dyDescent="0.2">
      <c r="A55" s="548" t="s">
        <v>150</v>
      </c>
      <c r="B55" s="548"/>
      <c r="C55" s="56"/>
      <c r="D55" s="56"/>
      <c r="E55" s="56"/>
      <c r="G55" s="301"/>
      <c r="K55" s="1"/>
      <c r="O55" s="1"/>
      <c r="S55" s="1"/>
    </row>
    <row r="56" spans="1:21" ht="11.25" customHeight="1" x14ac:dyDescent="0.2">
      <c r="A56" s="533" t="s">
        <v>22</v>
      </c>
      <c r="B56" s="533"/>
      <c r="C56" s="57"/>
      <c r="D56" s="57"/>
      <c r="E56" s="57"/>
      <c r="F56" s="128">
        <v>66.742999999999995</v>
      </c>
      <c r="G56" s="135" t="s">
        <v>4</v>
      </c>
      <c r="H56" s="128">
        <v>20.780999999999999</v>
      </c>
      <c r="I56" s="97" t="s">
        <v>285</v>
      </c>
      <c r="J56" s="128">
        <v>30001.008000000002</v>
      </c>
      <c r="K56" s="135" t="s">
        <v>4</v>
      </c>
      <c r="L56" s="128">
        <v>9830.9009999999998</v>
      </c>
      <c r="M56" s="97" t="s">
        <v>285</v>
      </c>
      <c r="N56" s="128">
        <v>1211.999</v>
      </c>
      <c r="O56" s="135" t="s">
        <v>4</v>
      </c>
      <c r="P56" s="128">
        <v>404.87</v>
      </c>
      <c r="Q56" s="97" t="s">
        <v>285</v>
      </c>
      <c r="R56" s="128">
        <v>516.33900000000006</v>
      </c>
      <c r="S56" s="135" t="s">
        <v>4</v>
      </c>
      <c r="T56" s="128">
        <v>181.75200000000001</v>
      </c>
    </row>
    <row r="57" spans="1:21" ht="11.25" customHeight="1" x14ac:dyDescent="0.2">
      <c r="A57" s="435" t="s">
        <v>5</v>
      </c>
      <c r="B57" s="13"/>
      <c r="C57" s="60"/>
      <c r="D57" s="60"/>
      <c r="E57" s="60"/>
      <c r="F57" s="36"/>
      <c r="G57" s="135"/>
      <c r="H57" s="36"/>
      <c r="I57" s="36"/>
      <c r="J57" s="36"/>
      <c r="K57" s="48"/>
      <c r="L57" s="36"/>
      <c r="M57" s="36"/>
      <c r="N57" s="36"/>
      <c r="O57" s="48"/>
      <c r="P57" s="36"/>
      <c r="Q57" s="36"/>
      <c r="R57" s="36"/>
      <c r="S57" s="48"/>
      <c r="T57" s="36"/>
    </row>
    <row r="58" spans="1:21" ht="11.25" customHeight="1" x14ac:dyDescent="0.2">
      <c r="A58" s="12"/>
      <c r="B58" s="60" t="s">
        <v>88</v>
      </c>
      <c r="C58" s="60"/>
      <c r="D58" s="60"/>
      <c r="E58" s="60"/>
      <c r="F58" s="129">
        <v>66.742999999999995</v>
      </c>
      <c r="G58" s="135" t="s">
        <v>4</v>
      </c>
      <c r="H58" s="129">
        <v>20.780999999999999</v>
      </c>
      <c r="I58" s="1" t="s">
        <v>285</v>
      </c>
      <c r="J58" s="129">
        <v>30001.008000000002</v>
      </c>
      <c r="K58" s="135" t="s">
        <v>4</v>
      </c>
      <c r="L58" s="129">
        <v>9830.9009999999998</v>
      </c>
      <c r="M58" s="1" t="s">
        <v>285</v>
      </c>
      <c r="N58" s="129">
        <v>1211.999</v>
      </c>
      <c r="O58" s="135" t="s">
        <v>4</v>
      </c>
      <c r="P58" s="129">
        <v>404.87</v>
      </c>
      <c r="Q58" s="1" t="s">
        <v>285</v>
      </c>
      <c r="R58" s="129">
        <v>516.33900000000006</v>
      </c>
      <c r="S58" s="135" t="s">
        <v>4</v>
      </c>
      <c r="T58" s="129">
        <v>181.75200000000001</v>
      </c>
    </row>
    <row r="59" spans="1:21" ht="6" customHeight="1" x14ac:dyDescent="0.2">
      <c r="A59" s="17"/>
      <c r="B59" s="17"/>
      <c r="C59" s="17"/>
      <c r="D59" s="17"/>
      <c r="E59" s="17"/>
      <c r="F59" s="17"/>
      <c r="G59" s="17"/>
      <c r="H59" s="17"/>
      <c r="I59" s="17"/>
      <c r="J59" s="17"/>
      <c r="K59" s="17"/>
      <c r="L59" s="17"/>
      <c r="M59" s="17"/>
      <c r="N59" s="17"/>
      <c r="O59" s="17"/>
      <c r="P59" s="17"/>
      <c r="Q59" s="17"/>
      <c r="R59" s="17"/>
      <c r="S59" s="17"/>
      <c r="T59" s="17"/>
    </row>
    <row r="60" spans="1:21" ht="6" customHeight="1" x14ac:dyDescent="0.2">
      <c r="A60" s="60"/>
      <c r="B60" s="60"/>
      <c r="C60" s="60"/>
      <c r="D60" s="60"/>
      <c r="E60" s="60"/>
      <c r="F60" s="12"/>
      <c r="G60" s="48"/>
      <c r="H60" s="12"/>
      <c r="I60" s="12"/>
      <c r="J60" s="12"/>
      <c r="K60" s="48"/>
      <c r="L60" s="12"/>
      <c r="M60" s="12"/>
      <c r="N60" s="12"/>
      <c r="O60" s="48"/>
      <c r="P60" s="12"/>
      <c r="Q60" s="12"/>
      <c r="R60" s="12"/>
      <c r="S60" s="48"/>
      <c r="T60" s="12"/>
    </row>
    <row r="61" spans="1:21" ht="11.25" customHeight="1" x14ac:dyDescent="0.2">
      <c r="A61" s="548" t="s">
        <v>151</v>
      </c>
      <c r="B61" s="548"/>
      <c r="C61" s="548"/>
      <c r="D61" s="548"/>
      <c r="E61" s="548"/>
      <c r="F61" s="548"/>
      <c r="K61" s="1"/>
      <c r="O61" s="1"/>
      <c r="S61" s="1"/>
    </row>
    <row r="62" spans="1:21" ht="11.25" customHeight="1" x14ac:dyDescent="0.2">
      <c r="A62" s="533" t="s">
        <v>22</v>
      </c>
      <c r="B62" s="533"/>
      <c r="C62" s="57"/>
      <c r="D62" s="57"/>
      <c r="E62" s="57"/>
      <c r="F62" s="128" t="s">
        <v>284</v>
      </c>
      <c r="G62" s="135" t="s">
        <v>4</v>
      </c>
      <c r="H62" s="128" t="s">
        <v>284</v>
      </c>
      <c r="I62" s="97" t="s">
        <v>285</v>
      </c>
      <c r="J62" s="128" t="s">
        <v>284</v>
      </c>
      <c r="K62" s="135" t="s">
        <v>4</v>
      </c>
      <c r="L62" s="128" t="s">
        <v>284</v>
      </c>
      <c r="M62" s="97" t="s">
        <v>285</v>
      </c>
      <c r="N62" s="128" t="s">
        <v>284</v>
      </c>
      <c r="O62" s="135" t="s">
        <v>4</v>
      </c>
      <c r="P62" s="128" t="s">
        <v>284</v>
      </c>
      <c r="Q62" s="97" t="s">
        <v>285</v>
      </c>
      <c r="R62" s="128" t="s">
        <v>284</v>
      </c>
      <c r="S62" s="135" t="s">
        <v>4</v>
      </c>
      <c r="T62" s="128" t="s">
        <v>284</v>
      </c>
    </row>
    <row r="63" spans="1:21" ht="5.25" customHeight="1" x14ac:dyDescent="0.2">
      <c r="A63" s="17"/>
      <c r="B63" s="17"/>
      <c r="C63" s="17"/>
      <c r="D63" s="17"/>
      <c r="E63" s="17"/>
      <c r="F63" s="17"/>
      <c r="G63" s="294"/>
      <c r="H63" s="17"/>
      <c r="I63" s="17"/>
      <c r="J63" s="17"/>
      <c r="K63" s="17"/>
      <c r="L63" s="17"/>
      <c r="M63" s="17"/>
      <c r="N63" s="17"/>
      <c r="O63" s="17"/>
      <c r="P63" s="17"/>
      <c r="Q63" s="17"/>
      <c r="R63" s="17"/>
      <c r="S63" s="17"/>
      <c r="T63" s="17"/>
    </row>
    <row r="64" spans="1:21" ht="6" customHeight="1" x14ac:dyDescent="0.2">
      <c r="A64" s="60"/>
      <c r="B64" s="60"/>
      <c r="C64" s="60"/>
      <c r="D64" s="60"/>
      <c r="E64" s="60"/>
      <c r="F64" s="12"/>
      <c r="G64" s="48"/>
      <c r="H64" s="12"/>
      <c r="I64" s="12"/>
      <c r="J64" s="12"/>
      <c r="K64" s="48"/>
      <c r="L64" s="12"/>
      <c r="M64" s="12"/>
      <c r="N64" s="12"/>
      <c r="O64" s="48"/>
      <c r="P64" s="12"/>
      <c r="Q64" s="12"/>
      <c r="R64" s="12"/>
      <c r="S64" s="48"/>
      <c r="T64" s="12"/>
    </row>
    <row r="65" spans="1:23" ht="12" customHeight="1" x14ac:dyDescent="0.2">
      <c r="A65" s="548" t="s">
        <v>283</v>
      </c>
      <c r="B65" s="548"/>
      <c r="C65" s="56"/>
      <c r="D65" s="56"/>
      <c r="E65" s="56"/>
      <c r="F65" s="56"/>
      <c r="G65" s="70"/>
      <c r="H65" s="56"/>
      <c r="I65" s="56"/>
      <c r="J65" s="37"/>
      <c r="K65" s="48"/>
      <c r="L65" s="37"/>
      <c r="M65" s="37"/>
      <c r="N65" s="37"/>
      <c r="O65" s="48"/>
      <c r="P65" s="37"/>
      <c r="Q65" s="37"/>
      <c r="R65" s="37"/>
      <c r="S65" s="48"/>
      <c r="T65" s="37"/>
    </row>
    <row r="66" spans="1:23" ht="12" customHeight="1" x14ac:dyDescent="0.2">
      <c r="A66" s="533" t="s">
        <v>22</v>
      </c>
      <c r="B66" s="533"/>
      <c r="C66" s="57"/>
      <c r="D66" s="57"/>
      <c r="E66" s="57"/>
      <c r="F66" s="128" t="s">
        <v>284</v>
      </c>
      <c r="G66" s="135" t="s">
        <v>4</v>
      </c>
      <c r="H66" s="128" t="s">
        <v>284</v>
      </c>
      <c r="I66" s="97" t="s">
        <v>285</v>
      </c>
      <c r="J66" s="128" t="s">
        <v>284</v>
      </c>
      <c r="K66" s="135" t="s">
        <v>4</v>
      </c>
      <c r="L66" s="128" t="s">
        <v>284</v>
      </c>
      <c r="M66" s="97" t="s">
        <v>285</v>
      </c>
      <c r="N66" s="128" t="s">
        <v>284</v>
      </c>
      <c r="O66" s="135" t="s">
        <v>4</v>
      </c>
      <c r="P66" s="128" t="s">
        <v>284</v>
      </c>
      <c r="Q66" s="97" t="s">
        <v>285</v>
      </c>
      <c r="R66" s="128" t="s">
        <v>284</v>
      </c>
      <c r="S66" s="135" t="s">
        <v>4</v>
      </c>
      <c r="T66" s="128" t="s">
        <v>284</v>
      </c>
    </row>
    <row r="67" spans="1:23" ht="5.25" customHeight="1" x14ac:dyDescent="0.2">
      <c r="A67" s="17"/>
      <c r="B67" s="17"/>
      <c r="C67" s="17"/>
      <c r="D67" s="17"/>
      <c r="E67" s="17"/>
      <c r="F67" s="17"/>
      <c r="G67" s="17"/>
      <c r="H67" s="17"/>
      <c r="I67" s="17"/>
      <c r="J67" s="17"/>
      <c r="K67" s="17"/>
      <c r="L67" s="17"/>
      <c r="M67" s="17"/>
      <c r="N67" s="17"/>
      <c r="O67" s="17"/>
      <c r="P67" s="17"/>
      <c r="Q67" s="17"/>
      <c r="R67" s="17"/>
      <c r="S67" s="17"/>
      <c r="T67" s="17"/>
      <c r="U67" s="35"/>
    </row>
    <row r="68" spans="1:23" ht="6" customHeight="1" x14ac:dyDescent="0.2">
      <c r="A68" s="60"/>
      <c r="B68" s="60"/>
      <c r="C68" s="60"/>
      <c r="D68" s="60"/>
      <c r="E68" s="60"/>
      <c r="F68" s="12"/>
      <c r="G68" s="48"/>
      <c r="H68" s="12"/>
      <c r="I68" s="12"/>
      <c r="J68" s="12"/>
      <c r="K68" s="48"/>
      <c r="L68" s="12"/>
      <c r="M68" s="12"/>
      <c r="N68" s="12"/>
      <c r="O68" s="48"/>
      <c r="P68" s="12"/>
      <c r="Q68" s="12"/>
      <c r="R68" s="12"/>
      <c r="S68" s="48"/>
      <c r="T68" s="12"/>
      <c r="U68" s="35"/>
    </row>
    <row r="69" spans="1:23" ht="13.5" customHeight="1" x14ac:dyDescent="0.2">
      <c r="A69" s="549" t="s">
        <v>206</v>
      </c>
      <c r="B69" s="549"/>
      <c r="C69" s="549"/>
      <c r="D69" s="549"/>
      <c r="E69" s="549"/>
      <c r="F69" s="549"/>
      <c r="G69" s="549"/>
      <c r="H69" s="549"/>
      <c r="I69" s="549"/>
      <c r="J69" s="59"/>
      <c r="K69" s="59"/>
      <c r="L69" s="59"/>
      <c r="M69" s="59"/>
      <c r="N69" s="59"/>
      <c r="O69" s="59"/>
      <c r="P69" s="59"/>
      <c r="Q69" s="59"/>
      <c r="R69" s="59"/>
      <c r="S69" s="59"/>
      <c r="T69" s="59"/>
      <c r="U69" s="59"/>
      <c r="V69" s="177"/>
      <c r="W69" s="177"/>
    </row>
    <row r="70" spans="1:23" ht="11.25" customHeight="1" x14ac:dyDescent="0.2">
      <c r="A70" s="533" t="s">
        <v>22</v>
      </c>
      <c r="B70" s="533"/>
      <c r="C70" s="57"/>
      <c r="D70" s="57"/>
      <c r="E70" s="57"/>
      <c r="F70" s="128">
        <v>51.502000000000002</v>
      </c>
      <c r="G70" s="135" t="s">
        <v>4</v>
      </c>
      <c r="H70" s="128">
        <v>16.079999999999998</v>
      </c>
      <c r="I70" s="97" t="s">
        <v>285</v>
      </c>
      <c r="J70" s="128">
        <v>15405.062</v>
      </c>
      <c r="K70" s="135" t="s">
        <v>4</v>
      </c>
      <c r="L70" s="128">
        <v>4754.9129999999996</v>
      </c>
      <c r="M70" s="97" t="s">
        <v>285</v>
      </c>
      <c r="N70" s="128" t="s">
        <v>284</v>
      </c>
      <c r="O70" s="135" t="s">
        <v>4</v>
      </c>
      <c r="P70" s="128" t="s">
        <v>284</v>
      </c>
      <c r="Q70" s="97" t="s">
        <v>285</v>
      </c>
      <c r="R70" s="128" t="s">
        <v>284</v>
      </c>
      <c r="S70" s="135" t="s">
        <v>4</v>
      </c>
      <c r="T70" s="128" t="s">
        <v>284</v>
      </c>
      <c r="U70" s="16"/>
    </row>
    <row r="71" spans="1:23" ht="6" customHeight="1" thickBot="1" x14ac:dyDescent="0.25">
      <c r="A71" s="43"/>
      <c r="B71" s="43"/>
      <c r="C71" s="43"/>
      <c r="D71" s="43"/>
      <c r="E71" s="43"/>
      <c r="F71" s="43"/>
      <c r="G71" s="47"/>
      <c r="H71" s="43"/>
      <c r="I71" s="43"/>
      <c r="J71" s="43"/>
      <c r="K71" s="47"/>
      <c r="L71" s="43"/>
      <c r="M71" s="43"/>
      <c r="N71" s="43"/>
      <c r="O71" s="47"/>
      <c r="P71" s="43"/>
      <c r="Q71" s="43"/>
      <c r="R71" s="43"/>
      <c r="S71" s="47"/>
      <c r="T71" s="43"/>
    </row>
  </sheetData>
  <sheetProtection formatCells="0" formatColumns="0" formatRows="0"/>
  <mergeCells count="39">
    <mergeCell ref="A2:T2"/>
    <mergeCell ref="A56:B56"/>
    <mergeCell ref="A61:F61"/>
    <mergeCell ref="A46:B46"/>
    <mergeCell ref="A55:B55"/>
    <mergeCell ref="A9:B9"/>
    <mergeCell ref="A34:B34"/>
    <mergeCell ref="A38:B38"/>
    <mergeCell ref="A43:B43"/>
    <mergeCell ref="A30:B30"/>
    <mergeCell ref="A33:B33"/>
    <mergeCell ref="A42:H42"/>
    <mergeCell ref="S8:T8"/>
    <mergeCell ref="N6:P6"/>
    <mergeCell ref="G8:H8"/>
    <mergeCell ref="K8:L8"/>
    <mergeCell ref="A70:B70"/>
    <mergeCell ref="A62:B62"/>
    <mergeCell ref="A65:B65"/>
    <mergeCell ref="A66:B66"/>
    <mergeCell ref="A37:I37"/>
    <mergeCell ref="A45:B45"/>
    <mergeCell ref="A69:I69"/>
    <mergeCell ref="R6:T6"/>
    <mergeCell ref="N7:P7"/>
    <mergeCell ref="R7:T7"/>
    <mergeCell ref="J6:L6"/>
    <mergeCell ref="J7:L7"/>
    <mergeCell ref="O8:P8"/>
    <mergeCell ref="A29:F29"/>
    <mergeCell ref="A23:B23"/>
    <mergeCell ref="A24:B24"/>
    <mergeCell ref="F6:H6"/>
    <mergeCell ref="F7:H7"/>
    <mergeCell ref="A11:B11"/>
    <mergeCell ref="A13:B13"/>
    <mergeCell ref="A14:B14"/>
    <mergeCell ref="A6:B8"/>
    <mergeCell ref="A10:I10"/>
  </mergeCells>
  <phoneticPr fontId="13" type="noConversion"/>
  <pageMargins left="0.75" right="0.75" top="1" bottom="1" header="0.5" footer="0.5"/>
  <pageSetup paperSize="9" scale="88"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22"/>
  <dimension ref="A1:T39"/>
  <sheetViews>
    <sheetView zoomScaleNormal="100" workbookViewId="0"/>
  </sheetViews>
  <sheetFormatPr defaultRowHeight="12.75" x14ac:dyDescent="0.2"/>
  <cols>
    <col min="1" max="1" width="2.85546875" style="1" customWidth="1"/>
    <col min="2" max="2" width="4.85546875" style="33" bestFit="1" customWidth="1"/>
    <col min="3" max="3" width="1.85546875" style="33" bestFit="1" customWidth="1"/>
    <col min="4" max="4" width="4.85546875" style="33" bestFit="1" customWidth="1"/>
    <col min="5" max="5" width="8" style="33" customWidth="1"/>
    <col min="6" max="6" width="7.7109375" style="19" customWidth="1"/>
    <col min="7" max="7" width="2.7109375" style="19" customWidth="1"/>
    <col min="8" max="8" width="5" style="1" customWidth="1"/>
    <col min="9" max="9" width="1.140625" style="1" customWidth="1"/>
    <col min="10" max="10" width="9.140625" style="1"/>
    <col min="11" max="11" width="2.7109375" style="1" customWidth="1"/>
    <col min="12" max="12" width="5.42578125" style="1" customWidth="1"/>
    <col min="13" max="13" width="1.140625" style="1" customWidth="1"/>
    <col min="14" max="14" width="9.140625" style="1"/>
    <col min="15" max="15" width="2.7109375" style="1" customWidth="1"/>
    <col min="16" max="16" width="5" style="1" customWidth="1"/>
    <col min="17" max="17" width="1.140625" style="1" customWidth="1"/>
    <col min="18" max="18" width="9.140625" style="1"/>
    <col min="19" max="19" width="2.7109375" style="1" customWidth="1"/>
    <col min="20" max="20" width="5" style="1" customWidth="1"/>
    <col min="21" max="16384" width="9.140625" style="1"/>
  </cols>
  <sheetData>
    <row r="1" spans="1:20" ht="6.75" customHeight="1" x14ac:dyDescent="0.2"/>
    <row r="2" spans="1:20" ht="15.75" customHeight="1" x14ac:dyDescent="0.2">
      <c r="A2" s="97" t="s">
        <v>184</v>
      </c>
      <c r="B2" s="32"/>
      <c r="C2" s="32"/>
      <c r="D2" s="32"/>
      <c r="E2" s="32"/>
    </row>
    <row r="3" spans="1:20" ht="15.75" customHeight="1" x14ac:dyDescent="0.25">
      <c r="A3" s="97" t="s">
        <v>523</v>
      </c>
      <c r="B3" s="29"/>
      <c r="C3" s="29"/>
      <c r="D3" s="29"/>
      <c r="E3" s="29"/>
    </row>
    <row r="4" spans="1:20" ht="15.75" customHeight="1" x14ac:dyDescent="0.25">
      <c r="A4" s="188" t="s">
        <v>314</v>
      </c>
      <c r="B4" s="29"/>
      <c r="C4" s="29"/>
      <c r="D4" s="29"/>
      <c r="E4" s="29"/>
    </row>
    <row r="5" spans="1:20" ht="15.75" customHeight="1" thickBot="1" x14ac:dyDescent="0.3">
      <c r="A5" s="188" t="s">
        <v>519</v>
      </c>
      <c r="B5" s="29"/>
      <c r="C5" s="29"/>
      <c r="D5" s="29"/>
      <c r="E5" s="29"/>
    </row>
    <row r="6" spans="1:20" s="54" customFormat="1" ht="13.5" customHeight="1" x14ac:dyDescent="0.2">
      <c r="A6" s="532" t="s">
        <v>183</v>
      </c>
      <c r="B6" s="532"/>
      <c r="C6" s="532"/>
      <c r="D6" s="532"/>
      <c r="E6" s="156"/>
      <c r="F6" s="540" t="s">
        <v>153</v>
      </c>
      <c r="G6" s="540"/>
      <c r="H6" s="540"/>
      <c r="I6" s="116"/>
      <c r="J6" s="540" t="s">
        <v>117</v>
      </c>
      <c r="K6" s="540"/>
      <c r="L6" s="540"/>
      <c r="M6" s="109"/>
      <c r="N6" s="540" t="s">
        <v>84</v>
      </c>
      <c r="O6" s="540"/>
      <c r="P6" s="540"/>
      <c r="Q6" s="116"/>
      <c r="R6" s="540" t="s">
        <v>148</v>
      </c>
      <c r="S6" s="540"/>
      <c r="T6" s="540"/>
    </row>
    <row r="7" spans="1:20" ht="10.5" customHeight="1" x14ac:dyDescent="0.2">
      <c r="A7" s="534"/>
      <c r="B7" s="534"/>
      <c r="C7" s="534"/>
      <c r="D7" s="534"/>
      <c r="E7" s="34"/>
      <c r="F7" s="536" t="s">
        <v>179</v>
      </c>
      <c r="G7" s="536"/>
      <c r="H7" s="536"/>
      <c r="I7" s="100"/>
      <c r="J7" s="536" t="s">
        <v>196</v>
      </c>
      <c r="K7" s="536"/>
      <c r="L7" s="536"/>
      <c r="M7" s="108"/>
      <c r="N7" s="536" t="s">
        <v>199</v>
      </c>
      <c r="O7" s="536"/>
      <c r="P7" s="536"/>
      <c r="Q7" s="100"/>
      <c r="R7" s="536" t="s">
        <v>19</v>
      </c>
      <c r="S7" s="536"/>
      <c r="T7" s="536"/>
    </row>
    <row r="8" spans="1:20" ht="10.5" customHeight="1" thickBot="1" x14ac:dyDescent="0.25">
      <c r="A8" s="551"/>
      <c r="B8" s="551"/>
      <c r="C8" s="551"/>
      <c r="D8" s="551"/>
      <c r="E8" s="104"/>
      <c r="F8" s="26" t="s">
        <v>22</v>
      </c>
      <c r="G8" s="537" t="s">
        <v>125</v>
      </c>
      <c r="H8" s="537"/>
      <c r="I8" s="107"/>
      <c r="J8" s="26" t="s">
        <v>22</v>
      </c>
      <c r="K8" s="537" t="s">
        <v>125</v>
      </c>
      <c r="L8" s="537"/>
      <c r="M8" s="107"/>
      <c r="N8" s="26" t="s">
        <v>22</v>
      </c>
      <c r="O8" s="537" t="s">
        <v>125</v>
      </c>
      <c r="P8" s="537"/>
      <c r="Q8" s="107"/>
      <c r="R8" s="26" t="s">
        <v>22</v>
      </c>
      <c r="S8" s="537" t="s">
        <v>125</v>
      </c>
      <c r="T8" s="537"/>
    </row>
    <row r="9" spans="1:20" ht="10.5" customHeight="1" x14ac:dyDescent="0.2">
      <c r="A9" s="534"/>
      <c r="B9" s="534"/>
      <c r="C9" s="534"/>
      <c r="D9" s="534"/>
      <c r="E9" s="34"/>
    </row>
    <row r="10" spans="1:20" ht="13.5" customHeight="1" x14ac:dyDescent="0.2">
      <c r="A10" s="549" t="s">
        <v>203</v>
      </c>
      <c r="B10" s="549"/>
      <c r="C10" s="549"/>
      <c r="D10" s="549"/>
      <c r="E10" s="549"/>
      <c r="F10" s="549"/>
      <c r="G10" s="549"/>
      <c r="H10" s="549"/>
    </row>
    <row r="11" spans="1:20" ht="12" customHeight="1" x14ac:dyDescent="0.2">
      <c r="A11" s="534" t="s">
        <v>22</v>
      </c>
      <c r="B11" s="534"/>
      <c r="C11" s="534"/>
      <c r="D11" s="534"/>
      <c r="E11" s="34"/>
      <c r="F11" s="128">
        <v>149.041</v>
      </c>
      <c r="G11" s="135" t="s">
        <v>4</v>
      </c>
      <c r="H11" s="128">
        <v>28.135000000000002</v>
      </c>
      <c r="I11" s="59" t="s">
        <v>285</v>
      </c>
      <c r="J11" s="128">
        <v>76300.474000000002</v>
      </c>
      <c r="K11" s="135" t="s">
        <v>4</v>
      </c>
      <c r="L11" s="128">
        <v>14812.777</v>
      </c>
      <c r="M11" s="1" t="s">
        <v>285</v>
      </c>
      <c r="N11" s="128">
        <v>2873.5839999999998</v>
      </c>
      <c r="O11" s="135" t="s">
        <v>4</v>
      </c>
      <c r="P11" s="128">
        <v>599.64099999999996</v>
      </c>
      <c r="Q11" s="59" t="s">
        <v>285</v>
      </c>
      <c r="R11" s="128">
        <v>1273.579</v>
      </c>
      <c r="S11" s="135" t="s">
        <v>4</v>
      </c>
      <c r="T11" s="128">
        <v>259.88</v>
      </c>
    </row>
    <row r="12" spans="1:20" s="33" customFormat="1" ht="20.45" customHeight="1" x14ac:dyDescent="0.2">
      <c r="A12" s="286"/>
      <c r="B12" s="37">
        <v>0</v>
      </c>
      <c r="C12" s="53" t="s">
        <v>21</v>
      </c>
      <c r="D12" s="37">
        <v>99</v>
      </c>
      <c r="E12" s="37"/>
      <c r="F12" s="35">
        <v>10.589</v>
      </c>
      <c r="G12" s="48" t="s">
        <v>4</v>
      </c>
      <c r="H12" s="35">
        <v>8.8320000000000007</v>
      </c>
      <c r="I12" s="33" t="s">
        <v>285</v>
      </c>
      <c r="J12" s="35">
        <v>671.75400000000002</v>
      </c>
      <c r="K12" s="48" t="s">
        <v>4</v>
      </c>
      <c r="L12" s="35">
        <v>592.03899999999999</v>
      </c>
      <c r="M12" s="33" t="s">
        <v>285</v>
      </c>
      <c r="N12" s="35">
        <v>267.50200000000001</v>
      </c>
      <c r="O12" s="48" t="s">
        <v>4</v>
      </c>
      <c r="P12" s="35">
        <v>249.87100000000001</v>
      </c>
      <c r="Q12" s="33" t="s">
        <v>285</v>
      </c>
      <c r="R12" s="35">
        <v>18.222000000000001</v>
      </c>
      <c r="S12" s="48" t="s">
        <v>4</v>
      </c>
      <c r="T12" s="35">
        <v>18.515000000000001</v>
      </c>
    </row>
    <row r="13" spans="1:20" ht="11.25" customHeight="1" x14ac:dyDescent="0.2">
      <c r="A13" s="12"/>
      <c r="B13" s="59">
        <v>100</v>
      </c>
      <c r="C13" s="132" t="s">
        <v>21</v>
      </c>
      <c r="D13" s="59">
        <v>249</v>
      </c>
      <c r="E13" s="59"/>
      <c r="F13" s="129">
        <v>25.402000000000001</v>
      </c>
      <c r="G13" s="135" t="s">
        <v>4</v>
      </c>
      <c r="H13" s="129">
        <v>11.973000000000001</v>
      </c>
      <c r="I13" s="1" t="s">
        <v>285</v>
      </c>
      <c r="J13" s="129">
        <v>4506.8310000000001</v>
      </c>
      <c r="K13" s="135" t="s">
        <v>4</v>
      </c>
      <c r="L13" s="129">
        <v>2106.027</v>
      </c>
      <c r="M13" s="1" t="s">
        <v>285</v>
      </c>
      <c r="N13" s="129">
        <v>675.31299999999999</v>
      </c>
      <c r="O13" s="135" t="s">
        <v>4</v>
      </c>
      <c r="P13" s="129">
        <v>352.452</v>
      </c>
      <c r="Q13" s="1" t="s">
        <v>285</v>
      </c>
      <c r="R13" s="129">
        <v>118.22799999999999</v>
      </c>
      <c r="S13" s="135" t="s">
        <v>4</v>
      </c>
      <c r="T13" s="129">
        <v>62.308</v>
      </c>
    </row>
    <row r="14" spans="1:20" ht="11.25" customHeight="1" x14ac:dyDescent="0.2">
      <c r="A14" s="12"/>
      <c r="B14" s="59">
        <v>250</v>
      </c>
      <c r="C14" s="132" t="s">
        <v>21</v>
      </c>
      <c r="D14" s="59">
        <v>499</v>
      </c>
      <c r="E14" s="59"/>
      <c r="F14" s="129">
        <v>61.116999999999997</v>
      </c>
      <c r="G14" s="135" t="s">
        <v>4</v>
      </c>
      <c r="H14" s="129">
        <v>20.489000000000001</v>
      </c>
      <c r="I14" s="1" t="s">
        <v>285</v>
      </c>
      <c r="J14" s="129">
        <v>23522.859</v>
      </c>
      <c r="K14" s="135" t="s">
        <v>4</v>
      </c>
      <c r="L14" s="129">
        <v>8240.1229999999996</v>
      </c>
      <c r="M14" s="1" t="s">
        <v>285</v>
      </c>
      <c r="N14" s="129">
        <v>1004.556</v>
      </c>
      <c r="O14" s="135" t="s">
        <v>4</v>
      </c>
      <c r="P14" s="129">
        <v>327.15300000000002</v>
      </c>
      <c r="Q14" s="1" t="s">
        <v>285</v>
      </c>
      <c r="R14" s="129">
        <v>378.29899999999998</v>
      </c>
      <c r="S14" s="135" t="s">
        <v>4</v>
      </c>
      <c r="T14" s="129">
        <v>130.732</v>
      </c>
    </row>
    <row r="15" spans="1:20" ht="11.25" customHeight="1" x14ac:dyDescent="0.2">
      <c r="A15" s="12"/>
      <c r="B15" s="59">
        <v>500</v>
      </c>
      <c r="C15" s="132" t="s">
        <v>21</v>
      </c>
      <c r="D15" s="59">
        <v>999</v>
      </c>
      <c r="E15" s="59"/>
      <c r="F15" s="129">
        <v>35.241999999999997</v>
      </c>
      <c r="G15" s="135" t="s">
        <v>4</v>
      </c>
      <c r="H15" s="129">
        <v>10.164</v>
      </c>
      <c r="I15" s="1" t="s">
        <v>285</v>
      </c>
      <c r="J15" s="129">
        <v>22814.398000000001</v>
      </c>
      <c r="K15" s="135" t="s">
        <v>4</v>
      </c>
      <c r="L15" s="129">
        <v>6470.3490000000002</v>
      </c>
      <c r="M15" s="1" t="s">
        <v>285</v>
      </c>
      <c r="N15" s="129">
        <v>597.053</v>
      </c>
      <c r="O15" s="135" t="s">
        <v>4</v>
      </c>
      <c r="P15" s="129">
        <v>175.386</v>
      </c>
      <c r="Q15" s="1" t="s">
        <v>285</v>
      </c>
      <c r="R15" s="129">
        <v>349.66500000000002</v>
      </c>
      <c r="S15" s="135" t="s">
        <v>4</v>
      </c>
      <c r="T15" s="129">
        <v>99.570999999999998</v>
      </c>
    </row>
    <row r="16" spans="1:20" ht="11.25" customHeight="1" x14ac:dyDescent="0.2">
      <c r="A16" s="12"/>
      <c r="B16" s="129">
        <v>1000</v>
      </c>
      <c r="C16" s="132" t="s">
        <v>21</v>
      </c>
      <c r="D16" s="129">
        <v>1499</v>
      </c>
      <c r="E16" s="129"/>
      <c r="F16" s="129">
        <v>9.4580000000000002</v>
      </c>
      <c r="G16" s="135" t="s">
        <v>4</v>
      </c>
      <c r="H16" s="129">
        <v>4.9539999999999997</v>
      </c>
      <c r="I16" s="1" t="s">
        <v>285</v>
      </c>
      <c r="J16" s="129">
        <v>11113.427</v>
      </c>
      <c r="K16" s="135" t="s">
        <v>4</v>
      </c>
      <c r="L16" s="129">
        <v>5589.1329999999998</v>
      </c>
      <c r="M16" s="1" t="s">
        <v>285</v>
      </c>
      <c r="N16" s="129">
        <v>180.03800000000001</v>
      </c>
      <c r="O16" s="135" t="s">
        <v>4</v>
      </c>
      <c r="P16" s="129">
        <v>106.57899999999999</v>
      </c>
      <c r="Q16" s="1" t="s">
        <v>285</v>
      </c>
      <c r="R16" s="129">
        <v>200.50700000000001</v>
      </c>
      <c r="S16" s="135" t="s">
        <v>4</v>
      </c>
      <c r="T16" s="129">
        <v>117.63200000000001</v>
      </c>
    </row>
    <row r="17" spans="1:20" ht="11.25" customHeight="1" x14ac:dyDescent="0.2">
      <c r="A17" s="12"/>
      <c r="B17" s="129">
        <v>1500</v>
      </c>
      <c r="C17" s="132" t="s">
        <v>21</v>
      </c>
      <c r="D17" s="129">
        <v>2999</v>
      </c>
      <c r="E17" s="129"/>
      <c r="F17" s="129">
        <v>7.2320000000000002</v>
      </c>
      <c r="G17" s="135" t="s">
        <v>4</v>
      </c>
      <c r="H17" s="129">
        <v>4.5970000000000004</v>
      </c>
      <c r="I17" s="1" t="s">
        <v>285</v>
      </c>
      <c r="J17" s="129">
        <v>13671.205</v>
      </c>
      <c r="K17" s="135" t="s">
        <v>4</v>
      </c>
      <c r="L17" s="129">
        <v>8779.23</v>
      </c>
      <c r="M17" s="1" t="s">
        <v>285</v>
      </c>
      <c r="N17" s="129">
        <v>149.12200000000001</v>
      </c>
      <c r="O17" s="135" t="s">
        <v>4</v>
      </c>
      <c r="P17" s="129">
        <v>125.673</v>
      </c>
      <c r="Q17" s="1" t="s">
        <v>285</v>
      </c>
      <c r="R17" s="129">
        <v>208.65700000000001</v>
      </c>
      <c r="S17" s="135" t="s">
        <v>4</v>
      </c>
      <c r="T17" s="129">
        <v>152.73099999999999</v>
      </c>
    </row>
    <row r="18" spans="1:20" ht="11.25" customHeight="1" x14ac:dyDescent="0.2">
      <c r="A18" s="12"/>
      <c r="B18" s="129">
        <v>3000</v>
      </c>
      <c r="C18" s="132" t="s">
        <v>21</v>
      </c>
      <c r="D18" s="59"/>
      <c r="E18" s="59"/>
      <c r="F18" s="129" t="s">
        <v>284</v>
      </c>
      <c r="G18" s="135" t="s">
        <v>4</v>
      </c>
      <c r="H18" s="129" t="s">
        <v>284</v>
      </c>
      <c r="I18" s="1" t="s">
        <v>285</v>
      </c>
      <c r="J18" s="129" t="s">
        <v>284</v>
      </c>
      <c r="K18" s="135" t="s">
        <v>4</v>
      </c>
      <c r="L18" s="129" t="s">
        <v>284</v>
      </c>
      <c r="M18" s="1" t="s">
        <v>285</v>
      </c>
      <c r="N18" s="129" t="s">
        <v>284</v>
      </c>
      <c r="O18" s="135" t="s">
        <v>4</v>
      </c>
      <c r="P18" s="129" t="s">
        <v>284</v>
      </c>
      <c r="Q18" s="1" t="s">
        <v>285</v>
      </c>
      <c r="R18" s="129" t="s">
        <v>284</v>
      </c>
      <c r="S18" s="135" t="s">
        <v>4</v>
      </c>
      <c r="T18" s="129" t="s">
        <v>284</v>
      </c>
    </row>
    <row r="19" spans="1:20" ht="4.5" customHeight="1" x14ac:dyDescent="0.2">
      <c r="A19" s="17"/>
      <c r="B19" s="17"/>
      <c r="C19" s="17"/>
      <c r="D19" s="17"/>
      <c r="E19" s="17"/>
      <c r="F19" s="17"/>
      <c r="G19" s="17"/>
      <c r="H19" s="17"/>
      <c r="I19" s="17"/>
      <c r="J19" s="17"/>
      <c r="K19" s="17"/>
      <c r="L19" s="17"/>
      <c r="M19" s="17"/>
      <c r="N19" s="17"/>
      <c r="O19" s="17"/>
      <c r="P19" s="17"/>
      <c r="Q19" s="17"/>
      <c r="R19" s="17"/>
      <c r="S19" s="17"/>
      <c r="T19" s="17"/>
    </row>
    <row r="20" spans="1:20" ht="10.5" customHeight="1" x14ac:dyDescent="0.2">
      <c r="A20" s="60"/>
      <c r="B20" s="60"/>
      <c r="C20" s="12"/>
      <c r="D20" s="48"/>
      <c r="E20" s="12"/>
      <c r="F20" s="12"/>
      <c r="G20" s="12"/>
      <c r="H20" s="48"/>
      <c r="I20" s="12"/>
      <c r="J20" s="12"/>
      <c r="K20" s="12"/>
      <c r="L20" s="48"/>
      <c r="M20" s="12"/>
      <c r="N20" s="12"/>
      <c r="O20" s="12"/>
      <c r="P20" s="48"/>
      <c r="Q20" s="12"/>
      <c r="R20" s="35"/>
      <c r="S20" s="19"/>
      <c r="T20" s="19"/>
    </row>
    <row r="21" spans="1:20" ht="13.5" customHeight="1" x14ac:dyDescent="0.2">
      <c r="A21" s="549" t="s">
        <v>205</v>
      </c>
      <c r="B21" s="549"/>
      <c r="C21" s="549"/>
      <c r="D21" s="549"/>
      <c r="E21" s="549"/>
      <c r="F21" s="549"/>
      <c r="G21" s="549"/>
      <c r="H21" s="549"/>
    </row>
    <row r="22" spans="1:20" ht="11.25" customHeight="1" x14ac:dyDescent="0.2">
      <c r="A22" s="534" t="s">
        <v>22</v>
      </c>
      <c r="B22" s="534"/>
      <c r="C22" s="130"/>
      <c r="D22" s="180"/>
      <c r="E22" s="130"/>
      <c r="F22" s="128">
        <v>5.64</v>
      </c>
      <c r="G22" s="135" t="s">
        <v>4</v>
      </c>
      <c r="H22" s="128">
        <v>6.2949999999999999</v>
      </c>
      <c r="I22" s="97" t="s">
        <v>285</v>
      </c>
      <c r="J22" s="128">
        <v>2364.5239999999999</v>
      </c>
      <c r="K22" s="135" t="s">
        <v>4</v>
      </c>
      <c r="L22" s="128">
        <v>3353.3159999999998</v>
      </c>
      <c r="M22" s="97" t="s">
        <v>285</v>
      </c>
      <c r="N22" s="128" t="s">
        <v>284</v>
      </c>
      <c r="O22" s="135" t="s">
        <v>4</v>
      </c>
      <c r="P22" s="128" t="s">
        <v>284</v>
      </c>
      <c r="Q22" s="97" t="s">
        <v>285</v>
      </c>
      <c r="R22" s="128" t="s">
        <v>284</v>
      </c>
      <c r="S22" s="135" t="s">
        <v>4</v>
      </c>
      <c r="T22" s="128" t="s">
        <v>284</v>
      </c>
    </row>
    <row r="23" spans="1:20" ht="5.25" customHeight="1" thickBot="1" x14ac:dyDescent="0.25">
      <c r="A23" s="158"/>
      <c r="B23" s="158"/>
      <c r="C23" s="158"/>
      <c r="D23" s="158"/>
      <c r="E23" s="158"/>
      <c r="F23" s="158"/>
      <c r="G23" s="158"/>
      <c r="H23" s="158"/>
      <c r="I23" s="158"/>
      <c r="J23" s="158"/>
      <c r="K23" s="158"/>
      <c r="L23" s="158"/>
      <c r="M23" s="158"/>
      <c r="N23" s="158"/>
      <c r="O23" s="158"/>
      <c r="P23" s="158"/>
      <c r="Q23" s="158"/>
      <c r="R23" s="66"/>
      <c r="S23" s="144"/>
      <c r="T23" s="144"/>
    </row>
    <row r="24" spans="1:20" ht="5.25" customHeight="1" thickBot="1" x14ac:dyDescent="0.25">
      <c r="A24" s="159"/>
      <c r="B24" s="159"/>
      <c r="C24" s="159"/>
      <c r="D24" s="159"/>
      <c r="E24" s="159"/>
      <c r="F24" s="159"/>
      <c r="G24" s="159"/>
      <c r="H24" s="159"/>
      <c r="I24" s="159"/>
      <c r="J24" s="159"/>
      <c r="K24" s="159"/>
      <c r="L24" s="159"/>
      <c r="M24" s="159"/>
      <c r="N24" s="159"/>
      <c r="O24" s="159"/>
      <c r="P24" s="159"/>
      <c r="Q24" s="159"/>
      <c r="R24" s="160"/>
      <c r="S24" s="161"/>
      <c r="T24" s="161"/>
    </row>
    <row r="25" spans="1:20" ht="10.5" customHeight="1" x14ac:dyDescent="0.2">
      <c r="A25" s="60"/>
      <c r="B25" s="60"/>
      <c r="C25" s="35"/>
      <c r="D25" s="48"/>
      <c r="E25" s="35"/>
      <c r="F25" s="35"/>
      <c r="G25" s="35"/>
      <c r="H25" s="48"/>
      <c r="I25" s="35"/>
      <c r="J25" s="35"/>
      <c r="K25" s="35"/>
      <c r="L25" s="48"/>
      <c r="M25" s="35"/>
      <c r="N25" s="35"/>
      <c r="O25" s="35"/>
      <c r="P25" s="48"/>
      <c r="Q25" s="35"/>
      <c r="R25" s="36"/>
      <c r="S25" s="111"/>
      <c r="T25" s="111"/>
    </row>
    <row r="26" spans="1:20" ht="13.5" customHeight="1" x14ac:dyDescent="0.2">
      <c r="A26" s="549" t="s">
        <v>204</v>
      </c>
      <c r="B26" s="549"/>
      <c r="C26" s="549"/>
      <c r="D26" s="549"/>
      <c r="E26" s="549"/>
      <c r="F26" s="549"/>
      <c r="G26" s="549"/>
      <c r="H26" s="549"/>
    </row>
    <row r="27" spans="1:20" ht="11.25" customHeight="1" x14ac:dyDescent="0.2">
      <c r="A27" s="534" t="s">
        <v>22</v>
      </c>
      <c r="B27" s="534"/>
      <c r="C27" s="534"/>
      <c r="D27" s="534"/>
      <c r="E27" s="34"/>
      <c r="F27" s="128">
        <v>105.61799999999999</v>
      </c>
      <c r="G27" s="135" t="s">
        <v>4</v>
      </c>
      <c r="H27" s="128">
        <v>23.96</v>
      </c>
      <c r="I27" s="59" t="s">
        <v>285</v>
      </c>
      <c r="J27" s="128">
        <v>57625.34</v>
      </c>
      <c r="K27" s="135" t="s">
        <v>4</v>
      </c>
      <c r="L27" s="128">
        <v>13316.458000000001</v>
      </c>
      <c r="M27" s="1" t="s">
        <v>285</v>
      </c>
      <c r="N27" s="128">
        <v>1955.0329999999999</v>
      </c>
      <c r="O27" s="135" t="s">
        <v>4</v>
      </c>
      <c r="P27" s="128">
        <v>495.726</v>
      </c>
      <c r="Q27" s="59" t="s">
        <v>285</v>
      </c>
      <c r="R27" s="128">
        <v>1031.442</v>
      </c>
      <c r="S27" s="135" t="s">
        <v>4</v>
      </c>
      <c r="T27" s="128">
        <v>252.77099999999999</v>
      </c>
    </row>
    <row r="28" spans="1:20" s="33" customFormat="1" ht="20.45" customHeight="1" x14ac:dyDescent="0.2">
      <c r="A28" s="286"/>
      <c r="B28" s="37">
        <v>0</v>
      </c>
      <c r="C28" s="53" t="s">
        <v>21</v>
      </c>
      <c r="D28" s="37">
        <v>99</v>
      </c>
      <c r="E28" s="37"/>
      <c r="F28" s="35">
        <v>4.391</v>
      </c>
      <c r="G28" s="48" t="s">
        <v>4</v>
      </c>
      <c r="H28" s="35">
        <v>4.4960000000000004</v>
      </c>
      <c r="I28" s="33" t="s">
        <v>285</v>
      </c>
      <c r="J28" s="35">
        <v>238.73</v>
      </c>
      <c r="K28" s="48" t="s">
        <v>4</v>
      </c>
      <c r="L28" s="35">
        <v>250.602</v>
      </c>
      <c r="M28" s="33" t="s">
        <v>285</v>
      </c>
      <c r="N28" s="35">
        <v>77.037000000000006</v>
      </c>
      <c r="O28" s="48" t="s">
        <v>4</v>
      </c>
      <c r="P28" s="35">
        <v>78.863</v>
      </c>
      <c r="Q28" s="33" t="s">
        <v>285</v>
      </c>
      <c r="R28" s="35">
        <v>3.8530000000000002</v>
      </c>
      <c r="S28" s="48" t="s">
        <v>4</v>
      </c>
      <c r="T28" s="35">
        <v>4.1100000000000003</v>
      </c>
    </row>
    <row r="29" spans="1:20" ht="11.25" customHeight="1" x14ac:dyDescent="0.2">
      <c r="A29" s="134"/>
      <c r="B29" s="59">
        <v>100</v>
      </c>
      <c r="C29" s="132" t="s">
        <v>21</v>
      </c>
      <c r="D29" s="59">
        <v>249</v>
      </c>
      <c r="E29" s="59"/>
      <c r="F29" s="129">
        <v>12.718</v>
      </c>
      <c r="G29" s="135" t="s">
        <v>4</v>
      </c>
      <c r="H29" s="129">
        <v>6.0060000000000002</v>
      </c>
      <c r="I29" s="1" t="s">
        <v>285</v>
      </c>
      <c r="J29" s="129">
        <v>2308.509</v>
      </c>
      <c r="K29" s="135" t="s">
        <v>4</v>
      </c>
      <c r="L29" s="129">
        <v>1078.25</v>
      </c>
      <c r="M29" s="1" t="s">
        <v>285</v>
      </c>
      <c r="N29" s="129">
        <v>304.00099999999998</v>
      </c>
      <c r="O29" s="135" t="s">
        <v>4</v>
      </c>
      <c r="P29" s="129">
        <v>165.39599999999999</v>
      </c>
      <c r="Q29" s="1" t="s">
        <v>285</v>
      </c>
      <c r="R29" s="129">
        <v>53.783000000000001</v>
      </c>
      <c r="S29" s="135" t="s">
        <v>4</v>
      </c>
      <c r="T29" s="129">
        <v>29.391999999999999</v>
      </c>
    </row>
    <row r="30" spans="1:20" ht="11.25" customHeight="1" x14ac:dyDescent="0.2">
      <c r="A30" s="134"/>
      <c r="B30" s="59">
        <v>250</v>
      </c>
      <c r="C30" s="132" t="s">
        <v>21</v>
      </c>
      <c r="D30" s="59">
        <v>499</v>
      </c>
      <c r="E30" s="59"/>
      <c r="F30" s="129">
        <v>49.481999999999999</v>
      </c>
      <c r="G30" s="135" t="s">
        <v>4</v>
      </c>
      <c r="H30" s="129">
        <v>19.297999999999998</v>
      </c>
      <c r="I30" s="1" t="s">
        <v>285</v>
      </c>
      <c r="J30" s="129">
        <v>19062.38</v>
      </c>
      <c r="K30" s="135" t="s">
        <v>4</v>
      </c>
      <c r="L30" s="129">
        <v>7745.6490000000003</v>
      </c>
      <c r="M30" s="1" t="s">
        <v>285</v>
      </c>
      <c r="N30" s="129">
        <v>905.33600000000001</v>
      </c>
      <c r="O30" s="135" t="s">
        <v>4</v>
      </c>
      <c r="P30" s="129">
        <v>400.827</v>
      </c>
      <c r="Q30" s="1" t="s">
        <v>285</v>
      </c>
      <c r="R30" s="129">
        <v>343.899</v>
      </c>
      <c r="S30" s="135" t="s">
        <v>4</v>
      </c>
      <c r="T30" s="129">
        <v>154.40100000000001</v>
      </c>
    </row>
    <row r="31" spans="1:20" ht="11.25" customHeight="1" x14ac:dyDescent="0.2">
      <c r="A31" s="134"/>
      <c r="B31" s="59">
        <v>500</v>
      </c>
      <c r="C31" s="132" t="s">
        <v>21</v>
      </c>
      <c r="D31" s="59">
        <v>999</v>
      </c>
      <c r="E31" s="59"/>
      <c r="F31" s="129">
        <v>27.68</v>
      </c>
      <c r="G31" s="135" t="s">
        <v>4</v>
      </c>
      <c r="H31" s="129">
        <v>9.8249999999999993</v>
      </c>
      <c r="I31" s="1" t="s">
        <v>285</v>
      </c>
      <c r="J31" s="129">
        <v>18710.59</v>
      </c>
      <c r="K31" s="135" t="s">
        <v>4</v>
      </c>
      <c r="L31" s="129">
        <v>7045.4210000000003</v>
      </c>
      <c r="M31" s="1" t="s">
        <v>285</v>
      </c>
      <c r="N31" s="129">
        <v>444.55599999999998</v>
      </c>
      <c r="O31" s="135" t="s">
        <v>4</v>
      </c>
      <c r="P31" s="129">
        <v>156.35400000000001</v>
      </c>
      <c r="Q31" s="1" t="s">
        <v>285</v>
      </c>
      <c r="R31" s="129">
        <v>307.36099999999999</v>
      </c>
      <c r="S31" s="135" t="s">
        <v>4</v>
      </c>
      <c r="T31" s="129">
        <v>118.077</v>
      </c>
    </row>
    <row r="32" spans="1:20" ht="11.25" customHeight="1" x14ac:dyDescent="0.2">
      <c r="A32" s="134"/>
      <c r="B32" s="129">
        <v>1000</v>
      </c>
      <c r="C32" s="132" t="s">
        <v>21</v>
      </c>
      <c r="D32" s="129">
        <v>1499</v>
      </c>
      <c r="E32" s="129"/>
      <c r="F32" s="129">
        <v>7.3289999999999997</v>
      </c>
      <c r="G32" s="135" t="s">
        <v>4</v>
      </c>
      <c r="H32" s="129">
        <v>4.7949999999999999</v>
      </c>
      <c r="I32" s="1" t="s">
        <v>285</v>
      </c>
      <c r="J32" s="129">
        <v>8448.3809999999994</v>
      </c>
      <c r="K32" s="135" t="s">
        <v>4</v>
      </c>
      <c r="L32" s="129">
        <v>5381.4809999999998</v>
      </c>
      <c r="M32" s="1" t="s">
        <v>285</v>
      </c>
      <c r="N32" s="129">
        <v>141.28</v>
      </c>
      <c r="O32" s="135" t="s">
        <v>4</v>
      </c>
      <c r="P32" s="129">
        <v>105.648</v>
      </c>
      <c r="Q32" s="1" t="s">
        <v>285</v>
      </c>
      <c r="R32" s="129">
        <v>162.46700000000001</v>
      </c>
      <c r="S32" s="135" t="s">
        <v>4</v>
      </c>
      <c r="T32" s="129">
        <v>116.592</v>
      </c>
    </row>
    <row r="33" spans="1:20" ht="11.25" customHeight="1" x14ac:dyDescent="0.2">
      <c r="A33" s="134"/>
      <c r="B33" s="129">
        <v>1500</v>
      </c>
      <c r="C33" s="132" t="s">
        <v>21</v>
      </c>
      <c r="D33" s="129">
        <v>2999</v>
      </c>
      <c r="E33" s="129"/>
      <c r="F33" s="129">
        <v>3.4910000000000001</v>
      </c>
      <c r="G33" s="135" t="s">
        <v>4</v>
      </c>
      <c r="H33" s="129">
        <v>2.6349999999999998</v>
      </c>
      <c r="I33" s="1" t="s">
        <v>285</v>
      </c>
      <c r="J33" s="129">
        <v>7005.0460000000003</v>
      </c>
      <c r="K33" s="135" t="s">
        <v>4</v>
      </c>
      <c r="L33" s="129">
        <v>5245.7849999999999</v>
      </c>
      <c r="M33" s="1" t="s">
        <v>285</v>
      </c>
      <c r="N33" s="129">
        <v>72.421000000000006</v>
      </c>
      <c r="O33" s="135" t="s">
        <v>4</v>
      </c>
      <c r="P33" s="129">
        <v>58.984000000000002</v>
      </c>
      <c r="Q33" s="1" t="s">
        <v>285</v>
      </c>
      <c r="R33" s="129">
        <v>123.441</v>
      </c>
      <c r="S33" s="135" t="s">
        <v>4</v>
      </c>
      <c r="T33" s="129">
        <v>87.234999999999999</v>
      </c>
    </row>
    <row r="34" spans="1:20" ht="11.25" customHeight="1" x14ac:dyDescent="0.2">
      <c r="A34" s="134"/>
      <c r="B34" s="129">
        <v>3000</v>
      </c>
      <c r="C34" s="132" t="s">
        <v>21</v>
      </c>
      <c r="D34" s="129"/>
      <c r="E34" s="129"/>
      <c r="F34" s="129">
        <v>0.52600000000000002</v>
      </c>
      <c r="G34" s="135" t="s">
        <v>4</v>
      </c>
      <c r="H34" s="129">
        <v>1.0289999999999999</v>
      </c>
      <c r="I34" s="1" t="s">
        <v>285</v>
      </c>
      <c r="J34" s="129">
        <v>1851.704</v>
      </c>
      <c r="K34" s="135" t="s">
        <v>4</v>
      </c>
      <c r="L34" s="129">
        <v>3625.665</v>
      </c>
      <c r="M34" s="1" t="s">
        <v>285</v>
      </c>
      <c r="N34" s="129">
        <v>10.401999999999999</v>
      </c>
      <c r="O34" s="135" t="s">
        <v>4</v>
      </c>
      <c r="P34" s="129">
        <v>20.367999999999999</v>
      </c>
      <c r="Q34" s="1" t="s">
        <v>285</v>
      </c>
      <c r="R34" s="129">
        <v>36.637</v>
      </c>
      <c r="S34" s="135" t="s">
        <v>4</v>
      </c>
      <c r="T34" s="129">
        <v>71.736000000000004</v>
      </c>
    </row>
    <row r="35" spans="1:20" ht="4.5" customHeight="1" x14ac:dyDescent="0.2">
      <c r="A35" s="17"/>
      <c r="B35" s="17"/>
      <c r="C35" s="17"/>
      <c r="D35" s="17"/>
      <c r="E35" s="17"/>
      <c r="F35" s="17"/>
      <c r="G35" s="17"/>
      <c r="H35" s="17"/>
      <c r="I35" s="17"/>
      <c r="J35" s="17"/>
      <c r="K35" s="17"/>
      <c r="L35" s="17"/>
      <c r="M35" s="17"/>
      <c r="N35" s="17"/>
      <c r="O35" s="17"/>
      <c r="P35" s="17"/>
      <c r="Q35" s="17"/>
      <c r="R35" s="17"/>
      <c r="S35" s="17"/>
      <c r="T35" s="17"/>
    </row>
    <row r="36" spans="1:20" ht="10.5" customHeight="1" x14ac:dyDescent="0.2">
      <c r="A36" s="60"/>
      <c r="B36" s="60"/>
      <c r="C36" s="12"/>
      <c r="D36" s="48"/>
      <c r="E36" s="12"/>
      <c r="F36" s="12"/>
      <c r="G36" s="12"/>
      <c r="H36" s="48"/>
      <c r="I36" s="12"/>
      <c r="J36" s="12"/>
      <c r="K36" s="12"/>
      <c r="L36" s="48"/>
      <c r="M36" s="12"/>
      <c r="N36" s="12"/>
      <c r="O36" s="12"/>
      <c r="P36" s="48"/>
      <c r="Q36" s="12"/>
      <c r="R36" s="35"/>
      <c r="S36" s="19"/>
      <c r="T36" s="19"/>
    </row>
    <row r="37" spans="1:20" ht="13.5" customHeight="1" x14ac:dyDescent="0.2">
      <c r="A37" s="549" t="s">
        <v>206</v>
      </c>
      <c r="B37" s="549"/>
      <c r="C37" s="549"/>
      <c r="D37" s="549"/>
      <c r="E37" s="549"/>
      <c r="F37" s="549"/>
      <c r="G37" s="549"/>
      <c r="H37" s="549"/>
    </row>
    <row r="38" spans="1:20" ht="11.25" customHeight="1" x14ac:dyDescent="0.2">
      <c r="A38" s="534" t="s">
        <v>22</v>
      </c>
      <c r="B38" s="534"/>
      <c r="C38" s="130"/>
      <c r="D38" s="180"/>
      <c r="E38" s="130"/>
      <c r="F38" s="128">
        <v>51.502000000000002</v>
      </c>
      <c r="G38" s="135" t="s">
        <v>4</v>
      </c>
      <c r="H38" s="128">
        <v>16.079999999999998</v>
      </c>
      <c r="I38" s="97" t="s">
        <v>285</v>
      </c>
      <c r="J38" s="128">
        <v>15405.062</v>
      </c>
      <c r="K38" s="135" t="s">
        <v>4</v>
      </c>
      <c r="L38" s="128">
        <v>4754.9129999999996</v>
      </c>
      <c r="M38" s="97" t="s">
        <v>285</v>
      </c>
      <c r="N38" s="128" t="s">
        <v>284</v>
      </c>
      <c r="O38" s="135" t="s">
        <v>4</v>
      </c>
      <c r="P38" s="128" t="s">
        <v>284</v>
      </c>
      <c r="Q38" s="97" t="s">
        <v>285</v>
      </c>
      <c r="R38" s="128" t="s">
        <v>284</v>
      </c>
      <c r="S38" s="135" t="s">
        <v>4</v>
      </c>
      <c r="T38" s="128" t="s">
        <v>284</v>
      </c>
    </row>
    <row r="39" spans="1:20" ht="12" customHeight="1" thickBot="1" x14ac:dyDescent="0.25">
      <c r="A39" s="43"/>
      <c r="B39" s="64"/>
      <c r="C39" s="64"/>
      <c r="D39" s="26"/>
      <c r="E39" s="26"/>
      <c r="F39" s="43"/>
      <c r="G39" s="43"/>
      <c r="H39" s="43"/>
      <c r="I39" s="43"/>
      <c r="J39" s="43"/>
      <c r="K39" s="43"/>
      <c r="L39" s="43"/>
      <c r="M39" s="43"/>
      <c r="N39" s="43"/>
      <c r="O39" s="43"/>
      <c r="P39" s="43"/>
      <c r="Q39" s="43"/>
      <c r="R39" s="43"/>
      <c r="S39" s="43"/>
      <c r="T39" s="43"/>
    </row>
  </sheetData>
  <sheetProtection formatCells="0" formatColumns="0" formatRows="0"/>
  <mergeCells count="22">
    <mergeCell ref="F6:H6"/>
    <mergeCell ref="J6:L6"/>
    <mergeCell ref="N6:P6"/>
    <mergeCell ref="R6:T6"/>
    <mergeCell ref="F7:H7"/>
    <mergeCell ref="J7:L7"/>
    <mergeCell ref="A37:H37"/>
    <mergeCell ref="A26:H26"/>
    <mergeCell ref="N7:P7"/>
    <mergeCell ref="R7:T7"/>
    <mergeCell ref="A38:B38"/>
    <mergeCell ref="A11:D11"/>
    <mergeCell ref="A6:D8"/>
    <mergeCell ref="A9:D9"/>
    <mergeCell ref="A22:B22"/>
    <mergeCell ref="A27:D27"/>
    <mergeCell ref="A21:H21"/>
    <mergeCell ref="A10:H10"/>
    <mergeCell ref="G8:H8"/>
    <mergeCell ref="K8:L8"/>
    <mergeCell ref="O8:P8"/>
    <mergeCell ref="S8:T8"/>
  </mergeCells>
  <phoneticPr fontId="5" type="noConversion"/>
  <pageMargins left="0.75" right="0.75" top="1" bottom="1" header="0.5" footer="0.5"/>
  <pageSetup paperSize="9" scale="78"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24"/>
  <dimension ref="A1:T42"/>
  <sheetViews>
    <sheetView zoomScaleNormal="100" workbookViewId="0">
      <selection activeCell="N6" sqref="N6:T6"/>
    </sheetView>
  </sheetViews>
  <sheetFormatPr defaultRowHeight="12.75" x14ac:dyDescent="0.2"/>
  <cols>
    <col min="1" max="1" width="3.85546875" style="1" customWidth="1"/>
    <col min="2" max="2" width="62.42578125" style="1" customWidth="1"/>
    <col min="3" max="5" width="62.42578125" style="1" hidden="1" customWidth="1"/>
    <col min="6" max="6" width="10.140625" style="1" customWidth="1"/>
    <col min="7" max="7" width="2.140625" style="1" customWidth="1"/>
    <col min="8" max="8" width="4.7109375" style="1" customWidth="1"/>
    <col min="9" max="9" width="1.85546875" style="1" bestFit="1" customWidth="1"/>
    <col min="10" max="10" width="10" style="1" customWidth="1"/>
    <col min="11" max="11" width="2.5703125" style="1" customWidth="1"/>
    <col min="12" max="12" width="4.5703125" style="1" customWidth="1"/>
    <col min="13" max="13" width="1.28515625" style="1" customWidth="1"/>
    <col min="14" max="14" width="10" style="1" customWidth="1"/>
    <col min="15" max="15" width="2.140625" style="1" customWidth="1"/>
    <col min="16" max="16" width="4.42578125" style="1" customWidth="1"/>
    <col min="17" max="17" width="1.85546875" style="1" bestFit="1" customWidth="1"/>
    <col min="18" max="18" width="10" style="1" customWidth="1"/>
    <col min="19" max="19" width="2.5703125" style="1" customWidth="1"/>
    <col min="20" max="20" width="4.5703125" style="1" customWidth="1"/>
    <col min="21" max="16384" width="9.140625" style="1"/>
  </cols>
  <sheetData>
    <row r="1" spans="1:20" ht="6.75" customHeight="1" x14ac:dyDescent="0.2"/>
    <row r="2" spans="1:20" ht="15" customHeight="1" x14ac:dyDescent="0.2">
      <c r="A2" s="183" t="s">
        <v>302</v>
      </c>
      <c r="B2" s="19"/>
      <c r="C2" s="19"/>
      <c r="D2" s="19"/>
      <c r="E2" s="19"/>
      <c r="F2" s="19"/>
      <c r="G2" s="19"/>
      <c r="H2" s="19"/>
      <c r="I2" s="19"/>
      <c r="J2" s="19"/>
      <c r="K2" s="19"/>
      <c r="L2" s="19"/>
      <c r="N2" s="19"/>
      <c r="O2" s="19"/>
      <c r="P2" s="19"/>
      <c r="Q2" s="19"/>
      <c r="R2" s="19"/>
      <c r="S2" s="19"/>
      <c r="T2" s="19"/>
    </row>
    <row r="3" spans="1:20" s="19" customFormat="1" x14ac:dyDescent="0.2">
      <c r="A3" s="183" t="s">
        <v>524</v>
      </c>
    </row>
    <row r="4" spans="1:20" x14ac:dyDescent="0.2">
      <c r="A4" s="188" t="s">
        <v>303</v>
      </c>
      <c r="B4" s="19"/>
      <c r="C4" s="19"/>
      <c r="D4" s="19"/>
      <c r="E4" s="19"/>
      <c r="F4" s="19"/>
      <c r="G4" s="19"/>
      <c r="H4" s="19"/>
      <c r="I4" s="19"/>
      <c r="J4" s="19"/>
      <c r="K4" s="19"/>
      <c r="L4" s="19"/>
      <c r="M4" s="19"/>
      <c r="N4" s="19"/>
      <c r="O4" s="19"/>
      <c r="P4" s="19"/>
      <c r="Q4" s="19"/>
      <c r="R4" s="19"/>
      <c r="S4" s="19"/>
      <c r="T4" s="19"/>
    </row>
    <row r="5" spans="1:20" ht="13.5" thickBot="1" x14ac:dyDescent="0.25">
      <c r="A5" s="284" t="s">
        <v>525</v>
      </c>
      <c r="B5" s="43"/>
      <c r="C5" s="43"/>
      <c r="D5" s="43"/>
      <c r="E5" s="43"/>
      <c r="F5" s="43"/>
      <c r="G5" s="43"/>
      <c r="H5" s="43"/>
      <c r="I5" s="43"/>
      <c r="J5" s="43"/>
      <c r="K5" s="43"/>
      <c r="L5" s="43"/>
      <c r="M5" s="43"/>
      <c r="N5" s="43"/>
      <c r="O5" s="43"/>
      <c r="P5" s="43"/>
      <c r="Q5" s="43"/>
      <c r="R5" s="43"/>
      <c r="S5" s="43"/>
      <c r="T5" s="43"/>
    </row>
    <row r="6" spans="1:20" ht="14.25" customHeight="1" x14ac:dyDescent="0.2">
      <c r="A6" s="34" t="s">
        <v>54</v>
      </c>
      <c r="B6" s="34" t="s">
        <v>139</v>
      </c>
      <c r="C6" s="34"/>
      <c r="D6" s="34"/>
      <c r="E6" s="34"/>
      <c r="F6" s="536" t="s">
        <v>200</v>
      </c>
      <c r="G6" s="536"/>
      <c r="H6" s="536"/>
      <c r="I6" s="536"/>
      <c r="J6" s="536"/>
      <c r="K6" s="536"/>
      <c r="L6" s="536"/>
      <c r="N6" s="536" t="s">
        <v>281</v>
      </c>
      <c r="O6" s="536"/>
      <c r="P6" s="536"/>
      <c r="Q6" s="536"/>
      <c r="R6" s="536"/>
      <c r="S6" s="536"/>
      <c r="T6" s="536"/>
    </row>
    <row r="7" spans="1:20" ht="13.5" customHeight="1" x14ac:dyDescent="0.2">
      <c r="A7" s="34"/>
      <c r="B7" s="34"/>
      <c r="C7" s="34"/>
      <c r="D7" s="34"/>
      <c r="E7" s="34"/>
      <c r="F7" s="552" t="s">
        <v>7</v>
      </c>
      <c r="G7" s="552"/>
      <c r="H7" s="552"/>
      <c r="I7" s="136"/>
      <c r="J7" s="552" t="s">
        <v>8</v>
      </c>
      <c r="K7" s="552"/>
      <c r="L7" s="552"/>
      <c r="N7" s="552" t="s">
        <v>7</v>
      </c>
      <c r="O7" s="552"/>
      <c r="P7" s="552"/>
      <c r="Q7" s="136"/>
      <c r="R7" s="552" t="s">
        <v>8</v>
      </c>
      <c r="S7" s="552"/>
      <c r="T7" s="552"/>
    </row>
    <row r="8" spans="1:20" ht="13.5" customHeight="1" thickBot="1" x14ac:dyDescent="0.25">
      <c r="A8" s="51"/>
      <c r="B8" s="51"/>
      <c r="C8" s="51"/>
      <c r="D8" s="51"/>
      <c r="E8" s="51"/>
      <c r="F8" s="26" t="s">
        <v>22</v>
      </c>
      <c r="G8" s="531" t="s">
        <v>124</v>
      </c>
      <c r="H8" s="531"/>
      <c r="I8" s="26"/>
      <c r="J8" s="26" t="s">
        <v>22</v>
      </c>
      <c r="K8" s="531" t="s">
        <v>154</v>
      </c>
      <c r="L8" s="531"/>
      <c r="M8" s="43"/>
      <c r="N8" s="26" t="s">
        <v>22</v>
      </c>
      <c r="O8" s="531" t="s">
        <v>124</v>
      </c>
      <c r="P8" s="531"/>
      <c r="Q8" s="26"/>
      <c r="R8" s="26" t="s">
        <v>22</v>
      </c>
      <c r="S8" s="531" t="s">
        <v>154</v>
      </c>
      <c r="T8" s="531"/>
    </row>
    <row r="9" spans="1:20" ht="12" customHeight="1" x14ac:dyDescent="0.2">
      <c r="A9" s="61"/>
      <c r="B9" s="61"/>
      <c r="C9" s="61"/>
      <c r="D9" s="61"/>
      <c r="E9" s="61"/>
      <c r="F9" s="101"/>
      <c r="G9" s="101"/>
      <c r="H9" s="101"/>
      <c r="I9" s="101"/>
      <c r="J9" s="101"/>
      <c r="K9" s="101"/>
      <c r="L9" s="101"/>
      <c r="N9" s="101"/>
      <c r="O9" s="101"/>
      <c r="P9" s="101"/>
      <c r="Q9" s="101"/>
      <c r="R9" s="101"/>
      <c r="S9" s="101"/>
      <c r="T9" s="101"/>
    </row>
    <row r="10" spans="1:20" ht="12" hidden="1" customHeight="1" x14ac:dyDescent="0.2">
      <c r="A10" s="61"/>
      <c r="B10" s="61"/>
      <c r="C10" s="61"/>
      <c r="D10" s="61"/>
      <c r="E10" s="61"/>
      <c r="F10" s="101"/>
      <c r="G10" s="101"/>
      <c r="H10" s="101"/>
      <c r="I10" s="101"/>
      <c r="J10" s="101"/>
      <c r="K10" s="101"/>
      <c r="L10" s="101"/>
      <c r="N10" s="101"/>
      <c r="O10" s="101"/>
      <c r="P10" s="101"/>
      <c r="Q10" s="101"/>
      <c r="R10" s="101"/>
      <c r="S10" s="101"/>
      <c r="T10" s="101"/>
    </row>
    <row r="11" spans="1:20" ht="12" customHeight="1" x14ac:dyDescent="0.2">
      <c r="A11" s="534" t="s">
        <v>22</v>
      </c>
      <c r="B11" s="534"/>
      <c r="C11" s="34"/>
      <c r="D11" s="34"/>
      <c r="E11" s="34"/>
      <c r="F11" s="68">
        <v>2873.5839999999998</v>
      </c>
      <c r="G11" s="48" t="s">
        <v>4</v>
      </c>
      <c r="H11" s="68">
        <v>599.64099999999996</v>
      </c>
      <c r="I11" s="1" t="s">
        <v>285</v>
      </c>
      <c r="J11" s="68">
        <v>1955.0329999999999</v>
      </c>
      <c r="K11" s="48" t="s">
        <v>4</v>
      </c>
      <c r="L11" s="68">
        <v>495.726</v>
      </c>
      <c r="M11" s="1" t="s">
        <v>285</v>
      </c>
      <c r="N11" s="68">
        <v>1273.579</v>
      </c>
      <c r="O11" s="48" t="s">
        <v>4</v>
      </c>
      <c r="P11" s="68">
        <v>259.88</v>
      </c>
      <c r="Q11" s="1" t="s">
        <v>285</v>
      </c>
      <c r="R11" s="68">
        <v>1031.442</v>
      </c>
      <c r="S11" s="48" t="s">
        <v>4</v>
      </c>
      <c r="T11" s="68">
        <v>252.77099999999999</v>
      </c>
    </row>
    <row r="12" spans="1:20" ht="12" customHeight="1" x14ac:dyDescent="0.2">
      <c r="A12" s="61"/>
      <c r="B12" s="61"/>
      <c r="C12" s="61"/>
      <c r="D12" s="61"/>
      <c r="E12" s="61"/>
      <c r="F12" s="101"/>
      <c r="G12" s="58"/>
      <c r="H12" s="101"/>
      <c r="J12" s="115"/>
      <c r="K12" s="58"/>
      <c r="L12" s="101"/>
      <c r="N12" s="101"/>
      <c r="O12" s="58"/>
      <c r="P12" s="101"/>
      <c r="R12" s="115"/>
      <c r="S12" s="58"/>
      <c r="T12" s="101"/>
    </row>
    <row r="13" spans="1:20" s="106" customFormat="1" ht="11.25" customHeight="1" x14ac:dyDescent="0.2">
      <c r="A13" s="106">
        <v>1</v>
      </c>
      <c r="B13" s="106" t="s">
        <v>112</v>
      </c>
      <c r="F13" s="35">
        <v>259.73599999999999</v>
      </c>
      <c r="G13" s="48" t="s">
        <v>4</v>
      </c>
      <c r="H13" s="35">
        <v>235.828</v>
      </c>
      <c r="I13" s="106" t="s">
        <v>285</v>
      </c>
      <c r="J13" s="35">
        <v>91.593000000000004</v>
      </c>
      <c r="K13" s="48" t="s">
        <v>4</v>
      </c>
      <c r="L13" s="35">
        <v>95.688999999999993</v>
      </c>
      <c r="M13" s="106" t="s">
        <v>285</v>
      </c>
      <c r="N13" s="35">
        <v>33.295999999999999</v>
      </c>
      <c r="O13" s="48" t="s">
        <v>4</v>
      </c>
      <c r="P13" s="35">
        <v>29.827000000000002</v>
      </c>
      <c r="Q13" s="106" t="s">
        <v>285</v>
      </c>
      <c r="R13" s="35">
        <v>24.427</v>
      </c>
      <c r="S13" s="48" t="s">
        <v>4</v>
      </c>
      <c r="T13" s="35">
        <v>27.847999999999999</v>
      </c>
    </row>
    <row r="14" spans="1:20" ht="11.25" customHeight="1" x14ac:dyDescent="0.2">
      <c r="A14" s="60"/>
      <c r="B14" s="70" t="s">
        <v>95</v>
      </c>
      <c r="C14" s="70"/>
      <c r="D14" s="70"/>
      <c r="E14" s="70"/>
      <c r="F14" s="35">
        <v>226.69399999999999</v>
      </c>
      <c r="G14" s="48" t="s">
        <v>4</v>
      </c>
      <c r="H14" s="35">
        <v>232.51499999999999</v>
      </c>
      <c r="I14" s="1" t="s">
        <v>285</v>
      </c>
      <c r="J14" s="35">
        <v>18.268999999999998</v>
      </c>
      <c r="K14" s="48" t="s">
        <v>4</v>
      </c>
      <c r="L14" s="35">
        <v>35.759</v>
      </c>
      <c r="M14" s="1" t="s">
        <v>285</v>
      </c>
      <c r="N14" s="35">
        <v>24.428999999999998</v>
      </c>
      <c r="O14" s="48" t="s">
        <v>4</v>
      </c>
      <c r="P14" s="35">
        <v>26.992000000000001</v>
      </c>
      <c r="Q14" s="1" t="s">
        <v>285</v>
      </c>
      <c r="R14" s="35">
        <v>0.54800000000000004</v>
      </c>
      <c r="S14" s="48" t="s">
        <v>4</v>
      </c>
      <c r="T14" s="35">
        <v>1.073</v>
      </c>
    </row>
    <row r="15" spans="1:20" ht="11.25" customHeight="1" x14ac:dyDescent="0.2">
      <c r="A15" s="106">
        <v>2</v>
      </c>
      <c r="B15" s="60" t="s">
        <v>96</v>
      </c>
      <c r="C15" s="60"/>
      <c r="D15" s="60"/>
      <c r="E15" s="60"/>
      <c r="F15" s="35" t="s">
        <v>284</v>
      </c>
      <c r="G15" s="48" t="s">
        <v>4</v>
      </c>
      <c r="H15" s="35" t="s">
        <v>284</v>
      </c>
      <c r="I15" s="1" t="s">
        <v>285</v>
      </c>
      <c r="J15" s="35" t="s">
        <v>284</v>
      </c>
      <c r="K15" s="48" t="s">
        <v>4</v>
      </c>
      <c r="L15" s="35" t="s">
        <v>284</v>
      </c>
      <c r="M15" s="1" t="s">
        <v>285</v>
      </c>
      <c r="N15" s="35" t="s">
        <v>284</v>
      </c>
      <c r="O15" s="48" t="s">
        <v>4</v>
      </c>
      <c r="P15" s="35" t="s">
        <v>284</v>
      </c>
      <c r="Q15" s="1" t="s">
        <v>285</v>
      </c>
      <c r="R15" s="35" t="s">
        <v>284</v>
      </c>
      <c r="S15" s="48" t="s">
        <v>4</v>
      </c>
      <c r="T15" s="35" t="s">
        <v>284</v>
      </c>
    </row>
    <row r="16" spans="1:20" ht="11.25" customHeight="1" x14ac:dyDescent="0.2">
      <c r="A16" s="106">
        <v>3</v>
      </c>
      <c r="B16" s="60" t="s">
        <v>140</v>
      </c>
      <c r="C16" s="60"/>
      <c r="D16" s="60"/>
      <c r="E16" s="60"/>
      <c r="F16" s="35" t="s">
        <v>284</v>
      </c>
      <c r="G16" s="48" t="s">
        <v>4</v>
      </c>
      <c r="H16" s="35" t="s">
        <v>284</v>
      </c>
      <c r="I16" s="1" t="s">
        <v>285</v>
      </c>
      <c r="J16" s="35">
        <v>5.1630000000000003</v>
      </c>
      <c r="K16" s="48" t="s">
        <v>4</v>
      </c>
      <c r="L16" s="35">
        <v>10.093</v>
      </c>
      <c r="M16" s="1" t="s">
        <v>285</v>
      </c>
      <c r="N16" s="35" t="s">
        <v>284</v>
      </c>
      <c r="O16" s="48" t="s">
        <v>4</v>
      </c>
      <c r="P16" s="35" t="s">
        <v>284</v>
      </c>
      <c r="Q16" s="1" t="s">
        <v>285</v>
      </c>
      <c r="R16" s="35">
        <v>4.157</v>
      </c>
      <c r="S16" s="48" t="s">
        <v>4</v>
      </c>
      <c r="T16" s="35">
        <v>8.125</v>
      </c>
    </row>
    <row r="17" spans="1:20" ht="11.25" customHeight="1" x14ac:dyDescent="0.2">
      <c r="A17" s="106"/>
      <c r="B17" s="70" t="s">
        <v>97</v>
      </c>
      <c r="C17" s="70"/>
      <c r="D17" s="70"/>
      <c r="E17" s="70"/>
      <c r="F17" s="35" t="s">
        <v>284</v>
      </c>
      <c r="G17" s="48" t="s">
        <v>4</v>
      </c>
      <c r="H17" s="35" t="s">
        <v>284</v>
      </c>
      <c r="I17" s="1" t="s">
        <v>285</v>
      </c>
      <c r="J17" s="35">
        <v>5.1630000000000003</v>
      </c>
      <c r="K17" s="48" t="s">
        <v>4</v>
      </c>
      <c r="L17" s="35">
        <v>10.093</v>
      </c>
      <c r="M17" s="1" t="s">
        <v>285</v>
      </c>
      <c r="N17" s="35" t="s">
        <v>284</v>
      </c>
      <c r="O17" s="48" t="s">
        <v>4</v>
      </c>
      <c r="P17" s="35" t="s">
        <v>284</v>
      </c>
      <c r="Q17" s="1" t="s">
        <v>285</v>
      </c>
      <c r="R17" s="35">
        <v>4.157</v>
      </c>
      <c r="S17" s="48" t="s">
        <v>4</v>
      </c>
      <c r="T17" s="35">
        <v>8.125</v>
      </c>
    </row>
    <row r="18" spans="1:20" ht="11.25" customHeight="1" x14ac:dyDescent="0.2">
      <c r="A18" s="106">
        <v>4</v>
      </c>
      <c r="B18" s="60" t="s">
        <v>98</v>
      </c>
      <c r="C18" s="60"/>
      <c r="D18" s="60"/>
      <c r="E18" s="60"/>
      <c r="F18" s="35">
        <v>118.756</v>
      </c>
      <c r="G18" s="48" t="s">
        <v>4</v>
      </c>
      <c r="H18" s="35">
        <v>93.43</v>
      </c>
      <c r="I18" s="1" t="s">
        <v>285</v>
      </c>
      <c r="J18" s="35">
        <v>236.16900000000001</v>
      </c>
      <c r="K18" s="48" t="s">
        <v>4</v>
      </c>
      <c r="L18" s="35">
        <v>240.23400000000001</v>
      </c>
      <c r="M18" s="1" t="s">
        <v>285</v>
      </c>
      <c r="N18" s="35">
        <v>38.170999999999999</v>
      </c>
      <c r="O18" s="48" t="s">
        <v>4</v>
      </c>
      <c r="P18" s="35">
        <v>28.106000000000002</v>
      </c>
      <c r="Q18" s="1" t="s">
        <v>285</v>
      </c>
      <c r="R18" s="35">
        <v>103.721</v>
      </c>
      <c r="S18" s="48" t="s">
        <v>4</v>
      </c>
      <c r="T18" s="35">
        <v>85.852000000000004</v>
      </c>
    </row>
    <row r="19" spans="1:20" ht="11.25" customHeight="1" x14ac:dyDescent="0.2">
      <c r="A19" s="106">
        <v>5</v>
      </c>
      <c r="B19" s="60" t="s">
        <v>141</v>
      </c>
      <c r="C19" s="60"/>
      <c r="D19" s="60"/>
      <c r="E19" s="60"/>
      <c r="F19" s="35">
        <v>8.6340000000000003</v>
      </c>
      <c r="G19" s="48" t="s">
        <v>4</v>
      </c>
      <c r="H19" s="35">
        <v>13.824999999999999</v>
      </c>
      <c r="I19" s="1" t="s">
        <v>285</v>
      </c>
      <c r="J19" s="35" t="s">
        <v>284</v>
      </c>
      <c r="K19" s="48" t="s">
        <v>4</v>
      </c>
      <c r="L19" s="35" t="s">
        <v>284</v>
      </c>
      <c r="M19" s="1" t="s">
        <v>285</v>
      </c>
      <c r="N19" s="35">
        <v>2.2749999999999999</v>
      </c>
      <c r="O19" s="48" t="s">
        <v>4</v>
      </c>
      <c r="P19" s="35">
        <v>3.5179999999999998</v>
      </c>
      <c r="Q19" s="1" t="s">
        <v>285</v>
      </c>
      <c r="R19" s="35" t="s">
        <v>284</v>
      </c>
      <c r="S19" s="48" t="s">
        <v>4</v>
      </c>
      <c r="T19" s="35" t="s">
        <v>284</v>
      </c>
    </row>
    <row r="20" spans="1:20" ht="11.25" customHeight="1" x14ac:dyDescent="0.2">
      <c r="A20" s="106">
        <v>6</v>
      </c>
      <c r="B20" s="60" t="s">
        <v>142</v>
      </c>
      <c r="C20" s="60"/>
      <c r="D20" s="60"/>
      <c r="E20" s="60"/>
      <c r="F20" s="35">
        <v>568.029</v>
      </c>
      <c r="G20" s="48" t="s">
        <v>4</v>
      </c>
      <c r="H20" s="35">
        <v>339.36399999999998</v>
      </c>
      <c r="I20" s="1" t="s">
        <v>285</v>
      </c>
      <c r="J20" s="35">
        <v>549.36199999999997</v>
      </c>
      <c r="K20" s="48" t="s">
        <v>4</v>
      </c>
      <c r="L20" s="35">
        <v>323.60300000000001</v>
      </c>
      <c r="M20" s="1" t="s">
        <v>285</v>
      </c>
      <c r="N20" s="35">
        <v>127.78700000000001</v>
      </c>
      <c r="O20" s="48" t="s">
        <v>4</v>
      </c>
      <c r="P20" s="35">
        <v>69.423000000000002</v>
      </c>
      <c r="Q20" s="1" t="s">
        <v>285</v>
      </c>
      <c r="R20" s="35">
        <v>172.87899999999999</v>
      </c>
      <c r="S20" s="48" t="s">
        <v>4</v>
      </c>
      <c r="T20" s="35">
        <v>115.62</v>
      </c>
    </row>
    <row r="21" spans="1:20" ht="11.25" customHeight="1" x14ac:dyDescent="0.2">
      <c r="A21" s="106"/>
      <c r="B21" s="70" t="s">
        <v>99</v>
      </c>
      <c r="C21" s="70"/>
      <c r="D21" s="70"/>
      <c r="E21" s="70"/>
      <c r="F21" s="35">
        <v>191.37700000000001</v>
      </c>
      <c r="G21" s="48" t="s">
        <v>4</v>
      </c>
      <c r="H21" s="35">
        <v>168.11099999999999</v>
      </c>
      <c r="I21" s="1" t="s">
        <v>285</v>
      </c>
      <c r="J21" s="35">
        <v>46.064999999999998</v>
      </c>
      <c r="K21" s="48" t="s">
        <v>4</v>
      </c>
      <c r="L21" s="35">
        <v>63.792000000000002</v>
      </c>
      <c r="M21" s="1" t="s">
        <v>285</v>
      </c>
      <c r="N21" s="35">
        <v>56.384</v>
      </c>
      <c r="O21" s="48" t="s">
        <v>4</v>
      </c>
      <c r="P21" s="35">
        <v>47.218000000000004</v>
      </c>
      <c r="Q21" s="1" t="s">
        <v>285</v>
      </c>
      <c r="R21" s="35">
        <v>12.231999999999999</v>
      </c>
      <c r="S21" s="48" t="s">
        <v>4</v>
      </c>
      <c r="T21" s="35">
        <v>19.100000000000001</v>
      </c>
    </row>
    <row r="22" spans="1:20" ht="11.25" customHeight="1" x14ac:dyDescent="0.2">
      <c r="A22" s="106"/>
      <c r="B22" s="70" t="s">
        <v>100</v>
      </c>
      <c r="C22" s="70"/>
      <c r="D22" s="70"/>
      <c r="E22" s="70"/>
      <c r="F22" s="35">
        <v>269.964</v>
      </c>
      <c r="G22" s="48" t="s">
        <v>4</v>
      </c>
      <c r="H22" s="35">
        <v>262.48500000000001</v>
      </c>
      <c r="I22" s="1" t="s">
        <v>285</v>
      </c>
      <c r="J22" s="35">
        <v>473.6</v>
      </c>
      <c r="K22" s="48" t="s">
        <v>4</v>
      </c>
      <c r="L22" s="35">
        <v>304.79399999999998</v>
      </c>
      <c r="M22" s="1" t="s">
        <v>285</v>
      </c>
      <c r="N22" s="35">
        <v>39.67</v>
      </c>
      <c r="O22" s="48" t="s">
        <v>4</v>
      </c>
      <c r="P22" s="35">
        <v>40.476999999999997</v>
      </c>
      <c r="Q22" s="1" t="s">
        <v>285</v>
      </c>
      <c r="R22" s="35">
        <v>145.97300000000001</v>
      </c>
      <c r="S22" s="48" t="s">
        <v>4</v>
      </c>
      <c r="T22" s="35">
        <v>106.899</v>
      </c>
    </row>
    <row r="23" spans="1:20" ht="11.25" customHeight="1" x14ac:dyDescent="0.2">
      <c r="A23" s="106"/>
      <c r="B23" s="70" t="s">
        <v>101</v>
      </c>
      <c r="C23" s="70"/>
      <c r="D23" s="70"/>
      <c r="E23" s="70"/>
      <c r="F23" s="35">
        <v>36.484999999999999</v>
      </c>
      <c r="G23" s="48" t="s">
        <v>4</v>
      </c>
      <c r="H23" s="35">
        <v>36.835000000000001</v>
      </c>
      <c r="I23" s="1" t="s">
        <v>285</v>
      </c>
      <c r="J23" s="35">
        <v>17.428999999999998</v>
      </c>
      <c r="K23" s="48" t="s">
        <v>4</v>
      </c>
      <c r="L23" s="35">
        <v>34.118000000000002</v>
      </c>
      <c r="M23" s="1" t="s">
        <v>285</v>
      </c>
      <c r="N23" s="35">
        <v>16.228000000000002</v>
      </c>
      <c r="O23" s="48" t="s">
        <v>4</v>
      </c>
      <c r="P23" s="35">
        <v>14.276999999999999</v>
      </c>
      <c r="Q23" s="1" t="s">
        <v>285</v>
      </c>
      <c r="R23" s="35">
        <v>12.827999999999999</v>
      </c>
      <c r="S23" s="48" t="s">
        <v>4</v>
      </c>
      <c r="T23" s="35">
        <v>25.111000000000001</v>
      </c>
    </row>
    <row r="24" spans="1:20" ht="11.25" customHeight="1" x14ac:dyDescent="0.2">
      <c r="A24" s="106">
        <v>7</v>
      </c>
      <c r="B24" s="60" t="s">
        <v>143</v>
      </c>
      <c r="C24" s="60"/>
      <c r="D24" s="60"/>
      <c r="E24" s="60"/>
      <c r="F24" s="35" t="s">
        <v>284</v>
      </c>
      <c r="G24" s="48" t="s">
        <v>4</v>
      </c>
      <c r="H24" s="35" t="s">
        <v>284</v>
      </c>
      <c r="I24" s="1" t="s">
        <v>285</v>
      </c>
      <c r="J24" s="35" t="s">
        <v>284</v>
      </c>
      <c r="K24" s="48" t="s">
        <v>4</v>
      </c>
      <c r="L24" s="35" t="s">
        <v>284</v>
      </c>
      <c r="M24" s="1" t="s">
        <v>285</v>
      </c>
      <c r="N24" s="35" t="s">
        <v>284</v>
      </c>
      <c r="O24" s="48" t="s">
        <v>4</v>
      </c>
      <c r="P24" s="35" t="s">
        <v>284</v>
      </c>
      <c r="Q24" s="1" t="s">
        <v>285</v>
      </c>
      <c r="R24" s="35" t="s">
        <v>284</v>
      </c>
      <c r="S24" s="48" t="s">
        <v>4</v>
      </c>
      <c r="T24" s="35" t="s">
        <v>284</v>
      </c>
    </row>
    <row r="25" spans="1:20" ht="11.25" customHeight="1" x14ac:dyDescent="0.2">
      <c r="A25" s="106"/>
      <c r="B25" s="70" t="s">
        <v>102</v>
      </c>
      <c r="C25" s="70"/>
      <c r="D25" s="70"/>
      <c r="E25" s="70"/>
      <c r="F25" s="35" t="s">
        <v>284</v>
      </c>
      <c r="G25" s="48" t="s">
        <v>4</v>
      </c>
      <c r="H25" s="35" t="s">
        <v>284</v>
      </c>
      <c r="I25" s="1" t="s">
        <v>285</v>
      </c>
      <c r="J25" s="35" t="s">
        <v>284</v>
      </c>
      <c r="K25" s="48" t="s">
        <v>4</v>
      </c>
      <c r="L25" s="35" t="s">
        <v>284</v>
      </c>
      <c r="M25" s="1" t="s">
        <v>285</v>
      </c>
      <c r="N25" s="35" t="s">
        <v>284</v>
      </c>
      <c r="O25" s="48" t="s">
        <v>4</v>
      </c>
      <c r="P25" s="35" t="s">
        <v>284</v>
      </c>
      <c r="Q25" s="1" t="s">
        <v>285</v>
      </c>
      <c r="R25" s="35" t="s">
        <v>284</v>
      </c>
      <c r="S25" s="48" t="s">
        <v>4</v>
      </c>
      <c r="T25" s="35" t="s">
        <v>284</v>
      </c>
    </row>
    <row r="26" spans="1:20" ht="11.25" customHeight="1" x14ac:dyDescent="0.2">
      <c r="A26" s="106">
        <v>8</v>
      </c>
      <c r="B26" s="60" t="s">
        <v>113</v>
      </c>
      <c r="C26" s="60"/>
      <c r="D26" s="60"/>
      <c r="E26" s="60"/>
      <c r="F26" s="35">
        <v>325.44600000000003</v>
      </c>
      <c r="G26" s="48" t="s">
        <v>4</v>
      </c>
      <c r="H26" s="35">
        <v>133.154</v>
      </c>
      <c r="I26" s="1" t="s">
        <v>285</v>
      </c>
      <c r="J26" s="35">
        <v>142.18799999999999</v>
      </c>
      <c r="K26" s="48" t="s">
        <v>4</v>
      </c>
      <c r="L26" s="35">
        <v>72.076999999999998</v>
      </c>
      <c r="M26" s="1" t="s">
        <v>285</v>
      </c>
      <c r="N26" s="35">
        <v>217.417</v>
      </c>
      <c r="O26" s="48" t="s">
        <v>4</v>
      </c>
      <c r="P26" s="35">
        <v>102.979</v>
      </c>
      <c r="Q26" s="1" t="s">
        <v>285</v>
      </c>
      <c r="R26" s="35">
        <v>123.608</v>
      </c>
      <c r="S26" s="48" t="s">
        <v>4</v>
      </c>
      <c r="T26" s="35">
        <v>92.813000000000002</v>
      </c>
    </row>
    <row r="27" spans="1:20" ht="11.25" customHeight="1" x14ac:dyDescent="0.2">
      <c r="A27" s="106">
        <v>9</v>
      </c>
      <c r="B27" s="60" t="s">
        <v>103</v>
      </c>
      <c r="C27" s="60"/>
      <c r="D27" s="60"/>
      <c r="E27" s="60"/>
      <c r="F27" s="35">
        <v>166.28200000000001</v>
      </c>
      <c r="G27" s="48" t="s">
        <v>4</v>
      </c>
      <c r="H27" s="35">
        <v>186.13</v>
      </c>
      <c r="I27" s="1" t="s">
        <v>285</v>
      </c>
      <c r="J27" s="35">
        <v>42.786000000000001</v>
      </c>
      <c r="K27" s="48" t="s">
        <v>4</v>
      </c>
      <c r="L27" s="35">
        <v>49.476999999999997</v>
      </c>
      <c r="M27" s="1" t="s">
        <v>285</v>
      </c>
      <c r="N27" s="35">
        <v>41.76</v>
      </c>
      <c r="O27" s="48" t="s">
        <v>4</v>
      </c>
      <c r="P27" s="35">
        <v>41.302999999999997</v>
      </c>
      <c r="Q27" s="1" t="s">
        <v>285</v>
      </c>
      <c r="R27" s="35">
        <v>14.036</v>
      </c>
      <c r="S27" s="48" t="s">
        <v>4</v>
      </c>
      <c r="T27" s="35">
        <v>15.426</v>
      </c>
    </row>
    <row r="28" spans="1:20" ht="11.25" customHeight="1" x14ac:dyDescent="0.2">
      <c r="A28" s="106">
        <v>10</v>
      </c>
      <c r="B28" s="60" t="s">
        <v>104</v>
      </c>
      <c r="C28" s="60"/>
      <c r="D28" s="60"/>
      <c r="E28" s="60"/>
      <c r="F28" s="35">
        <v>64.760999999999996</v>
      </c>
      <c r="G28" s="48" t="s">
        <v>4</v>
      </c>
      <c r="H28" s="35">
        <v>32.448999999999998</v>
      </c>
      <c r="I28" s="1" t="s">
        <v>285</v>
      </c>
      <c r="J28" s="35">
        <v>52.52</v>
      </c>
      <c r="K28" s="48" t="s">
        <v>4</v>
      </c>
      <c r="L28" s="35">
        <v>63.002000000000002</v>
      </c>
      <c r="M28" s="1" t="s">
        <v>285</v>
      </c>
      <c r="N28" s="35">
        <v>68.001000000000005</v>
      </c>
      <c r="O28" s="48" t="s">
        <v>4</v>
      </c>
      <c r="P28" s="35">
        <v>40.146000000000001</v>
      </c>
      <c r="Q28" s="1" t="s">
        <v>285</v>
      </c>
      <c r="R28" s="35">
        <v>52.164000000000001</v>
      </c>
      <c r="S28" s="48" t="s">
        <v>4</v>
      </c>
      <c r="T28" s="35">
        <v>61.814</v>
      </c>
    </row>
    <row r="29" spans="1:20" ht="11.25" customHeight="1" x14ac:dyDescent="0.2">
      <c r="A29" s="106">
        <v>11</v>
      </c>
      <c r="B29" s="60" t="s">
        <v>105</v>
      </c>
      <c r="C29" s="60"/>
      <c r="D29" s="60"/>
      <c r="E29" s="60"/>
      <c r="F29" s="35">
        <v>93.634</v>
      </c>
      <c r="G29" s="48" t="s">
        <v>4</v>
      </c>
      <c r="H29" s="35">
        <v>61.027999999999999</v>
      </c>
      <c r="I29" s="1" t="s">
        <v>285</v>
      </c>
      <c r="J29" s="35">
        <v>55.860999999999997</v>
      </c>
      <c r="K29" s="48" t="s">
        <v>4</v>
      </c>
      <c r="L29" s="35">
        <v>50.978000000000002</v>
      </c>
      <c r="M29" s="1" t="s">
        <v>285</v>
      </c>
      <c r="N29" s="35">
        <v>55.735999999999997</v>
      </c>
      <c r="O29" s="48" t="s">
        <v>4</v>
      </c>
      <c r="P29" s="35">
        <v>35.555999999999997</v>
      </c>
      <c r="Q29" s="1" t="s">
        <v>285</v>
      </c>
      <c r="R29" s="35">
        <v>52.142000000000003</v>
      </c>
      <c r="S29" s="48" t="s">
        <v>4</v>
      </c>
      <c r="T29" s="35">
        <v>55.381</v>
      </c>
    </row>
    <row r="30" spans="1:20" ht="11.25" customHeight="1" x14ac:dyDescent="0.2">
      <c r="A30" s="106">
        <v>12</v>
      </c>
      <c r="B30" s="60" t="s">
        <v>106</v>
      </c>
      <c r="C30" s="60"/>
      <c r="D30" s="60"/>
      <c r="E30" s="60"/>
      <c r="F30" s="35">
        <v>238.846</v>
      </c>
      <c r="G30" s="48" t="s">
        <v>4</v>
      </c>
      <c r="H30" s="35">
        <v>222.46199999999999</v>
      </c>
      <c r="I30" s="1" t="s">
        <v>285</v>
      </c>
      <c r="J30" s="35">
        <v>19.359000000000002</v>
      </c>
      <c r="K30" s="48" t="s">
        <v>4</v>
      </c>
      <c r="L30" s="35">
        <v>21.173999999999999</v>
      </c>
      <c r="M30" s="1" t="s">
        <v>285</v>
      </c>
      <c r="N30" s="35">
        <v>148.75899999999999</v>
      </c>
      <c r="O30" s="48" t="s">
        <v>4</v>
      </c>
      <c r="P30" s="35">
        <v>146.62299999999999</v>
      </c>
      <c r="Q30" s="1" t="s">
        <v>285</v>
      </c>
      <c r="R30" s="35">
        <v>23.494</v>
      </c>
      <c r="S30" s="48" t="s">
        <v>4</v>
      </c>
      <c r="T30" s="35">
        <v>27.411999999999999</v>
      </c>
    </row>
    <row r="31" spans="1:20" ht="11.25" customHeight="1" x14ac:dyDescent="0.2">
      <c r="A31" s="106">
        <v>13</v>
      </c>
      <c r="B31" s="60" t="s">
        <v>107</v>
      </c>
      <c r="C31" s="60"/>
      <c r="D31" s="60"/>
      <c r="E31" s="60"/>
      <c r="F31" s="35">
        <v>39.088000000000001</v>
      </c>
      <c r="G31" s="48" t="s">
        <v>4</v>
      </c>
      <c r="H31" s="35">
        <v>26.808</v>
      </c>
      <c r="I31" s="1" t="s">
        <v>285</v>
      </c>
      <c r="J31" s="35">
        <v>14.053000000000001</v>
      </c>
      <c r="K31" s="48" t="s">
        <v>4</v>
      </c>
      <c r="L31" s="35">
        <v>17.794</v>
      </c>
      <c r="M31" s="1" t="s">
        <v>285</v>
      </c>
      <c r="N31" s="35">
        <v>22.106999999999999</v>
      </c>
      <c r="O31" s="48" t="s">
        <v>4</v>
      </c>
      <c r="P31" s="35">
        <v>15.95</v>
      </c>
      <c r="Q31" s="1" t="s">
        <v>285</v>
      </c>
      <c r="R31" s="35">
        <v>12.625</v>
      </c>
      <c r="S31" s="48" t="s">
        <v>4</v>
      </c>
      <c r="T31" s="35">
        <v>20.22</v>
      </c>
    </row>
    <row r="32" spans="1:20" ht="11.25" customHeight="1" x14ac:dyDescent="0.2">
      <c r="A32" s="106">
        <v>14</v>
      </c>
      <c r="B32" s="60" t="s">
        <v>144</v>
      </c>
      <c r="C32" s="60"/>
      <c r="D32" s="60"/>
      <c r="E32" s="60"/>
      <c r="F32" s="35">
        <v>55.966999999999999</v>
      </c>
      <c r="G32" s="48" t="s">
        <v>4</v>
      </c>
      <c r="H32" s="35">
        <v>55.415999999999997</v>
      </c>
      <c r="I32" s="1" t="s">
        <v>285</v>
      </c>
      <c r="J32" s="35">
        <v>101.461</v>
      </c>
      <c r="K32" s="48" t="s">
        <v>4</v>
      </c>
      <c r="L32" s="35">
        <v>107.89400000000001</v>
      </c>
      <c r="M32" s="1" t="s">
        <v>285</v>
      </c>
      <c r="N32" s="35">
        <v>22.292999999999999</v>
      </c>
      <c r="O32" s="48" t="s">
        <v>4</v>
      </c>
      <c r="P32" s="35">
        <v>22.268000000000001</v>
      </c>
      <c r="Q32" s="1" t="s">
        <v>285</v>
      </c>
      <c r="R32" s="35">
        <v>65.644000000000005</v>
      </c>
      <c r="S32" s="48" t="s">
        <v>4</v>
      </c>
      <c r="T32" s="35">
        <v>80.856999999999999</v>
      </c>
    </row>
    <row r="33" spans="1:20" ht="11.25" customHeight="1" x14ac:dyDescent="0.2">
      <c r="A33" s="106">
        <v>15</v>
      </c>
      <c r="B33" s="60" t="s">
        <v>108</v>
      </c>
      <c r="C33" s="60"/>
      <c r="D33" s="60"/>
      <c r="E33" s="60"/>
      <c r="F33" s="35">
        <v>39.655000000000001</v>
      </c>
      <c r="G33" s="48" t="s">
        <v>4</v>
      </c>
      <c r="H33" s="35">
        <v>46.052</v>
      </c>
      <c r="I33" s="1" t="s">
        <v>285</v>
      </c>
      <c r="J33" s="35">
        <v>16.056999999999999</v>
      </c>
      <c r="K33" s="48" t="s">
        <v>4</v>
      </c>
      <c r="L33" s="35">
        <v>23.303999999999998</v>
      </c>
      <c r="M33" s="1" t="s">
        <v>285</v>
      </c>
      <c r="N33" s="35">
        <v>18.527999999999999</v>
      </c>
      <c r="O33" s="48" t="s">
        <v>4</v>
      </c>
      <c r="P33" s="35">
        <v>21.535</v>
      </c>
      <c r="Q33" s="1" t="s">
        <v>285</v>
      </c>
      <c r="R33" s="35">
        <v>8.3390000000000004</v>
      </c>
      <c r="S33" s="48" t="s">
        <v>4</v>
      </c>
      <c r="T33" s="35">
        <v>12.196999999999999</v>
      </c>
    </row>
    <row r="34" spans="1:20" ht="11.25" customHeight="1" x14ac:dyDescent="0.2">
      <c r="A34" s="106">
        <v>16</v>
      </c>
      <c r="B34" s="60" t="s">
        <v>248</v>
      </c>
      <c r="C34" s="60"/>
      <c r="D34" s="60"/>
      <c r="E34" s="60"/>
      <c r="F34" s="35">
        <v>7.9320000000000004</v>
      </c>
      <c r="G34" s="48" t="s">
        <v>4</v>
      </c>
      <c r="H34" s="35">
        <v>9.9280000000000008</v>
      </c>
      <c r="I34" s="1" t="s">
        <v>285</v>
      </c>
      <c r="J34" s="35">
        <v>117.776</v>
      </c>
      <c r="K34" s="48" t="s">
        <v>4</v>
      </c>
      <c r="L34" s="35">
        <v>126.578</v>
      </c>
      <c r="M34" s="1" t="s">
        <v>285</v>
      </c>
      <c r="N34" s="35">
        <v>2.2829999999999999</v>
      </c>
      <c r="O34" s="48" t="s">
        <v>4</v>
      </c>
      <c r="P34" s="35">
        <v>3.33</v>
      </c>
      <c r="Q34" s="1" t="s">
        <v>285</v>
      </c>
      <c r="R34" s="35">
        <v>52.756</v>
      </c>
      <c r="S34" s="48" t="s">
        <v>4</v>
      </c>
      <c r="T34" s="35">
        <v>54.273000000000003</v>
      </c>
    </row>
    <row r="35" spans="1:20" ht="11.25" customHeight="1" x14ac:dyDescent="0.2">
      <c r="A35" s="106">
        <v>17</v>
      </c>
      <c r="B35" s="60" t="s">
        <v>109</v>
      </c>
      <c r="C35" s="60"/>
      <c r="D35" s="60"/>
      <c r="E35" s="60"/>
      <c r="F35" s="35">
        <v>10.859</v>
      </c>
      <c r="G35" s="48" t="s">
        <v>4</v>
      </c>
      <c r="H35" s="35">
        <v>15.843999999999999</v>
      </c>
      <c r="I35" s="1" t="s">
        <v>285</v>
      </c>
      <c r="J35" s="35">
        <v>11.218999999999999</v>
      </c>
      <c r="K35" s="48" t="s">
        <v>4</v>
      </c>
      <c r="L35" s="35">
        <v>16.172000000000001</v>
      </c>
      <c r="M35" s="1" t="s">
        <v>285</v>
      </c>
      <c r="N35" s="35">
        <v>17.920999999999999</v>
      </c>
      <c r="O35" s="48" t="s">
        <v>4</v>
      </c>
      <c r="P35" s="35">
        <v>29.46</v>
      </c>
      <c r="Q35" s="1" t="s">
        <v>285</v>
      </c>
      <c r="R35" s="35">
        <v>14.659000000000001</v>
      </c>
      <c r="S35" s="48" t="s">
        <v>4</v>
      </c>
      <c r="T35" s="35">
        <v>21.559000000000001</v>
      </c>
    </row>
    <row r="36" spans="1:20" ht="11.25" customHeight="1" x14ac:dyDescent="0.2">
      <c r="A36" s="106">
        <v>18</v>
      </c>
      <c r="B36" s="60" t="s">
        <v>110</v>
      </c>
      <c r="C36" s="60"/>
      <c r="D36" s="60"/>
      <c r="E36" s="60"/>
      <c r="F36" s="35">
        <v>862.596</v>
      </c>
      <c r="G36" s="48" t="s">
        <v>4</v>
      </c>
      <c r="H36" s="35">
        <v>269.512</v>
      </c>
      <c r="I36" s="1" t="s">
        <v>285</v>
      </c>
      <c r="J36" s="35">
        <v>488.80599999999998</v>
      </c>
      <c r="K36" s="48" t="s">
        <v>4</v>
      </c>
      <c r="L36" s="35">
        <v>192.16200000000001</v>
      </c>
      <c r="M36" s="1" t="s">
        <v>285</v>
      </c>
      <c r="N36" s="35">
        <v>448.02100000000002</v>
      </c>
      <c r="O36" s="48" t="s">
        <v>4</v>
      </c>
      <c r="P36" s="35">
        <v>152.71899999999999</v>
      </c>
      <c r="Q36" s="1" t="s">
        <v>285</v>
      </c>
      <c r="R36" s="35">
        <v>300.608</v>
      </c>
      <c r="S36" s="48" t="s">
        <v>4</v>
      </c>
      <c r="T36" s="35">
        <v>131.369</v>
      </c>
    </row>
    <row r="37" spans="1:20" ht="11.25" customHeight="1" x14ac:dyDescent="0.2">
      <c r="A37" s="106">
        <v>19</v>
      </c>
      <c r="B37" s="60" t="s">
        <v>114</v>
      </c>
      <c r="C37" s="60"/>
      <c r="D37" s="60"/>
      <c r="E37" s="60"/>
      <c r="F37" s="35">
        <v>2.2330000000000001</v>
      </c>
      <c r="G37" s="48" t="s">
        <v>4</v>
      </c>
      <c r="H37" s="35">
        <v>4.3689999999999998</v>
      </c>
      <c r="I37" s="1" t="s">
        <v>285</v>
      </c>
      <c r="J37" s="35">
        <v>3.911</v>
      </c>
      <c r="K37" s="48" t="s">
        <v>4</v>
      </c>
      <c r="L37" s="35">
        <v>7.6420000000000003</v>
      </c>
      <c r="M37" s="1" t="s">
        <v>285</v>
      </c>
      <c r="N37" s="35">
        <v>0.54700000000000004</v>
      </c>
      <c r="O37" s="48" t="s">
        <v>4</v>
      </c>
      <c r="P37" s="35">
        <v>1.07</v>
      </c>
      <c r="Q37" s="1" t="s">
        <v>285</v>
      </c>
      <c r="R37" s="35">
        <v>3.4220000000000002</v>
      </c>
      <c r="S37" s="48" t="s">
        <v>4</v>
      </c>
      <c r="T37" s="35">
        <v>6.6859999999999999</v>
      </c>
    </row>
    <row r="38" spans="1:20" ht="11.25" customHeight="1" x14ac:dyDescent="0.2">
      <c r="A38" s="106">
        <v>20</v>
      </c>
      <c r="B38" s="60" t="s">
        <v>111</v>
      </c>
      <c r="C38" s="60"/>
      <c r="D38" s="60"/>
      <c r="E38" s="60"/>
      <c r="F38" s="35">
        <v>11.128</v>
      </c>
      <c r="G38" s="48" t="s">
        <v>4</v>
      </c>
      <c r="H38" s="35">
        <v>17.922000000000001</v>
      </c>
      <c r="I38" s="1" t="s">
        <v>285</v>
      </c>
      <c r="J38" s="35">
        <v>6.75</v>
      </c>
      <c r="K38" s="48" t="s">
        <v>4</v>
      </c>
      <c r="L38" s="35">
        <v>9.34</v>
      </c>
      <c r="M38" s="1" t="s">
        <v>285</v>
      </c>
      <c r="N38" s="35">
        <v>8.6760000000000002</v>
      </c>
      <c r="O38" s="48" t="s">
        <v>4</v>
      </c>
      <c r="P38" s="35">
        <v>13.672000000000001</v>
      </c>
      <c r="Q38" s="1" t="s">
        <v>285</v>
      </c>
      <c r="R38" s="35">
        <v>2.76</v>
      </c>
      <c r="S38" s="48" t="s">
        <v>4</v>
      </c>
      <c r="T38" s="35">
        <v>3.8809999999999998</v>
      </c>
    </row>
    <row r="39" spans="1:20" ht="12" customHeight="1" thickBot="1" x14ac:dyDescent="0.25">
      <c r="A39" s="51"/>
      <c r="B39" s="51"/>
      <c r="C39" s="51"/>
      <c r="D39" s="51"/>
      <c r="E39" s="51"/>
      <c r="F39" s="118"/>
      <c r="G39" s="118"/>
      <c r="H39" s="118"/>
      <c r="I39" s="119"/>
      <c r="J39" s="119"/>
      <c r="K39" s="119"/>
      <c r="L39" s="118"/>
      <c r="M39" s="43"/>
      <c r="N39" s="118"/>
      <c r="O39" s="118"/>
      <c r="P39" s="118"/>
      <c r="Q39" s="119"/>
      <c r="R39" s="119"/>
      <c r="S39" s="119"/>
      <c r="T39" s="118"/>
    </row>
    <row r="40" spans="1:20" ht="12.75" customHeight="1" x14ac:dyDescent="0.2">
      <c r="A40" s="34"/>
    </row>
    <row r="42" spans="1:20" ht="15" x14ac:dyDescent="0.25">
      <c r="B42" s="29"/>
      <c r="C42" s="29"/>
      <c r="D42" s="29"/>
      <c r="E42" s="29"/>
    </row>
  </sheetData>
  <sheetProtection formatCells="0" formatColumns="0" formatRows="0"/>
  <mergeCells count="11">
    <mergeCell ref="N6:T6"/>
    <mergeCell ref="N7:P7"/>
    <mergeCell ref="R7:T7"/>
    <mergeCell ref="O8:P8"/>
    <mergeCell ref="S8:T8"/>
    <mergeCell ref="A11:B11"/>
    <mergeCell ref="F6:L6"/>
    <mergeCell ref="F7:H7"/>
    <mergeCell ref="G8:H8"/>
    <mergeCell ref="J7:L7"/>
    <mergeCell ref="K8:L8"/>
  </mergeCells>
  <phoneticPr fontId="5" type="noConversion"/>
  <pageMargins left="0.75" right="0.75" top="1" bottom="1" header="0.5" footer="0.5"/>
  <pageSetup paperSize="9" scale="78"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25"/>
  <dimension ref="A1:AN36"/>
  <sheetViews>
    <sheetView zoomScaleNormal="100" workbookViewId="0"/>
  </sheetViews>
  <sheetFormatPr defaultRowHeight="12.75" x14ac:dyDescent="0.2"/>
  <cols>
    <col min="1" max="1" width="1.42578125" style="1" customWidth="1"/>
    <col min="2" max="2" width="11.5703125" style="1" customWidth="1"/>
    <col min="3" max="5" width="11.5703125" style="1" hidden="1" customWidth="1"/>
    <col min="6" max="6" width="4.7109375" style="1" customWidth="1"/>
    <col min="7" max="7" width="2.5703125" style="41" customWidth="1"/>
    <col min="8" max="8" width="4.7109375" style="1" customWidth="1"/>
    <col min="9" max="9" width="1" style="1" customWidth="1"/>
    <col min="10" max="10" width="4.7109375" style="1" customWidth="1"/>
    <col min="11" max="11" width="2.5703125" style="41" customWidth="1"/>
    <col min="12" max="12" width="4.7109375" style="1" customWidth="1"/>
    <col min="13" max="13" width="1" style="1" customWidth="1"/>
    <col min="14" max="14" width="4.7109375" style="1" customWidth="1"/>
    <col min="15" max="15" width="2.5703125" style="41" customWidth="1"/>
    <col min="16" max="16" width="4.7109375" style="1" customWidth="1"/>
    <col min="17" max="17" width="1" style="1" customWidth="1"/>
    <col min="18" max="18" width="4.7109375" style="1" customWidth="1"/>
    <col min="19" max="19" width="2.5703125" style="41" customWidth="1"/>
    <col min="20" max="20" width="4.7109375" style="1" customWidth="1"/>
    <col min="21" max="21" width="1.140625" style="1" customWidth="1"/>
    <col min="22" max="22" width="4.7109375" style="1" customWidth="1"/>
    <col min="23" max="23" width="2.5703125" style="41" customWidth="1"/>
    <col min="24" max="24" width="4.7109375" style="1" customWidth="1"/>
    <col min="25" max="25" width="1.140625" style="1" customWidth="1"/>
    <col min="26" max="26" width="4.7109375" style="1" customWidth="1"/>
    <col min="27" max="27" width="2.5703125" style="41" customWidth="1"/>
    <col min="28" max="28" width="4.7109375" style="1" customWidth="1"/>
    <col min="29" max="29" width="1" style="1" customWidth="1"/>
    <col min="30" max="30" width="4.7109375" style="1" customWidth="1"/>
    <col min="31" max="31" width="2.5703125" style="41" customWidth="1"/>
    <col min="32" max="32" width="4.7109375" style="1" customWidth="1"/>
    <col min="33" max="33" width="1" style="1" customWidth="1"/>
    <col min="34" max="34" width="4.7109375" style="1" customWidth="1"/>
    <col min="35" max="35" width="2.5703125" style="41" customWidth="1"/>
    <col min="36" max="36" width="4.7109375" style="1" customWidth="1"/>
    <col min="37" max="37" width="1" style="1" customWidth="1"/>
    <col min="38" max="38" width="4.5703125" style="1" customWidth="1"/>
    <col min="39" max="39" width="2.5703125" style="41" customWidth="1"/>
    <col min="40" max="40" width="4.85546875" style="1" customWidth="1"/>
    <col min="41" max="16384" width="9.140625" style="1"/>
  </cols>
  <sheetData>
    <row r="1" spans="1:40" ht="6.75" customHeight="1" x14ac:dyDescent="0.2"/>
    <row r="2" spans="1:40" ht="15.75" customHeight="1" x14ac:dyDescent="0.2">
      <c r="A2" s="183" t="s">
        <v>424</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row>
    <row r="3" spans="1:40" s="19" customFormat="1" ht="15" customHeight="1" x14ac:dyDescent="0.25">
      <c r="A3" s="183" t="s">
        <v>526</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row>
    <row r="4" spans="1:40" ht="15" x14ac:dyDescent="0.25">
      <c r="A4" s="188" t="s">
        <v>429</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row>
    <row r="5" spans="1:40" ht="15.75" thickBot="1" x14ac:dyDescent="0.3">
      <c r="A5" s="284" t="s">
        <v>527</v>
      </c>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row>
    <row r="6" spans="1:40" ht="15" customHeight="1" x14ac:dyDescent="0.2">
      <c r="A6" s="534" t="s">
        <v>425</v>
      </c>
      <c r="B6" s="534"/>
      <c r="C6" s="34"/>
      <c r="D6" s="34"/>
      <c r="E6" s="34"/>
      <c r="F6" s="520" t="s">
        <v>239</v>
      </c>
      <c r="G6" s="520"/>
      <c r="H6" s="520"/>
      <c r="I6" s="520"/>
      <c r="J6" s="520"/>
      <c r="K6" s="520"/>
      <c r="L6" s="520"/>
      <c r="M6" s="520"/>
      <c r="N6" s="520"/>
      <c r="O6" s="520"/>
      <c r="P6" s="520"/>
      <c r="Q6" s="520"/>
      <c r="R6" s="520"/>
      <c r="S6" s="520"/>
      <c r="T6" s="520"/>
      <c r="U6" s="520"/>
      <c r="V6" s="520"/>
      <c r="W6" s="520"/>
      <c r="X6" s="520"/>
      <c r="Y6" s="520"/>
      <c r="Z6" s="520"/>
      <c r="AA6" s="520"/>
      <c r="AB6" s="520"/>
      <c r="AC6" s="520"/>
      <c r="AD6" s="520"/>
      <c r="AE6" s="520"/>
      <c r="AF6" s="520"/>
      <c r="AG6" s="520"/>
      <c r="AH6" s="520"/>
      <c r="AI6" s="520"/>
      <c r="AJ6" s="520"/>
      <c r="AK6" s="520"/>
      <c r="AL6" s="520"/>
      <c r="AM6" s="520"/>
      <c r="AN6" s="520"/>
    </row>
    <row r="7" spans="1:40" ht="15" customHeight="1" x14ac:dyDescent="0.25">
      <c r="A7" s="534"/>
      <c r="B7" s="534"/>
      <c r="C7" s="34"/>
      <c r="D7" s="34"/>
      <c r="E7" s="34"/>
      <c r="F7" s="536" t="s">
        <v>397</v>
      </c>
      <c r="G7" s="536"/>
      <c r="H7" s="536"/>
      <c r="I7" s="133"/>
      <c r="J7" s="536" t="s">
        <v>398</v>
      </c>
      <c r="K7" s="536"/>
      <c r="L7" s="536"/>
      <c r="M7" s="146"/>
      <c r="N7" s="536" t="s">
        <v>393</v>
      </c>
      <c r="O7" s="536"/>
      <c r="P7" s="536"/>
      <c r="Q7" s="146"/>
      <c r="R7" s="536" t="s">
        <v>392</v>
      </c>
      <c r="S7" s="536"/>
      <c r="T7" s="536"/>
      <c r="U7" s="133"/>
      <c r="V7" s="536" t="s">
        <v>394</v>
      </c>
      <c r="W7" s="536"/>
      <c r="X7" s="536"/>
      <c r="Y7" s="133"/>
      <c r="Z7" s="536" t="s">
        <v>399</v>
      </c>
      <c r="AA7" s="536"/>
      <c r="AB7" s="536"/>
      <c r="AC7" s="146"/>
      <c r="AD7" s="536" t="s">
        <v>400</v>
      </c>
      <c r="AE7" s="536"/>
      <c r="AF7" s="536"/>
      <c r="AG7" s="146"/>
      <c r="AH7" s="536" t="s">
        <v>401</v>
      </c>
      <c r="AI7" s="536"/>
      <c r="AJ7" s="536"/>
      <c r="AK7" s="133"/>
      <c r="AL7" s="536" t="s">
        <v>22</v>
      </c>
      <c r="AM7" s="536"/>
      <c r="AN7" s="536"/>
    </row>
    <row r="8" spans="1:40" ht="10.5" customHeight="1" thickBot="1" x14ac:dyDescent="0.25">
      <c r="A8" s="50"/>
      <c r="B8" s="50"/>
      <c r="C8" s="50"/>
      <c r="D8" s="50"/>
      <c r="E8" s="50"/>
      <c r="F8" s="26" t="s">
        <v>22</v>
      </c>
      <c r="G8" s="537" t="s">
        <v>125</v>
      </c>
      <c r="H8" s="537"/>
      <c r="I8" s="107"/>
      <c r="J8" s="26" t="s">
        <v>22</v>
      </c>
      <c r="K8" s="537" t="s">
        <v>125</v>
      </c>
      <c r="L8" s="537"/>
      <c r="M8" s="107"/>
      <c r="N8" s="26" t="s">
        <v>22</v>
      </c>
      <c r="O8" s="537" t="s">
        <v>125</v>
      </c>
      <c r="P8" s="537"/>
      <c r="Q8" s="107"/>
      <c r="R8" s="26" t="s">
        <v>22</v>
      </c>
      <c r="S8" s="537" t="s">
        <v>125</v>
      </c>
      <c r="T8" s="537"/>
      <c r="U8" s="107"/>
      <c r="V8" s="26" t="s">
        <v>22</v>
      </c>
      <c r="W8" s="537" t="s">
        <v>125</v>
      </c>
      <c r="X8" s="537"/>
      <c r="Y8" s="107"/>
      <c r="Z8" s="26" t="s">
        <v>22</v>
      </c>
      <c r="AA8" s="537" t="s">
        <v>125</v>
      </c>
      <c r="AB8" s="537"/>
      <c r="AC8" s="107"/>
      <c r="AD8" s="26" t="s">
        <v>22</v>
      </c>
      <c r="AE8" s="537" t="s">
        <v>125</v>
      </c>
      <c r="AF8" s="537"/>
      <c r="AG8" s="107"/>
      <c r="AH8" s="26" t="s">
        <v>22</v>
      </c>
      <c r="AI8" s="537" t="s">
        <v>125</v>
      </c>
      <c r="AJ8" s="537"/>
      <c r="AK8" s="107"/>
      <c r="AL8" s="26" t="s">
        <v>22</v>
      </c>
      <c r="AM8" s="537" t="s">
        <v>125</v>
      </c>
      <c r="AN8" s="537"/>
    </row>
    <row r="9" spans="1:40" ht="10.5" customHeight="1" x14ac:dyDescent="0.2">
      <c r="A9" s="534"/>
      <c r="B9" s="534"/>
      <c r="C9" s="34"/>
      <c r="D9" s="34"/>
      <c r="E9" s="34"/>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row>
    <row r="10" spans="1:40" ht="10.5" hidden="1" customHeight="1" x14ac:dyDescent="0.2">
      <c r="A10" s="34"/>
      <c r="B10" s="34"/>
      <c r="C10" s="34"/>
      <c r="D10" s="34"/>
      <c r="E10" s="34"/>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row>
    <row r="11" spans="1:40" ht="12" customHeight="1" x14ac:dyDescent="0.2">
      <c r="A11" s="534" t="s">
        <v>22</v>
      </c>
      <c r="B11" s="534"/>
      <c r="C11" s="34"/>
      <c r="D11" s="34"/>
      <c r="E11" s="34"/>
      <c r="F11" s="128">
        <v>76.774000000000001</v>
      </c>
      <c r="G11" s="135" t="s">
        <v>4</v>
      </c>
      <c r="H11" s="128">
        <v>47.767000000000003</v>
      </c>
      <c r="I11" s="59" t="s">
        <v>285</v>
      </c>
      <c r="J11" s="128">
        <v>551.53300000000002</v>
      </c>
      <c r="K11" s="135" t="s">
        <v>4</v>
      </c>
      <c r="L11" s="128">
        <v>302.24700000000001</v>
      </c>
      <c r="M11" s="59" t="s">
        <v>285</v>
      </c>
      <c r="N11" s="128">
        <v>101.905</v>
      </c>
      <c r="O11" s="135" t="s">
        <v>4</v>
      </c>
      <c r="P11" s="128">
        <v>79.093999999999994</v>
      </c>
      <c r="Q11" s="59" t="s">
        <v>285</v>
      </c>
      <c r="R11" s="128">
        <v>489.77800000000002</v>
      </c>
      <c r="S11" s="135" t="s">
        <v>4</v>
      </c>
      <c r="T11" s="128">
        <v>259.07299999999998</v>
      </c>
      <c r="U11" s="59" t="s">
        <v>285</v>
      </c>
      <c r="V11" s="128">
        <v>431.20100000000002</v>
      </c>
      <c r="W11" s="135" t="s">
        <v>4</v>
      </c>
      <c r="X11" s="128">
        <v>203.63499999999999</v>
      </c>
      <c r="Y11" s="59" t="s">
        <v>285</v>
      </c>
      <c r="Z11" s="128">
        <v>282.32100000000003</v>
      </c>
      <c r="AA11" s="135" t="s">
        <v>4</v>
      </c>
      <c r="AB11" s="128">
        <v>198.684</v>
      </c>
      <c r="AC11" s="59" t="s">
        <v>285</v>
      </c>
      <c r="AD11" s="128">
        <v>5.1150000000000002</v>
      </c>
      <c r="AE11" s="135" t="s">
        <v>4</v>
      </c>
      <c r="AF11" s="128">
        <v>7.2060000000000004</v>
      </c>
      <c r="AG11" s="59" t="s">
        <v>285</v>
      </c>
      <c r="AH11" s="128">
        <v>16.408000000000001</v>
      </c>
      <c r="AI11" s="135" t="s">
        <v>4</v>
      </c>
      <c r="AJ11" s="128">
        <v>28.792000000000002</v>
      </c>
      <c r="AK11" s="59" t="s">
        <v>285</v>
      </c>
      <c r="AL11" s="128">
        <v>1955.0329999999999</v>
      </c>
      <c r="AM11" s="135" t="s">
        <v>4</v>
      </c>
      <c r="AN11" s="128">
        <v>495.726</v>
      </c>
    </row>
    <row r="12" spans="1:40" ht="12" customHeight="1" x14ac:dyDescent="0.2">
      <c r="A12" s="57"/>
      <c r="G12" s="38"/>
      <c r="H12" s="59"/>
      <c r="I12" s="59"/>
      <c r="J12" s="59"/>
      <c r="K12" s="38"/>
      <c r="L12" s="59"/>
      <c r="M12" s="59"/>
      <c r="N12" s="59"/>
      <c r="O12" s="135"/>
      <c r="P12" s="59"/>
      <c r="Q12" s="59"/>
      <c r="R12" s="59"/>
      <c r="S12" s="38"/>
      <c r="T12" s="59"/>
      <c r="U12" s="59"/>
      <c r="W12" s="38"/>
      <c r="X12" s="59"/>
      <c r="Y12" s="59"/>
      <c r="Z12" s="59"/>
      <c r="AA12" s="38"/>
      <c r="AB12" s="59"/>
      <c r="AC12" s="59"/>
      <c r="AD12" s="59"/>
      <c r="AE12" s="135"/>
      <c r="AF12" s="59"/>
      <c r="AG12" s="59"/>
      <c r="AH12" s="59"/>
      <c r="AI12" s="38"/>
      <c r="AJ12" s="59"/>
      <c r="AK12" s="59"/>
      <c r="AL12" s="59"/>
      <c r="AM12" s="38"/>
      <c r="AN12" s="59"/>
    </row>
    <row r="13" spans="1:40" ht="12" customHeight="1" x14ac:dyDescent="0.2">
      <c r="A13" s="548" t="s">
        <v>149</v>
      </c>
      <c r="B13" s="548"/>
      <c r="C13" s="56"/>
      <c r="D13" s="56"/>
      <c r="E13" s="56"/>
      <c r="G13" s="301"/>
      <c r="K13" s="302"/>
      <c r="O13" s="302"/>
      <c r="S13" s="302"/>
      <c r="U13" s="36"/>
      <c r="W13" s="301"/>
      <c r="AA13" s="302"/>
      <c r="AE13" s="302"/>
      <c r="AI13" s="302"/>
      <c r="AK13" s="36"/>
      <c r="AM13" s="302"/>
    </row>
    <row r="14" spans="1:40" ht="12" customHeight="1" x14ac:dyDescent="0.2">
      <c r="A14" s="533" t="s">
        <v>22</v>
      </c>
      <c r="B14" s="533"/>
      <c r="C14" s="57"/>
      <c r="D14" s="57"/>
      <c r="E14" s="57"/>
      <c r="F14" s="128">
        <v>37.689</v>
      </c>
      <c r="G14" s="135" t="s">
        <v>4</v>
      </c>
      <c r="H14" s="128">
        <v>27.321999999999999</v>
      </c>
      <c r="I14" s="97" t="s">
        <v>285</v>
      </c>
      <c r="J14" s="128">
        <v>47.62</v>
      </c>
      <c r="K14" s="135" t="s">
        <v>4</v>
      </c>
      <c r="L14" s="128">
        <v>40.554000000000002</v>
      </c>
      <c r="M14" s="97" t="s">
        <v>285</v>
      </c>
      <c r="N14" s="128">
        <v>48.555999999999997</v>
      </c>
      <c r="O14" s="135" t="s">
        <v>4</v>
      </c>
      <c r="P14" s="128">
        <v>40.673999999999999</v>
      </c>
      <c r="Q14" s="97" t="s">
        <v>285</v>
      </c>
      <c r="R14" s="128">
        <v>391.57400000000001</v>
      </c>
      <c r="S14" s="135" t="s">
        <v>4</v>
      </c>
      <c r="T14" s="128">
        <v>247.83199999999999</v>
      </c>
      <c r="U14" s="36" t="s">
        <v>285</v>
      </c>
      <c r="V14" s="128">
        <v>194.27199999999999</v>
      </c>
      <c r="W14" s="135" t="s">
        <v>4</v>
      </c>
      <c r="X14" s="128">
        <v>128.69499999999999</v>
      </c>
      <c r="Y14" s="97" t="s">
        <v>285</v>
      </c>
      <c r="Z14" s="128">
        <v>8.7159999999999993</v>
      </c>
      <c r="AA14" s="135" t="s">
        <v>4</v>
      </c>
      <c r="AB14" s="128">
        <v>12.048999999999999</v>
      </c>
      <c r="AC14" s="97" t="s">
        <v>285</v>
      </c>
      <c r="AD14" s="128" t="s">
        <v>284</v>
      </c>
      <c r="AE14" s="135" t="s">
        <v>4</v>
      </c>
      <c r="AF14" s="128" t="s">
        <v>284</v>
      </c>
      <c r="AG14" s="97" t="s">
        <v>285</v>
      </c>
      <c r="AH14" s="128">
        <v>14.606999999999999</v>
      </c>
      <c r="AI14" s="135" t="s">
        <v>4</v>
      </c>
      <c r="AJ14" s="128">
        <v>28.576000000000001</v>
      </c>
      <c r="AK14" s="36" t="s">
        <v>285</v>
      </c>
      <c r="AL14" s="128">
        <v>743.03399999999999</v>
      </c>
      <c r="AM14" s="135" t="s">
        <v>4</v>
      </c>
      <c r="AN14" s="128">
        <v>286.11599999999999</v>
      </c>
    </row>
    <row r="15" spans="1:40" ht="12" customHeight="1" x14ac:dyDescent="0.2">
      <c r="A15" s="435" t="s">
        <v>5</v>
      </c>
      <c r="B15" s="13"/>
      <c r="C15" s="60"/>
      <c r="D15" s="60"/>
      <c r="E15" s="60"/>
      <c r="F15" s="36"/>
      <c r="G15" s="135"/>
      <c r="H15" s="36"/>
      <c r="I15" s="36"/>
      <c r="J15" s="36"/>
      <c r="K15" s="48"/>
      <c r="L15" s="36"/>
      <c r="M15" s="36"/>
      <c r="N15" s="36"/>
      <c r="O15" s="48"/>
      <c r="P15" s="36"/>
      <c r="Q15" s="36"/>
      <c r="R15" s="36"/>
      <c r="S15" s="48"/>
      <c r="T15" s="36"/>
      <c r="U15" s="35"/>
      <c r="V15" s="36"/>
      <c r="W15" s="135"/>
      <c r="X15" s="36"/>
      <c r="Y15" s="36"/>
      <c r="Z15" s="36"/>
      <c r="AA15" s="48"/>
      <c r="AB15" s="36"/>
      <c r="AC15" s="36"/>
      <c r="AD15" s="36"/>
      <c r="AE15" s="48"/>
      <c r="AF15" s="36"/>
      <c r="AG15" s="36"/>
      <c r="AH15" s="36"/>
      <c r="AI15" s="48"/>
      <c r="AJ15" s="36"/>
      <c r="AK15" s="35"/>
      <c r="AL15" s="36"/>
      <c r="AM15" s="48"/>
      <c r="AN15" s="36"/>
    </row>
    <row r="16" spans="1:40" ht="12" customHeight="1" x14ac:dyDescent="0.2">
      <c r="A16" s="12"/>
      <c r="B16" s="60" t="s">
        <v>85</v>
      </c>
      <c r="C16" s="60"/>
      <c r="D16" s="60"/>
      <c r="E16" s="60"/>
      <c r="F16" s="129">
        <v>6.2389999999999999</v>
      </c>
      <c r="G16" s="135" t="s">
        <v>4</v>
      </c>
      <c r="H16" s="129">
        <v>8.8550000000000004</v>
      </c>
      <c r="I16" s="1" t="s">
        <v>285</v>
      </c>
      <c r="J16" s="129">
        <v>3.4329999999999998</v>
      </c>
      <c r="K16" s="135" t="s">
        <v>4</v>
      </c>
      <c r="L16" s="129">
        <v>6.7080000000000002</v>
      </c>
      <c r="M16" s="1" t="s">
        <v>285</v>
      </c>
      <c r="N16" s="129">
        <v>7.7480000000000002</v>
      </c>
      <c r="O16" s="135" t="s">
        <v>4</v>
      </c>
      <c r="P16" s="129">
        <v>15.172000000000001</v>
      </c>
      <c r="Q16" s="1" t="s">
        <v>285</v>
      </c>
      <c r="R16" s="129">
        <v>213.959</v>
      </c>
      <c r="S16" s="135" t="s">
        <v>4</v>
      </c>
      <c r="T16" s="129">
        <v>240.26599999999999</v>
      </c>
      <c r="U16" s="35" t="s">
        <v>285</v>
      </c>
      <c r="V16" s="129">
        <v>45.424999999999997</v>
      </c>
      <c r="W16" s="135" t="s">
        <v>4</v>
      </c>
      <c r="X16" s="129">
        <v>69.841999999999999</v>
      </c>
      <c r="Y16" s="1" t="s">
        <v>285</v>
      </c>
      <c r="Z16" s="129" t="s">
        <v>284</v>
      </c>
      <c r="AA16" s="135" t="s">
        <v>4</v>
      </c>
      <c r="AB16" s="129" t="s">
        <v>284</v>
      </c>
      <c r="AC16" s="1" t="s">
        <v>285</v>
      </c>
      <c r="AD16" s="129" t="s">
        <v>284</v>
      </c>
      <c r="AE16" s="135" t="s">
        <v>4</v>
      </c>
      <c r="AF16" s="129" t="s">
        <v>284</v>
      </c>
      <c r="AG16" s="1" t="s">
        <v>285</v>
      </c>
      <c r="AH16" s="129" t="s">
        <v>284</v>
      </c>
      <c r="AI16" s="135" t="s">
        <v>4</v>
      </c>
      <c r="AJ16" s="129" t="s">
        <v>284</v>
      </c>
      <c r="AK16" s="35" t="s">
        <v>285</v>
      </c>
      <c r="AL16" s="129">
        <v>276.803</v>
      </c>
      <c r="AM16" s="135" t="s">
        <v>4</v>
      </c>
      <c r="AN16" s="129">
        <v>248.46799999999999</v>
      </c>
    </row>
    <row r="17" spans="1:40" ht="12" customHeight="1" x14ac:dyDescent="0.2">
      <c r="A17" s="12"/>
      <c r="B17" s="60" t="s">
        <v>86</v>
      </c>
      <c r="C17" s="60"/>
      <c r="D17" s="60"/>
      <c r="E17" s="60"/>
      <c r="F17" s="129" t="s">
        <v>284</v>
      </c>
      <c r="G17" s="135" t="s">
        <v>4</v>
      </c>
      <c r="H17" s="129" t="s">
        <v>284</v>
      </c>
      <c r="I17" s="1" t="s">
        <v>285</v>
      </c>
      <c r="J17" s="129" t="s">
        <v>284</v>
      </c>
      <c r="K17" s="135" t="s">
        <v>4</v>
      </c>
      <c r="L17" s="129" t="s">
        <v>284</v>
      </c>
      <c r="M17" s="1" t="s">
        <v>285</v>
      </c>
      <c r="N17" s="129" t="s">
        <v>284</v>
      </c>
      <c r="O17" s="135" t="s">
        <v>4</v>
      </c>
      <c r="P17" s="129" t="s">
        <v>284</v>
      </c>
      <c r="Q17" s="1" t="s">
        <v>285</v>
      </c>
      <c r="R17" s="129">
        <v>12.741</v>
      </c>
      <c r="S17" s="135" t="s">
        <v>4</v>
      </c>
      <c r="T17" s="129">
        <v>14.36</v>
      </c>
      <c r="U17" s="35" t="s">
        <v>285</v>
      </c>
      <c r="V17" s="129">
        <v>8.0009999999999994</v>
      </c>
      <c r="W17" s="135" t="s">
        <v>4</v>
      </c>
      <c r="X17" s="129">
        <v>11.227</v>
      </c>
      <c r="Y17" s="1" t="s">
        <v>285</v>
      </c>
      <c r="Z17" s="129" t="s">
        <v>284</v>
      </c>
      <c r="AA17" s="135" t="s">
        <v>4</v>
      </c>
      <c r="AB17" s="129" t="s">
        <v>284</v>
      </c>
      <c r="AC17" s="1" t="s">
        <v>285</v>
      </c>
      <c r="AD17" s="129" t="s">
        <v>284</v>
      </c>
      <c r="AE17" s="135" t="s">
        <v>4</v>
      </c>
      <c r="AF17" s="129" t="s">
        <v>284</v>
      </c>
      <c r="AG17" s="1" t="s">
        <v>285</v>
      </c>
      <c r="AH17" s="129" t="s">
        <v>284</v>
      </c>
      <c r="AI17" s="135" t="s">
        <v>4</v>
      </c>
      <c r="AJ17" s="129" t="s">
        <v>284</v>
      </c>
      <c r="AK17" s="35" t="s">
        <v>285</v>
      </c>
      <c r="AL17" s="129">
        <v>20.742000000000001</v>
      </c>
      <c r="AM17" s="135" t="s">
        <v>4</v>
      </c>
      <c r="AN17" s="129">
        <v>18.228000000000002</v>
      </c>
    </row>
    <row r="18" spans="1:40" ht="12" customHeight="1" x14ac:dyDescent="0.2">
      <c r="A18" s="12"/>
      <c r="B18" s="60" t="s">
        <v>87</v>
      </c>
      <c r="C18" s="60"/>
      <c r="D18" s="60"/>
      <c r="E18" s="60"/>
      <c r="F18" s="129">
        <v>18.861000000000001</v>
      </c>
      <c r="G18" s="135" t="s">
        <v>4</v>
      </c>
      <c r="H18" s="129">
        <v>17.77</v>
      </c>
      <c r="I18" s="1" t="s">
        <v>285</v>
      </c>
      <c r="J18" s="129">
        <v>22.209</v>
      </c>
      <c r="K18" s="135" t="s">
        <v>4</v>
      </c>
      <c r="L18" s="129">
        <v>29.291</v>
      </c>
      <c r="M18" s="1" t="s">
        <v>285</v>
      </c>
      <c r="N18" s="129">
        <v>21.193999999999999</v>
      </c>
      <c r="O18" s="135" t="s">
        <v>4</v>
      </c>
      <c r="P18" s="129">
        <v>32.472999999999999</v>
      </c>
      <c r="Q18" s="1" t="s">
        <v>285</v>
      </c>
      <c r="R18" s="129">
        <v>97.441999999999993</v>
      </c>
      <c r="S18" s="135" t="s">
        <v>4</v>
      </c>
      <c r="T18" s="129">
        <v>42.497</v>
      </c>
      <c r="U18" s="35" t="s">
        <v>285</v>
      </c>
      <c r="V18" s="129">
        <v>37.372999999999998</v>
      </c>
      <c r="W18" s="135" t="s">
        <v>4</v>
      </c>
      <c r="X18" s="129">
        <v>30.393000000000001</v>
      </c>
      <c r="Y18" s="1" t="s">
        <v>285</v>
      </c>
      <c r="Z18" s="129" t="s">
        <v>284</v>
      </c>
      <c r="AA18" s="135" t="s">
        <v>4</v>
      </c>
      <c r="AB18" s="129" t="s">
        <v>284</v>
      </c>
      <c r="AC18" s="1" t="s">
        <v>285</v>
      </c>
      <c r="AD18" s="129" t="s">
        <v>284</v>
      </c>
      <c r="AE18" s="135" t="s">
        <v>4</v>
      </c>
      <c r="AF18" s="129" t="s">
        <v>284</v>
      </c>
      <c r="AG18" s="1" t="s">
        <v>285</v>
      </c>
      <c r="AH18" s="129" t="s">
        <v>284</v>
      </c>
      <c r="AI18" s="135" t="s">
        <v>4</v>
      </c>
      <c r="AJ18" s="129" t="s">
        <v>284</v>
      </c>
      <c r="AK18" s="35" t="s">
        <v>285</v>
      </c>
      <c r="AL18" s="129">
        <v>197.08</v>
      </c>
      <c r="AM18" s="135" t="s">
        <v>4</v>
      </c>
      <c r="AN18" s="129">
        <v>71.635000000000005</v>
      </c>
    </row>
    <row r="19" spans="1:40" ht="12" customHeight="1" x14ac:dyDescent="0.2">
      <c r="A19" s="12"/>
      <c r="B19" s="60" t="s">
        <v>185</v>
      </c>
      <c r="C19" s="60"/>
      <c r="D19" s="60"/>
      <c r="E19" s="60"/>
      <c r="F19" s="129">
        <v>9.1300000000000008</v>
      </c>
      <c r="G19" s="135" t="s">
        <v>4</v>
      </c>
      <c r="H19" s="129">
        <v>17.849</v>
      </c>
      <c r="I19" s="1" t="s">
        <v>285</v>
      </c>
      <c r="J19" s="129">
        <v>1.9119999999999999</v>
      </c>
      <c r="K19" s="135" t="s">
        <v>4</v>
      </c>
      <c r="L19" s="129">
        <v>3.738</v>
      </c>
      <c r="M19" s="1" t="s">
        <v>285</v>
      </c>
      <c r="N19" s="129">
        <v>15.494</v>
      </c>
      <c r="O19" s="135" t="s">
        <v>4</v>
      </c>
      <c r="P19" s="129">
        <v>17.561</v>
      </c>
      <c r="Q19" s="1" t="s">
        <v>285</v>
      </c>
      <c r="R19" s="129" t="s">
        <v>284</v>
      </c>
      <c r="S19" s="135" t="s">
        <v>4</v>
      </c>
      <c r="T19" s="129" t="s">
        <v>284</v>
      </c>
      <c r="U19" s="35" t="s">
        <v>285</v>
      </c>
      <c r="V19" s="129">
        <v>11.923</v>
      </c>
      <c r="W19" s="135" t="s">
        <v>4</v>
      </c>
      <c r="X19" s="129">
        <v>23.361000000000001</v>
      </c>
      <c r="Y19" s="1" t="s">
        <v>285</v>
      </c>
      <c r="Z19" s="129" t="s">
        <v>284</v>
      </c>
      <c r="AA19" s="135" t="s">
        <v>4</v>
      </c>
      <c r="AB19" s="129" t="s">
        <v>284</v>
      </c>
      <c r="AC19" s="1" t="s">
        <v>285</v>
      </c>
      <c r="AD19" s="129" t="s">
        <v>284</v>
      </c>
      <c r="AE19" s="135" t="s">
        <v>4</v>
      </c>
      <c r="AF19" s="129" t="s">
        <v>284</v>
      </c>
      <c r="AG19" s="1" t="s">
        <v>285</v>
      </c>
      <c r="AH19" s="129" t="s">
        <v>284</v>
      </c>
      <c r="AI19" s="135" t="s">
        <v>4</v>
      </c>
      <c r="AJ19" s="129" t="s">
        <v>284</v>
      </c>
      <c r="AK19" s="35" t="s">
        <v>285</v>
      </c>
      <c r="AL19" s="129">
        <v>38.46</v>
      </c>
      <c r="AM19" s="135" t="s">
        <v>4</v>
      </c>
      <c r="AN19" s="129">
        <v>34.356999999999999</v>
      </c>
    </row>
    <row r="20" spans="1:40" ht="12" customHeight="1" x14ac:dyDescent="0.2">
      <c r="A20" s="12"/>
      <c r="B20" s="60" t="s">
        <v>182</v>
      </c>
      <c r="C20" s="60"/>
      <c r="D20" s="60"/>
      <c r="E20" s="60"/>
      <c r="F20" s="129" t="s">
        <v>284</v>
      </c>
      <c r="G20" s="135" t="s">
        <v>4</v>
      </c>
      <c r="H20" s="129" t="s">
        <v>284</v>
      </c>
      <c r="I20" s="1" t="s">
        <v>285</v>
      </c>
      <c r="J20" s="129">
        <v>12.821999999999999</v>
      </c>
      <c r="K20" s="135" t="s">
        <v>4</v>
      </c>
      <c r="L20" s="129">
        <v>25.088000000000001</v>
      </c>
      <c r="M20" s="1" t="s">
        <v>285</v>
      </c>
      <c r="N20" s="129" t="s">
        <v>284</v>
      </c>
      <c r="O20" s="135" t="s">
        <v>4</v>
      </c>
      <c r="P20" s="129" t="s">
        <v>284</v>
      </c>
      <c r="Q20" s="1" t="s">
        <v>285</v>
      </c>
      <c r="R20" s="129">
        <v>11.978</v>
      </c>
      <c r="S20" s="135" t="s">
        <v>4</v>
      </c>
      <c r="T20" s="129">
        <v>23.459</v>
      </c>
      <c r="U20" s="35" t="s">
        <v>285</v>
      </c>
      <c r="V20" s="129">
        <v>30.748999999999999</v>
      </c>
      <c r="W20" s="135" t="s">
        <v>4</v>
      </c>
      <c r="X20" s="129">
        <v>42.067999999999998</v>
      </c>
      <c r="Y20" s="1" t="s">
        <v>285</v>
      </c>
      <c r="Z20" s="129" t="s">
        <v>284</v>
      </c>
      <c r="AA20" s="135" t="s">
        <v>4</v>
      </c>
      <c r="AB20" s="129" t="s">
        <v>284</v>
      </c>
      <c r="AC20" s="1" t="s">
        <v>285</v>
      </c>
      <c r="AD20" s="129" t="s">
        <v>284</v>
      </c>
      <c r="AE20" s="135" t="s">
        <v>4</v>
      </c>
      <c r="AF20" s="129" t="s">
        <v>284</v>
      </c>
      <c r="AG20" s="1" t="s">
        <v>285</v>
      </c>
      <c r="AH20" s="129">
        <v>14.606999999999999</v>
      </c>
      <c r="AI20" s="135" t="s">
        <v>4</v>
      </c>
      <c r="AJ20" s="129">
        <v>28.576000000000001</v>
      </c>
      <c r="AK20" s="35" t="s">
        <v>285</v>
      </c>
      <c r="AL20" s="129">
        <v>70.155000000000001</v>
      </c>
      <c r="AM20" s="135" t="s">
        <v>4</v>
      </c>
      <c r="AN20" s="129">
        <v>61.368000000000002</v>
      </c>
    </row>
    <row r="21" spans="1:40" ht="5.25" customHeight="1" x14ac:dyDescent="0.2">
      <c r="A21" s="17"/>
      <c r="B21" s="17"/>
      <c r="C21" s="17"/>
      <c r="D21" s="17"/>
      <c r="E21" s="17"/>
      <c r="F21" s="17"/>
      <c r="G21" s="294"/>
      <c r="H21" s="17"/>
      <c r="I21" s="17"/>
      <c r="J21" s="17"/>
      <c r="K21" s="294"/>
      <c r="L21" s="17"/>
      <c r="M21" s="17"/>
      <c r="N21" s="17"/>
      <c r="O21" s="294"/>
      <c r="P21" s="17"/>
      <c r="Q21" s="17"/>
      <c r="R21" s="17"/>
      <c r="S21" s="294"/>
      <c r="T21" s="17"/>
      <c r="U21" s="17"/>
      <c r="V21" s="17"/>
      <c r="W21" s="294"/>
      <c r="X21" s="17"/>
      <c r="Y21" s="17"/>
      <c r="Z21" s="17"/>
      <c r="AA21" s="294"/>
      <c r="AB21" s="17"/>
      <c r="AC21" s="17"/>
      <c r="AD21" s="17"/>
      <c r="AE21" s="294"/>
      <c r="AF21" s="17"/>
      <c r="AG21" s="17"/>
      <c r="AH21" s="17"/>
      <c r="AI21" s="294"/>
      <c r="AJ21" s="17"/>
      <c r="AK21" s="17"/>
      <c r="AL21" s="17"/>
      <c r="AM21" s="294"/>
      <c r="AN21" s="17"/>
    </row>
    <row r="22" spans="1:40" ht="12" customHeight="1" x14ac:dyDescent="0.2">
      <c r="A22" s="61"/>
      <c r="B22" s="61"/>
      <c r="C22" s="61"/>
      <c r="D22" s="61"/>
      <c r="E22" s="61"/>
      <c r="F22" s="7"/>
      <c r="G22" s="58"/>
      <c r="H22" s="62"/>
      <c r="I22" s="62"/>
      <c r="J22" s="62"/>
      <c r="K22" s="58"/>
      <c r="L22" s="62"/>
      <c r="M22" s="62"/>
      <c r="N22" s="62"/>
      <c r="O22" s="58"/>
      <c r="P22" s="62"/>
      <c r="Q22" s="62"/>
      <c r="R22" s="62"/>
      <c r="S22" s="58"/>
      <c r="T22" s="62"/>
      <c r="U22" s="36"/>
      <c r="V22" s="7"/>
      <c r="W22" s="58"/>
      <c r="X22" s="62"/>
      <c r="Y22" s="62"/>
      <c r="Z22" s="62"/>
      <c r="AA22" s="58"/>
      <c r="AB22" s="62"/>
      <c r="AC22" s="62"/>
      <c r="AD22" s="62"/>
      <c r="AE22" s="58"/>
      <c r="AF22" s="62"/>
      <c r="AG22" s="62"/>
      <c r="AH22" s="62"/>
      <c r="AI22" s="58"/>
      <c r="AJ22" s="62"/>
      <c r="AK22" s="36"/>
      <c r="AL22" s="62"/>
      <c r="AM22" s="58"/>
      <c r="AN22" s="62"/>
    </row>
    <row r="23" spans="1:40" ht="12" customHeight="1" x14ac:dyDescent="0.2">
      <c r="A23" s="548" t="s">
        <v>150</v>
      </c>
      <c r="B23" s="548"/>
      <c r="C23" s="56"/>
      <c r="D23" s="56"/>
      <c r="E23" s="56"/>
      <c r="G23" s="301"/>
      <c r="K23" s="302"/>
      <c r="O23" s="302"/>
      <c r="S23" s="302"/>
      <c r="U23" s="35"/>
      <c r="W23" s="301"/>
      <c r="AA23" s="302"/>
      <c r="AE23" s="302"/>
      <c r="AI23" s="302"/>
      <c r="AK23" s="35"/>
      <c r="AM23" s="302"/>
    </row>
    <row r="24" spans="1:40" ht="12" customHeight="1" x14ac:dyDescent="0.2">
      <c r="A24" s="533" t="s">
        <v>22</v>
      </c>
      <c r="B24" s="533"/>
      <c r="C24" s="57"/>
      <c r="D24" s="57"/>
      <c r="E24" s="57"/>
      <c r="F24" s="128">
        <v>39.085000000000001</v>
      </c>
      <c r="G24" s="135" t="s">
        <v>4</v>
      </c>
      <c r="H24" s="128">
        <v>39.182000000000002</v>
      </c>
      <c r="I24" s="97" t="s">
        <v>285</v>
      </c>
      <c r="J24" s="128">
        <v>503.91300000000001</v>
      </c>
      <c r="K24" s="135" t="s">
        <v>4</v>
      </c>
      <c r="L24" s="128">
        <v>299.54399999999998</v>
      </c>
      <c r="M24" s="97" t="s">
        <v>285</v>
      </c>
      <c r="N24" s="128">
        <v>53.347999999999999</v>
      </c>
      <c r="O24" s="135" t="s">
        <v>4</v>
      </c>
      <c r="P24" s="128">
        <v>68.028999999999996</v>
      </c>
      <c r="Q24" s="97" t="s">
        <v>285</v>
      </c>
      <c r="R24" s="128">
        <v>98.203999999999994</v>
      </c>
      <c r="S24" s="135" t="s">
        <v>4</v>
      </c>
      <c r="T24" s="128">
        <v>69.138000000000005</v>
      </c>
      <c r="U24" s="36" t="s">
        <v>285</v>
      </c>
      <c r="V24" s="128">
        <v>236.928</v>
      </c>
      <c r="W24" s="135" t="s">
        <v>4</v>
      </c>
      <c r="X24" s="128">
        <v>153.893</v>
      </c>
      <c r="Y24" s="97" t="s">
        <v>285</v>
      </c>
      <c r="Z24" s="128">
        <v>273.60399999999998</v>
      </c>
      <c r="AA24" s="135" t="s">
        <v>4</v>
      </c>
      <c r="AB24" s="128">
        <v>198.327</v>
      </c>
      <c r="AC24" s="97" t="s">
        <v>285</v>
      </c>
      <c r="AD24" s="128">
        <v>5.1150000000000002</v>
      </c>
      <c r="AE24" s="135" t="s">
        <v>4</v>
      </c>
      <c r="AF24" s="128">
        <v>7.2060000000000004</v>
      </c>
      <c r="AG24" s="97" t="s">
        <v>285</v>
      </c>
      <c r="AH24" s="128">
        <v>1.802</v>
      </c>
      <c r="AI24" s="135" t="s">
        <v>4</v>
      </c>
      <c r="AJ24" s="128">
        <v>3.5270000000000001</v>
      </c>
      <c r="AK24" s="36" t="s">
        <v>285</v>
      </c>
      <c r="AL24" s="128">
        <v>1211.999</v>
      </c>
      <c r="AM24" s="135" t="s">
        <v>4</v>
      </c>
      <c r="AN24" s="128">
        <v>404.87</v>
      </c>
    </row>
    <row r="25" spans="1:40" ht="12" customHeight="1" x14ac:dyDescent="0.2">
      <c r="A25" s="435" t="s">
        <v>5</v>
      </c>
      <c r="B25" s="13"/>
      <c r="C25" s="60"/>
      <c r="D25" s="60"/>
      <c r="E25" s="60"/>
      <c r="F25" s="36"/>
      <c r="G25" s="135"/>
      <c r="H25" s="36"/>
      <c r="I25" s="36"/>
      <c r="J25" s="36"/>
      <c r="K25" s="48"/>
      <c r="L25" s="36"/>
      <c r="M25" s="36"/>
      <c r="N25" s="36"/>
      <c r="O25" s="48"/>
      <c r="P25" s="36"/>
      <c r="Q25" s="36"/>
      <c r="R25" s="36"/>
      <c r="S25" s="48"/>
      <c r="T25" s="36"/>
      <c r="U25" s="35"/>
      <c r="V25" s="36"/>
      <c r="W25" s="135"/>
      <c r="X25" s="36"/>
      <c r="Y25" s="36"/>
      <c r="Z25" s="36"/>
      <c r="AA25" s="48"/>
      <c r="AB25" s="36"/>
      <c r="AC25" s="36"/>
      <c r="AD25" s="36"/>
      <c r="AE25" s="48"/>
      <c r="AF25" s="36"/>
      <c r="AG25" s="36"/>
      <c r="AH25" s="36"/>
      <c r="AI25" s="48"/>
      <c r="AJ25" s="36"/>
      <c r="AK25" s="35"/>
      <c r="AL25" s="36"/>
      <c r="AM25" s="48"/>
      <c r="AN25" s="36"/>
    </row>
    <row r="26" spans="1:40" ht="12" customHeight="1" x14ac:dyDescent="0.2">
      <c r="A26" s="12"/>
      <c r="B26" s="60" t="s">
        <v>88</v>
      </c>
      <c r="C26" s="60"/>
      <c r="D26" s="60"/>
      <c r="E26" s="60"/>
      <c r="F26" s="129">
        <v>39.085000000000001</v>
      </c>
      <c r="G26" s="135" t="s">
        <v>4</v>
      </c>
      <c r="H26" s="129">
        <v>39.182000000000002</v>
      </c>
      <c r="I26" s="1" t="s">
        <v>285</v>
      </c>
      <c r="J26" s="129">
        <v>503.91300000000001</v>
      </c>
      <c r="K26" s="135" t="s">
        <v>4</v>
      </c>
      <c r="L26" s="129">
        <v>299.54399999999998</v>
      </c>
      <c r="M26" s="1" t="s">
        <v>285</v>
      </c>
      <c r="N26" s="129">
        <v>53.347999999999999</v>
      </c>
      <c r="O26" s="135" t="s">
        <v>4</v>
      </c>
      <c r="P26" s="129">
        <v>68.028999999999996</v>
      </c>
      <c r="Q26" s="1" t="s">
        <v>285</v>
      </c>
      <c r="R26" s="129">
        <v>98.203999999999994</v>
      </c>
      <c r="S26" s="135" t="s">
        <v>4</v>
      </c>
      <c r="T26" s="129">
        <v>69.138000000000005</v>
      </c>
      <c r="U26" s="35" t="s">
        <v>285</v>
      </c>
      <c r="V26" s="129">
        <v>236.928</v>
      </c>
      <c r="W26" s="135" t="s">
        <v>4</v>
      </c>
      <c r="X26" s="129">
        <v>153.893</v>
      </c>
      <c r="Y26" s="1" t="s">
        <v>285</v>
      </c>
      <c r="Z26" s="129">
        <v>273.60399999999998</v>
      </c>
      <c r="AA26" s="135" t="s">
        <v>4</v>
      </c>
      <c r="AB26" s="129">
        <v>198.327</v>
      </c>
      <c r="AC26" s="1" t="s">
        <v>285</v>
      </c>
      <c r="AD26" s="129">
        <v>5.1150000000000002</v>
      </c>
      <c r="AE26" s="135" t="s">
        <v>4</v>
      </c>
      <c r="AF26" s="129">
        <v>7.2060000000000004</v>
      </c>
      <c r="AG26" s="1" t="s">
        <v>285</v>
      </c>
      <c r="AH26" s="129">
        <v>1.802</v>
      </c>
      <c r="AI26" s="135" t="s">
        <v>4</v>
      </c>
      <c r="AJ26" s="129">
        <v>3.5270000000000001</v>
      </c>
      <c r="AK26" s="35" t="s">
        <v>285</v>
      </c>
      <c r="AL26" s="129">
        <v>1211.999</v>
      </c>
      <c r="AM26" s="135" t="s">
        <v>4</v>
      </c>
      <c r="AN26" s="129">
        <v>404.87</v>
      </c>
    </row>
    <row r="27" spans="1:40" ht="5.25" customHeight="1" x14ac:dyDescent="0.2">
      <c r="A27" s="17"/>
      <c r="B27" s="17"/>
      <c r="C27" s="17"/>
      <c r="D27" s="17"/>
      <c r="E27" s="17"/>
      <c r="F27" s="17"/>
      <c r="G27" s="17"/>
      <c r="H27" s="17"/>
      <c r="I27" s="17"/>
      <c r="J27" s="17"/>
      <c r="K27" s="17"/>
      <c r="L27" s="17"/>
      <c r="M27" s="17"/>
      <c r="N27" s="17"/>
      <c r="O27" s="17"/>
      <c r="P27" s="17"/>
      <c r="Q27" s="17"/>
      <c r="R27" s="17"/>
      <c r="S27" s="17"/>
      <c r="T27" s="17"/>
      <c r="U27" s="17"/>
      <c r="V27" s="17"/>
      <c r="W27" s="294"/>
      <c r="X27" s="17"/>
      <c r="Y27" s="17"/>
      <c r="Z27" s="17"/>
      <c r="AA27" s="17"/>
      <c r="AB27" s="17"/>
      <c r="AC27" s="17"/>
      <c r="AD27" s="17"/>
      <c r="AE27" s="17"/>
      <c r="AF27" s="17"/>
      <c r="AG27" s="17"/>
      <c r="AH27" s="17"/>
      <c r="AI27" s="17"/>
      <c r="AJ27" s="17"/>
      <c r="AK27" s="17"/>
      <c r="AL27" s="17"/>
      <c r="AM27" s="17"/>
      <c r="AN27" s="17"/>
    </row>
    <row r="28" spans="1:40" ht="11.25" customHeight="1" x14ac:dyDescent="0.2">
      <c r="A28" s="60"/>
      <c r="B28" s="60"/>
      <c r="C28" s="60"/>
      <c r="D28" s="60"/>
      <c r="E28" s="60"/>
      <c r="F28" s="12"/>
      <c r="G28" s="48"/>
      <c r="H28" s="12"/>
      <c r="I28" s="12"/>
      <c r="J28" s="12"/>
      <c r="K28" s="48"/>
      <c r="L28" s="12"/>
      <c r="M28" s="12"/>
      <c r="N28" s="12"/>
      <c r="O28" s="48"/>
      <c r="P28" s="12"/>
      <c r="Q28" s="12"/>
      <c r="R28" s="12"/>
      <c r="S28" s="48"/>
      <c r="T28" s="12"/>
      <c r="U28" s="36"/>
      <c r="V28" s="12"/>
      <c r="W28" s="48"/>
      <c r="X28" s="12"/>
      <c r="Y28" s="12"/>
      <c r="Z28" s="12"/>
      <c r="AA28" s="48"/>
      <c r="AB28" s="12"/>
      <c r="AC28" s="12"/>
      <c r="AD28" s="12"/>
      <c r="AE28" s="48"/>
      <c r="AF28" s="12"/>
      <c r="AG28" s="12"/>
      <c r="AH28" s="12"/>
      <c r="AI28" s="48"/>
      <c r="AJ28" s="12"/>
      <c r="AK28" s="36"/>
      <c r="AL28" s="12"/>
      <c r="AM28" s="48"/>
      <c r="AN28" s="12"/>
    </row>
    <row r="29" spans="1:40" ht="11.25" customHeight="1" x14ac:dyDescent="0.2">
      <c r="A29" s="548" t="s">
        <v>151</v>
      </c>
      <c r="B29" s="548"/>
      <c r="C29" s="548"/>
      <c r="D29" s="548"/>
      <c r="E29" s="548"/>
      <c r="F29" s="548"/>
      <c r="G29" s="548"/>
      <c r="H29" s="548"/>
      <c r="I29" s="548"/>
      <c r="K29" s="1"/>
      <c r="O29" s="1"/>
      <c r="S29" s="1"/>
      <c r="U29" s="35"/>
      <c r="AA29" s="1"/>
      <c r="AE29" s="1"/>
      <c r="AI29" s="1"/>
      <c r="AK29" s="35"/>
      <c r="AM29" s="1"/>
    </row>
    <row r="30" spans="1:40" ht="11.25" customHeight="1" x14ac:dyDescent="0.2">
      <c r="A30" s="533" t="s">
        <v>22</v>
      </c>
      <c r="B30" s="533"/>
      <c r="C30" s="57"/>
      <c r="D30" s="57"/>
      <c r="E30" s="57"/>
      <c r="F30" s="128" t="s">
        <v>284</v>
      </c>
      <c r="G30" s="135" t="s">
        <v>4</v>
      </c>
      <c r="H30" s="128" t="s">
        <v>284</v>
      </c>
      <c r="I30" s="97" t="s">
        <v>285</v>
      </c>
      <c r="J30" s="128" t="s">
        <v>284</v>
      </c>
      <c r="K30" s="135" t="s">
        <v>4</v>
      </c>
      <c r="L30" s="128" t="s">
        <v>284</v>
      </c>
      <c r="M30" s="97" t="s">
        <v>285</v>
      </c>
      <c r="N30" s="128" t="s">
        <v>284</v>
      </c>
      <c r="O30" s="135" t="s">
        <v>4</v>
      </c>
      <c r="P30" s="128" t="s">
        <v>284</v>
      </c>
      <c r="Q30" s="97" t="s">
        <v>285</v>
      </c>
      <c r="R30" s="128" t="s">
        <v>284</v>
      </c>
      <c r="S30" s="135" t="s">
        <v>4</v>
      </c>
      <c r="T30" s="128" t="s">
        <v>284</v>
      </c>
      <c r="U30" s="36" t="s">
        <v>285</v>
      </c>
      <c r="V30" s="128" t="s">
        <v>284</v>
      </c>
      <c r="W30" s="135" t="s">
        <v>4</v>
      </c>
      <c r="X30" s="128" t="s">
        <v>284</v>
      </c>
      <c r="Y30" s="97" t="s">
        <v>285</v>
      </c>
      <c r="Z30" s="128" t="s">
        <v>284</v>
      </c>
      <c r="AA30" s="135" t="s">
        <v>4</v>
      </c>
      <c r="AB30" s="128" t="s">
        <v>284</v>
      </c>
      <c r="AC30" s="97" t="s">
        <v>285</v>
      </c>
      <c r="AD30" s="128" t="s">
        <v>284</v>
      </c>
      <c r="AE30" s="135" t="s">
        <v>4</v>
      </c>
      <c r="AF30" s="128" t="s">
        <v>284</v>
      </c>
      <c r="AG30" s="97" t="s">
        <v>285</v>
      </c>
      <c r="AH30" s="128" t="s">
        <v>284</v>
      </c>
      <c r="AI30" s="135" t="s">
        <v>4</v>
      </c>
      <c r="AJ30" s="128" t="s">
        <v>284</v>
      </c>
      <c r="AK30" s="36" t="s">
        <v>285</v>
      </c>
      <c r="AL30" s="128" t="s">
        <v>284</v>
      </c>
      <c r="AM30" s="135" t="s">
        <v>4</v>
      </c>
      <c r="AN30" s="128" t="s">
        <v>284</v>
      </c>
    </row>
    <row r="31" spans="1:40" ht="5.25" customHeight="1" x14ac:dyDescent="0.2">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row>
    <row r="32" spans="1:40" ht="10.5" customHeight="1" x14ac:dyDescent="0.2">
      <c r="A32" s="60"/>
      <c r="B32" s="60"/>
      <c r="C32" s="60"/>
      <c r="D32" s="60"/>
      <c r="E32" s="60"/>
      <c r="F32" s="12"/>
      <c r="G32" s="48"/>
      <c r="H32" s="12"/>
      <c r="I32" s="12"/>
      <c r="J32" s="12"/>
      <c r="K32" s="48"/>
      <c r="L32" s="12"/>
      <c r="M32" s="12"/>
      <c r="N32" s="12"/>
      <c r="O32" s="48"/>
      <c r="P32" s="12"/>
      <c r="Q32" s="12"/>
      <c r="R32" s="12"/>
      <c r="S32" s="48"/>
      <c r="T32" s="12"/>
      <c r="U32" s="35"/>
      <c r="V32" s="12"/>
      <c r="W32" s="48"/>
      <c r="X32" s="12"/>
      <c r="Y32" s="12"/>
      <c r="Z32" s="12"/>
      <c r="AA32" s="48"/>
      <c r="AB32" s="12"/>
      <c r="AC32" s="12"/>
      <c r="AD32" s="12"/>
      <c r="AE32" s="48"/>
      <c r="AF32" s="12"/>
      <c r="AG32" s="12"/>
      <c r="AH32" s="12"/>
      <c r="AI32" s="48"/>
      <c r="AJ32" s="12"/>
      <c r="AK32" s="35"/>
      <c r="AL32" s="12"/>
      <c r="AM32" s="48"/>
      <c r="AN32" s="12"/>
    </row>
    <row r="33" spans="1:40" ht="11.25" customHeight="1" x14ac:dyDescent="0.2">
      <c r="A33" s="548" t="s">
        <v>152</v>
      </c>
      <c r="B33" s="548"/>
      <c r="C33" s="548"/>
      <c r="D33" s="548"/>
      <c r="E33" s="548"/>
      <c r="F33" s="548"/>
      <c r="G33" s="548"/>
      <c r="H33" s="548"/>
      <c r="I33" s="56"/>
      <c r="J33" s="37"/>
      <c r="K33" s="48"/>
      <c r="L33" s="37"/>
      <c r="M33" s="37"/>
      <c r="N33" s="37"/>
      <c r="O33" s="48"/>
      <c r="P33" s="37"/>
      <c r="Q33" s="37"/>
      <c r="R33" s="37"/>
      <c r="S33" s="48"/>
      <c r="T33" s="37"/>
      <c r="U33" s="16"/>
      <c r="V33" s="56"/>
      <c r="W33" s="56"/>
      <c r="X33" s="56"/>
      <c r="Y33" s="56"/>
      <c r="Z33" s="37"/>
      <c r="AA33" s="48"/>
      <c r="AB33" s="37"/>
      <c r="AC33" s="37"/>
      <c r="AD33" s="37"/>
      <c r="AE33" s="48"/>
      <c r="AF33" s="37"/>
      <c r="AG33" s="37"/>
      <c r="AH33" s="37"/>
      <c r="AI33" s="48"/>
      <c r="AJ33" s="37"/>
      <c r="AK33" s="16"/>
      <c r="AL33" s="37"/>
      <c r="AM33" s="48"/>
      <c r="AN33" s="37"/>
    </row>
    <row r="34" spans="1:40" ht="12" customHeight="1" x14ac:dyDescent="0.2">
      <c r="A34" s="533" t="s">
        <v>22</v>
      </c>
      <c r="B34" s="533"/>
      <c r="C34" s="57"/>
      <c r="D34" s="57"/>
      <c r="E34" s="57"/>
      <c r="F34" s="128" t="s">
        <v>284</v>
      </c>
      <c r="G34" s="135" t="s">
        <v>4</v>
      </c>
      <c r="H34" s="128" t="s">
        <v>284</v>
      </c>
      <c r="I34" s="97" t="s">
        <v>285</v>
      </c>
      <c r="J34" s="128" t="s">
        <v>284</v>
      </c>
      <c r="K34" s="135" t="s">
        <v>4</v>
      </c>
      <c r="L34" s="128" t="s">
        <v>284</v>
      </c>
      <c r="M34" s="97" t="s">
        <v>285</v>
      </c>
      <c r="N34" s="128" t="s">
        <v>284</v>
      </c>
      <c r="O34" s="135" t="s">
        <v>4</v>
      </c>
      <c r="P34" s="128" t="s">
        <v>284</v>
      </c>
      <c r="Q34" s="97" t="s">
        <v>285</v>
      </c>
      <c r="R34" s="128" t="s">
        <v>284</v>
      </c>
      <c r="S34" s="135" t="s">
        <v>4</v>
      </c>
      <c r="T34" s="128" t="s">
        <v>284</v>
      </c>
      <c r="U34" s="36" t="s">
        <v>285</v>
      </c>
      <c r="V34" s="128" t="s">
        <v>284</v>
      </c>
      <c r="W34" s="135" t="s">
        <v>4</v>
      </c>
      <c r="X34" s="128" t="s">
        <v>284</v>
      </c>
      <c r="Y34" s="97" t="s">
        <v>285</v>
      </c>
      <c r="Z34" s="128" t="s">
        <v>284</v>
      </c>
      <c r="AA34" s="135" t="s">
        <v>4</v>
      </c>
      <c r="AB34" s="128" t="s">
        <v>284</v>
      </c>
      <c r="AC34" s="97" t="s">
        <v>285</v>
      </c>
      <c r="AD34" s="128" t="s">
        <v>284</v>
      </c>
      <c r="AE34" s="135" t="s">
        <v>4</v>
      </c>
      <c r="AF34" s="128" t="s">
        <v>284</v>
      </c>
      <c r="AG34" s="97" t="s">
        <v>285</v>
      </c>
      <c r="AH34" s="128" t="s">
        <v>284</v>
      </c>
      <c r="AI34" s="135" t="s">
        <v>4</v>
      </c>
      <c r="AJ34" s="128" t="s">
        <v>284</v>
      </c>
      <c r="AK34" s="36" t="s">
        <v>285</v>
      </c>
      <c r="AL34" s="128" t="s">
        <v>284</v>
      </c>
      <c r="AM34" s="135" t="s">
        <v>4</v>
      </c>
      <c r="AN34" s="128" t="s">
        <v>284</v>
      </c>
    </row>
    <row r="35" spans="1:40" ht="12" customHeight="1" thickBot="1" x14ac:dyDescent="0.25">
      <c r="A35" s="104"/>
      <c r="B35" s="104"/>
      <c r="C35" s="104"/>
      <c r="D35" s="104"/>
      <c r="E35" s="104"/>
      <c r="F35" s="144"/>
      <c r="G35" s="145"/>
      <c r="H35" s="144"/>
      <c r="I35" s="43"/>
      <c r="J35" s="144"/>
      <c r="K35" s="145"/>
      <c r="L35" s="144"/>
      <c r="M35" s="43"/>
      <c r="N35" s="144"/>
      <c r="O35" s="145"/>
      <c r="P35" s="144"/>
      <c r="Q35" s="43"/>
      <c r="R35" s="144"/>
      <c r="S35" s="145"/>
      <c r="T35" s="144"/>
      <c r="U35" s="118"/>
      <c r="V35" s="144"/>
      <c r="W35" s="145"/>
      <c r="X35" s="144"/>
      <c r="Y35" s="43"/>
      <c r="Z35" s="144"/>
      <c r="AA35" s="145"/>
      <c r="AB35" s="144"/>
      <c r="AC35" s="43"/>
      <c r="AD35" s="144"/>
      <c r="AE35" s="145"/>
      <c r="AF35" s="144"/>
      <c r="AG35" s="43"/>
      <c r="AH35" s="144"/>
      <c r="AI35" s="145"/>
      <c r="AJ35" s="144"/>
      <c r="AK35" s="118"/>
      <c r="AL35" s="144"/>
      <c r="AM35" s="145"/>
      <c r="AN35" s="144"/>
    </row>
    <row r="36" spans="1:40" x14ac:dyDescent="0.2">
      <c r="A36" s="12" t="s">
        <v>454</v>
      </c>
    </row>
  </sheetData>
  <sheetProtection formatCells="0" formatColumns="0" formatRows="0"/>
  <mergeCells count="31">
    <mergeCell ref="AI8:AJ8"/>
    <mergeCell ref="Z7:AB7"/>
    <mergeCell ref="AE8:AF8"/>
    <mergeCell ref="AD7:AF7"/>
    <mergeCell ref="A24:B24"/>
    <mergeCell ref="A14:B14"/>
    <mergeCell ref="A13:B13"/>
    <mergeCell ref="A11:B11"/>
    <mergeCell ref="V7:X7"/>
    <mergeCell ref="A7:B7"/>
    <mergeCell ref="A34:B34"/>
    <mergeCell ref="A30:B30"/>
    <mergeCell ref="A29:I29"/>
    <mergeCell ref="A33:H33"/>
    <mergeCell ref="A23:B23"/>
    <mergeCell ref="A6:B6"/>
    <mergeCell ref="A9:B9"/>
    <mergeCell ref="F6:AN6"/>
    <mergeCell ref="AM8:AN8"/>
    <mergeCell ref="AH7:AJ7"/>
    <mergeCell ref="S8:T8"/>
    <mergeCell ref="AL7:AN7"/>
    <mergeCell ref="G8:H8"/>
    <mergeCell ref="J7:L7"/>
    <mergeCell ref="K8:L8"/>
    <mergeCell ref="W8:X8"/>
    <mergeCell ref="AA8:AB8"/>
    <mergeCell ref="N7:P7"/>
    <mergeCell ref="O8:P8"/>
    <mergeCell ref="R7:T7"/>
    <mergeCell ref="F7:H7"/>
  </mergeCells>
  <phoneticPr fontId="5" type="noConversion"/>
  <pageMargins left="0.75" right="0.75" top="1" bottom="1" header="0.5" footer="0.5"/>
  <pageSetup paperSize="9" scale="89"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N36"/>
  <sheetViews>
    <sheetView zoomScaleNormal="100" workbookViewId="0"/>
  </sheetViews>
  <sheetFormatPr defaultRowHeight="12.75" x14ac:dyDescent="0.2"/>
  <cols>
    <col min="1" max="1" width="1.42578125" style="1" customWidth="1"/>
    <col min="2" max="2" width="11.5703125" style="1" customWidth="1"/>
    <col min="3" max="5" width="11.5703125" style="1" hidden="1" customWidth="1"/>
    <col min="6" max="6" width="4.7109375" style="1" customWidth="1"/>
    <col min="7" max="7" width="2.5703125" style="41" customWidth="1"/>
    <col min="8" max="8" width="4.7109375" style="1" customWidth="1"/>
    <col min="9" max="9" width="1" style="1" customWidth="1"/>
    <col min="10" max="10" width="4.7109375" style="1" customWidth="1"/>
    <col min="11" max="11" width="2.5703125" style="41" customWidth="1"/>
    <col min="12" max="12" width="4.7109375" style="1" customWidth="1"/>
    <col min="13" max="13" width="1" style="1" customWidth="1"/>
    <col min="14" max="14" width="4.7109375" style="1" customWidth="1"/>
    <col min="15" max="15" width="2.5703125" style="41" customWidth="1"/>
    <col min="16" max="16" width="4.7109375" style="1" customWidth="1"/>
    <col min="17" max="17" width="1" style="1" customWidth="1"/>
    <col min="18" max="18" width="4.7109375" style="1" customWidth="1"/>
    <col min="19" max="19" width="2.5703125" style="41" customWidth="1"/>
    <col min="20" max="20" width="4.7109375" style="1" customWidth="1"/>
    <col min="21" max="21" width="1.140625" style="1" customWidth="1"/>
    <col min="22" max="22" width="4.7109375" style="1" customWidth="1"/>
    <col min="23" max="23" width="2.5703125" style="41" customWidth="1"/>
    <col min="24" max="24" width="4.7109375" style="1" customWidth="1"/>
    <col min="25" max="25" width="1.140625" style="1" customWidth="1"/>
    <col min="26" max="26" width="4.7109375" style="1" customWidth="1"/>
    <col min="27" max="27" width="2.5703125" style="41" customWidth="1"/>
    <col min="28" max="28" width="4.7109375" style="1" customWidth="1"/>
    <col min="29" max="29" width="1" style="1" customWidth="1"/>
    <col min="30" max="30" width="4.7109375" style="1" customWidth="1"/>
    <col min="31" max="31" width="2.5703125" style="41" customWidth="1"/>
    <col min="32" max="32" width="4.7109375" style="1" customWidth="1"/>
    <col min="33" max="33" width="1" style="1" customWidth="1"/>
    <col min="34" max="34" width="4.7109375" style="1" customWidth="1"/>
    <col min="35" max="35" width="2.5703125" style="41" customWidth="1"/>
    <col min="36" max="36" width="4.7109375" style="1" customWidth="1"/>
    <col min="37" max="37" width="1" style="1" customWidth="1"/>
    <col min="38" max="38" width="4.5703125" style="1" customWidth="1"/>
    <col min="39" max="39" width="2.5703125" style="41" customWidth="1"/>
    <col min="40" max="40" width="4.85546875" style="1" customWidth="1"/>
    <col min="41" max="16384" width="9.140625" style="1"/>
  </cols>
  <sheetData>
    <row r="1" spans="1:40" ht="6.75" customHeight="1" x14ac:dyDescent="0.2"/>
    <row r="2" spans="1:40" ht="15.75" customHeight="1" x14ac:dyDescent="0.2">
      <c r="A2" s="183" t="s">
        <v>428</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row>
    <row r="3" spans="1:40" s="19" customFormat="1" ht="15" customHeight="1" x14ac:dyDescent="0.25">
      <c r="A3" s="183" t="s">
        <v>528</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row>
    <row r="4" spans="1:40" ht="15" x14ac:dyDescent="0.25">
      <c r="A4" s="188" t="s">
        <v>435</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row>
    <row r="5" spans="1:40" ht="15.75" thickBot="1" x14ac:dyDescent="0.3">
      <c r="A5" s="284" t="s">
        <v>527</v>
      </c>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row>
    <row r="6" spans="1:40" ht="15" customHeight="1" x14ac:dyDescent="0.2">
      <c r="A6" s="534" t="s">
        <v>91</v>
      </c>
      <c r="B6" s="534"/>
      <c r="C6" s="34"/>
      <c r="D6" s="34"/>
      <c r="E6" s="34"/>
      <c r="F6" s="553" t="s">
        <v>240</v>
      </c>
      <c r="G6" s="553"/>
      <c r="H6" s="553"/>
      <c r="I6" s="553"/>
      <c r="J6" s="553"/>
      <c r="K6" s="553"/>
      <c r="L6" s="553"/>
      <c r="M6" s="553"/>
      <c r="N6" s="553"/>
      <c r="O6" s="553"/>
      <c r="P6" s="553"/>
      <c r="Q6" s="553"/>
      <c r="R6" s="553"/>
      <c r="S6" s="553"/>
      <c r="T6" s="553"/>
      <c r="U6" s="553"/>
      <c r="V6" s="553"/>
      <c r="W6" s="553"/>
      <c r="X6" s="553"/>
      <c r="Y6" s="553"/>
      <c r="Z6" s="553"/>
      <c r="AA6" s="553"/>
      <c r="AB6" s="553"/>
      <c r="AC6" s="553"/>
      <c r="AD6" s="553"/>
      <c r="AE6" s="553"/>
      <c r="AF6" s="553"/>
      <c r="AG6" s="553"/>
      <c r="AH6" s="553"/>
      <c r="AI6" s="553"/>
      <c r="AJ6" s="553"/>
      <c r="AK6" s="553"/>
      <c r="AL6" s="553"/>
      <c r="AM6" s="553"/>
      <c r="AN6" s="553"/>
    </row>
    <row r="7" spans="1:40" ht="15" customHeight="1" x14ac:dyDescent="0.25">
      <c r="C7" s="34"/>
      <c r="D7" s="34"/>
      <c r="E7" s="34"/>
      <c r="F7" s="536" t="s">
        <v>397</v>
      </c>
      <c r="G7" s="536"/>
      <c r="H7" s="536"/>
      <c r="I7" s="133"/>
      <c r="J7" s="536" t="s">
        <v>398</v>
      </c>
      <c r="K7" s="536"/>
      <c r="L7" s="536"/>
      <c r="M7" s="146"/>
      <c r="N7" s="536" t="s">
        <v>393</v>
      </c>
      <c r="O7" s="536"/>
      <c r="P7" s="536"/>
      <c r="Q7" s="146"/>
      <c r="R7" s="536" t="s">
        <v>392</v>
      </c>
      <c r="S7" s="536"/>
      <c r="T7" s="536"/>
      <c r="U7" s="133"/>
      <c r="V7" s="536" t="s">
        <v>394</v>
      </c>
      <c r="W7" s="536"/>
      <c r="X7" s="536"/>
      <c r="Y7" s="133"/>
      <c r="Z7" s="536" t="s">
        <v>399</v>
      </c>
      <c r="AA7" s="536"/>
      <c r="AB7" s="536"/>
      <c r="AC7" s="146"/>
      <c r="AD7" s="536" t="s">
        <v>400</v>
      </c>
      <c r="AE7" s="536"/>
      <c r="AF7" s="536"/>
      <c r="AG7" s="146"/>
      <c r="AH7" s="536" t="s">
        <v>401</v>
      </c>
      <c r="AI7" s="536"/>
      <c r="AJ7" s="536"/>
      <c r="AK7" s="133"/>
      <c r="AL7" s="536" t="s">
        <v>22</v>
      </c>
      <c r="AM7" s="536"/>
      <c r="AN7" s="536"/>
    </row>
    <row r="8" spans="1:40" ht="10.5" customHeight="1" thickBot="1" x14ac:dyDescent="0.25">
      <c r="A8" s="50"/>
      <c r="B8" s="50"/>
      <c r="C8" s="50"/>
      <c r="D8" s="50"/>
      <c r="E8" s="50"/>
      <c r="F8" s="26" t="s">
        <v>22</v>
      </c>
      <c r="G8" s="537" t="s">
        <v>125</v>
      </c>
      <c r="H8" s="537"/>
      <c r="I8" s="107"/>
      <c r="J8" s="26" t="s">
        <v>22</v>
      </c>
      <c r="K8" s="537" t="s">
        <v>125</v>
      </c>
      <c r="L8" s="537"/>
      <c r="M8" s="107"/>
      <c r="N8" s="26" t="s">
        <v>22</v>
      </c>
      <c r="O8" s="537" t="s">
        <v>125</v>
      </c>
      <c r="P8" s="537"/>
      <c r="Q8" s="107"/>
      <c r="R8" s="26" t="s">
        <v>22</v>
      </c>
      <c r="S8" s="537" t="s">
        <v>125</v>
      </c>
      <c r="T8" s="537"/>
      <c r="U8" s="107"/>
      <c r="V8" s="26" t="s">
        <v>22</v>
      </c>
      <c r="W8" s="537" t="s">
        <v>125</v>
      </c>
      <c r="X8" s="537"/>
      <c r="Y8" s="107"/>
      <c r="Z8" s="26" t="s">
        <v>22</v>
      </c>
      <c r="AA8" s="537" t="s">
        <v>125</v>
      </c>
      <c r="AB8" s="537"/>
      <c r="AC8" s="107"/>
      <c r="AD8" s="26" t="s">
        <v>22</v>
      </c>
      <c r="AE8" s="537" t="s">
        <v>125</v>
      </c>
      <c r="AF8" s="537"/>
      <c r="AG8" s="107"/>
      <c r="AH8" s="26" t="s">
        <v>22</v>
      </c>
      <c r="AI8" s="537" t="s">
        <v>125</v>
      </c>
      <c r="AJ8" s="537"/>
      <c r="AK8" s="107"/>
      <c r="AL8" s="26" t="s">
        <v>22</v>
      </c>
      <c r="AM8" s="537" t="s">
        <v>125</v>
      </c>
      <c r="AN8" s="537"/>
    </row>
    <row r="9" spans="1:40" ht="10.5" customHeight="1" x14ac:dyDescent="0.2">
      <c r="A9" s="534"/>
      <c r="B9" s="534"/>
      <c r="C9" s="34"/>
      <c r="D9" s="34"/>
      <c r="E9" s="34"/>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row>
    <row r="10" spans="1:40" ht="10.5" hidden="1" customHeight="1" x14ac:dyDescent="0.2">
      <c r="A10" s="34"/>
      <c r="B10" s="34"/>
      <c r="C10" s="34"/>
      <c r="D10" s="34"/>
      <c r="E10" s="34"/>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row>
    <row r="11" spans="1:40" ht="12" customHeight="1" x14ac:dyDescent="0.2">
      <c r="A11" s="534" t="s">
        <v>22</v>
      </c>
      <c r="B11" s="534"/>
      <c r="C11" s="34"/>
      <c r="D11" s="34"/>
      <c r="E11" s="34"/>
      <c r="F11" s="128">
        <v>148.001</v>
      </c>
      <c r="G11" s="135" t="s">
        <v>4</v>
      </c>
      <c r="H11" s="128">
        <v>158.44300000000001</v>
      </c>
      <c r="I11" s="59" t="s">
        <v>285</v>
      </c>
      <c r="J11" s="128">
        <v>453.96899999999999</v>
      </c>
      <c r="K11" s="135" t="s">
        <v>4</v>
      </c>
      <c r="L11" s="128">
        <v>205.565</v>
      </c>
      <c r="M11" s="59" t="s">
        <v>285</v>
      </c>
      <c r="N11" s="128">
        <v>179.27500000000001</v>
      </c>
      <c r="O11" s="135" t="s">
        <v>4</v>
      </c>
      <c r="P11" s="128">
        <v>92.46</v>
      </c>
      <c r="Q11" s="59" t="s">
        <v>285</v>
      </c>
      <c r="R11" s="128">
        <v>528.39</v>
      </c>
      <c r="S11" s="135" t="s">
        <v>4</v>
      </c>
      <c r="T11" s="128">
        <v>180.119</v>
      </c>
      <c r="U11" s="59" t="s">
        <v>285</v>
      </c>
      <c r="V11" s="128">
        <v>806.39800000000002</v>
      </c>
      <c r="W11" s="135" t="s">
        <v>4</v>
      </c>
      <c r="X11" s="128">
        <v>370.83600000000001</v>
      </c>
      <c r="Y11" s="59" t="s">
        <v>285</v>
      </c>
      <c r="Z11" s="128">
        <v>554.97500000000002</v>
      </c>
      <c r="AA11" s="135" t="s">
        <v>4</v>
      </c>
      <c r="AB11" s="128">
        <v>272.56400000000002</v>
      </c>
      <c r="AC11" s="59" t="s">
        <v>285</v>
      </c>
      <c r="AD11" s="128">
        <v>22.837</v>
      </c>
      <c r="AE11" s="135" t="s">
        <v>4</v>
      </c>
      <c r="AF11" s="128">
        <v>44.688000000000002</v>
      </c>
      <c r="AG11" s="59" t="s">
        <v>285</v>
      </c>
      <c r="AH11" s="128">
        <v>179.738</v>
      </c>
      <c r="AI11" s="135" t="s">
        <v>4</v>
      </c>
      <c r="AJ11" s="128">
        <v>198.952</v>
      </c>
      <c r="AK11" s="59" t="s">
        <v>285</v>
      </c>
      <c r="AL11" s="128">
        <v>2873.5839999999998</v>
      </c>
      <c r="AM11" s="135" t="s">
        <v>4</v>
      </c>
      <c r="AN11" s="128">
        <v>599.64099999999996</v>
      </c>
    </row>
    <row r="12" spans="1:40" ht="12" customHeight="1" x14ac:dyDescent="0.2">
      <c r="A12" s="57"/>
      <c r="G12" s="38"/>
      <c r="H12" s="59"/>
      <c r="I12" s="59"/>
      <c r="J12" s="59"/>
      <c r="K12" s="38"/>
      <c r="L12" s="59"/>
      <c r="M12" s="59"/>
      <c r="N12" s="59"/>
      <c r="O12" s="135"/>
      <c r="P12" s="59"/>
      <c r="Q12" s="59"/>
      <c r="R12" s="59"/>
      <c r="S12" s="38"/>
      <c r="T12" s="59"/>
      <c r="U12" s="59"/>
      <c r="W12" s="38"/>
      <c r="X12" s="59"/>
      <c r="Y12" s="59"/>
      <c r="Z12" s="59"/>
      <c r="AA12" s="38"/>
      <c r="AB12" s="59"/>
      <c r="AC12" s="59"/>
      <c r="AD12" s="59"/>
      <c r="AE12" s="135"/>
      <c r="AF12" s="59"/>
      <c r="AG12" s="59"/>
      <c r="AH12" s="59"/>
      <c r="AI12" s="38"/>
      <c r="AJ12" s="59"/>
      <c r="AK12" s="59"/>
      <c r="AL12" s="59"/>
      <c r="AM12" s="38"/>
      <c r="AN12" s="59"/>
    </row>
    <row r="13" spans="1:40" ht="12" customHeight="1" x14ac:dyDescent="0.2">
      <c r="A13" s="548" t="s">
        <v>149</v>
      </c>
      <c r="B13" s="548"/>
      <c r="C13" s="56"/>
      <c r="D13" s="56"/>
      <c r="E13" s="56"/>
      <c r="G13" s="301"/>
      <c r="K13" s="302"/>
      <c r="O13" s="302"/>
      <c r="S13" s="302"/>
      <c r="U13" s="36"/>
      <c r="W13" s="301"/>
      <c r="AA13" s="302"/>
      <c r="AE13" s="302"/>
      <c r="AI13" s="302"/>
      <c r="AK13" s="36"/>
      <c r="AM13" s="302"/>
    </row>
    <row r="14" spans="1:40" ht="12" customHeight="1" x14ac:dyDescent="0.2">
      <c r="A14" s="533" t="s">
        <v>22</v>
      </c>
      <c r="B14" s="533"/>
      <c r="C14" s="57"/>
      <c r="D14" s="57"/>
      <c r="E14" s="57"/>
      <c r="F14" s="128">
        <v>20.001000000000001</v>
      </c>
      <c r="G14" s="135" t="s">
        <v>4</v>
      </c>
      <c r="H14" s="128">
        <v>22.059000000000001</v>
      </c>
      <c r="I14" s="97" t="s">
        <v>285</v>
      </c>
      <c r="J14" s="128">
        <v>101.851</v>
      </c>
      <c r="K14" s="135" t="s">
        <v>4</v>
      </c>
      <c r="L14" s="128">
        <v>58.945999999999998</v>
      </c>
      <c r="M14" s="97" t="s">
        <v>285</v>
      </c>
      <c r="N14" s="128">
        <v>39.261000000000003</v>
      </c>
      <c r="O14" s="135" t="s">
        <v>4</v>
      </c>
      <c r="P14" s="128">
        <v>41.347000000000001</v>
      </c>
      <c r="Q14" s="97" t="s">
        <v>285</v>
      </c>
      <c r="R14" s="128">
        <v>378.15199999999999</v>
      </c>
      <c r="S14" s="135" t="s">
        <v>4</v>
      </c>
      <c r="T14" s="128">
        <v>155.27099999999999</v>
      </c>
      <c r="U14" s="36" t="s">
        <v>285</v>
      </c>
      <c r="V14" s="128">
        <v>122.52200000000001</v>
      </c>
      <c r="W14" s="135" t="s">
        <v>4</v>
      </c>
      <c r="X14" s="128">
        <v>104.836</v>
      </c>
      <c r="Y14" s="97" t="s">
        <v>285</v>
      </c>
      <c r="Z14" s="128">
        <v>47.133000000000003</v>
      </c>
      <c r="AA14" s="135" t="s">
        <v>4</v>
      </c>
      <c r="AB14" s="128">
        <v>31.106999999999999</v>
      </c>
      <c r="AC14" s="97" t="s">
        <v>285</v>
      </c>
      <c r="AD14" s="128" t="s">
        <v>284</v>
      </c>
      <c r="AE14" s="135" t="s">
        <v>4</v>
      </c>
      <c r="AF14" s="128" t="s">
        <v>284</v>
      </c>
      <c r="AG14" s="97" t="s">
        <v>285</v>
      </c>
      <c r="AH14" s="128">
        <v>111.714</v>
      </c>
      <c r="AI14" s="135" t="s">
        <v>4</v>
      </c>
      <c r="AJ14" s="128">
        <v>186.56299999999999</v>
      </c>
      <c r="AK14" s="36" t="s">
        <v>285</v>
      </c>
      <c r="AL14" s="128">
        <v>820.63400000000001</v>
      </c>
      <c r="AM14" s="135" t="s">
        <v>4</v>
      </c>
      <c r="AN14" s="128">
        <v>281.83800000000002</v>
      </c>
    </row>
    <row r="15" spans="1:40" ht="12" customHeight="1" x14ac:dyDescent="0.2">
      <c r="A15" s="435" t="s">
        <v>5</v>
      </c>
      <c r="B15" s="13"/>
      <c r="C15" s="60"/>
      <c r="D15" s="60"/>
      <c r="E15" s="60"/>
      <c r="F15" s="36"/>
      <c r="G15" s="135"/>
      <c r="H15" s="36"/>
      <c r="I15" s="36"/>
      <c r="J15" s="36"/>
      <c r="K15" s="48"/>
      <c r="L15" s="36"/>
      <c r="M15" s="36"/>
      <c r="N15" s="36"/>
      <c r="O15" s="48"/>
      <c r="P15" s="36"/>
      <c r="Q15" s="36"/>
      <c r="R15" s="36"/>
      <c r="S15" s="48"/>
      <c r="T15" s="36"/>
      <c r="U15" s="35"/>
      <c r="V15" s="36"/>
      <c r="W15" s="135"/>
      <c r="X15" s="36"/>
      <c r="Y15" s="36"/>
      <c r="Z15" s="36"/>
      <c r="AA15" s="48"/>
      <c r="AB15" s="36"/>
      <c r="AC15" s="36"/>
      <c r="AD15" s="36"/>
      <c r="AE15" s="48"/>
      <c r="AF15" s="36"/>
      <c r="AG15" s="36"/>
      <c r="AH15" s="36"/>
      <c r="AI15" s="48"/>
      <c r="AJ15" s="36"/>
      <c r="AK15" s="35"/>
      <c r="AL15" s="36"/>
      <c r="AM15" s="48"/>
      <c r="AN15" s="36"/>
    </row>
    <row r="16" spans="1:40" ht="12" customHeight="1" x14ac:dyDescent="0.2">
      <c r="A16" s="12"/>
      <c r="B16" s="60" t="s">
        <v>85</v>
      </c>
      <c r="C16" s="60"/>
      <c r="D16" s="60"/>
      <c r="E16" s="60"/>
      <c r="F16" s="129">
        <v>1.8620000000000001</v>
      </c>
      <c r="G16" s="135" t="s">
        <v>4</v>
      </c>
      <c r="H16" s="129">
        <v>2.5640000000000001</v>
      </c>
      <c r="I16" s="1" t="s">
        <v>285</v>
      </c>
      <c r="J16" s="129">
        <v>21.933</v>
      </c>
      <c r="K16" s="135" t="s">
        <v>4</v>
      </c>
      <c r="L16" s="129">
        <v>40.36</v>
      </c>
      <c r="M16" s="1" t="s">
        <v>285</v>
      </c>
      <c r="N16" s="129">
        <v>12.874000000000001</v>
      </c>
      <c r="O16" s="135" t="s">
        <v>4</v>
      </c>
      <c r="P16" s="129">
        <v>25.152999999999999</v>
      </c>
      <c r="Q16" s="1" t="s">
        <v>285</v>
      </c>
      <c r="R16" s="129">
        <v>96.882000000000005</v>
      </c>
      <c r="S16" s="135" t="s">
        <v>4</v>
      </c>
      <c r="T16" s="129">
        <v>84.674000000000007</v>
      </c>
      <c r="U16" s="35" t="s">
        <v>285</v>
      </c>
      <c r="V16" s="129">
        <v>45.241999999999997</v>
      </c>
      <c r="W16" s="135" t="s">
        <v>4</v>
      </c>
      <c r="X16" s="129">
        <v>50.701000000000001</v>
      </c>
      <c r="Y16" s="1" t="s">
        <v>285</v>
      </c>
      <c r="Z16" s="129" t="s">
        <v>284</v>
      </c>
      <c r="AA16" s="135" t="s">
        <v>4</v>
      </c>
      <c r="AB16" s="129" t="s">
        <v>284</v>
      </c>
      <c r="AC16" s="1" t="s">
        <v>285</v>
      </c>
      <c r="AD16" s="129" t="s">
        <v>284</v>
      </c>
      <c r="AE16" s="135" t="s">
        <v>4</v>
      </c>
      <c r="AF16" s="129" t="s">
        <v>284</v>
      </c>
      <c r="AG16" s="1" t="s">
        <v>285</v>
      </c>
      <c r="AH16" s="129">
        <v>3.5720000000000001</v>
      </c>
      <c r="AI16" s="135" t="s">
        <v>4</v>
      </c>
      <c r="AJ16" s="129">
        <v>6.9909999999999997</v>
      </c>
      <c r="AK16" s="35" t="s">
        <v>285</v>
      </c>
      <c r="AL16" s="129">
        <v>182.36600000000001</v>
      </c>
      <c r="AM16" s="135" t="s">
        <v>4</v>
      </c>
      <c r="AN16" s="129">
        <v>123.688</v>
      </c>
    </row>
    <row r="17" spans="1:40" ht="12" customHeight="1" x14ac:dyDescent="0.2">
      <c r="A17" s="12"/>
      <c r="B17" s="60" t="s">
        <v>86</v>
      </c>
      <c r="C17" s="60"/>
      <c r="D17" s="60"/>
      <c r="E17" s="60"/>
      <c r="F17" s="129">
        <v>2.5099999999999998</v>
      </c>
      <c r="G17" s="135" t="s">
        <v>4</v>
      </c>
      <c r="H17" s="129">
        <v>4.9059999999999997</v>
      </c>
      <c r="I17" s="1" t="s">
        <v>285</v>
      </c>
      <c r="J17" s="129" t="s">
        <v>284</v>
      </c>
      <c r="K17" s="135" t="s">
        <v>4</v>
      </c>
      <c r="L17" s="129" t="s">
        <v>284</v>
      </c>
      <c r="M17" s="1" t="s">
        <v>285</v>
      </c>
      <c r="N17" s="129" t="s">
        <v>284</v>
      </c>
      <c r="O17" s="135" t="s">
        <v>4</v>
      </c>
      <c r="P17" s="129" t="s">
        <v>284</v>
      </c>
      <c r="Q17" s="1" t="s">
        <v>285</v>
      </c>
      <c r="R17" s="129">
        <v>5.6280000000000001</v>
      </c>
      <c r="S17" s="135" t="s">
        <v>4</v>
      </c>
      <c r="T17" s="129">
        <v>11.002000000000001</v>
      </c>
      <c r="U17" s="35" t="s">
        <v>285</v>
      </c>
      <c r="V17" s="129">
        <v>8.7200000000000006</v>
      </c>
      <c r="W17" s="135" t="s">
        <v>4</v>
      </c>
      <c r="X17" s="129">
        <v>13.590999999999999</v>
      </c>
      <c r="Y17" s="1" t="s">
        <v>285</v>
      </c>
      <c r="Z17" s="129" t="s">
        <v>284</v>
      </c>
      <c r="AA17" s="135" t="s">
        <v>4</v>
      </c>
      <c r="AB17" s="129" t="s">
        <v>284</v>
      </c>
      <c r="AC17" s="1" t="s">
        <v>285</v>
      </c>
      <c r="AD17" s="129" t="s">
        <v>284</v>
      </c>
      <c r="AE17" s="135" t="s">
        <v>4</v>
      </c>
      <c r="AF17" s="129" t="s">
        <v>284</v>
      </c>
      <c r="AG17" s="1" t="s">
        <v>285</v>
      </c>
      <c r="AH17" s="129" t="s">
        <v>284</v>
      </c>
      <c r="AI17" s="135" t="s">
        <v>4</v>
      </c>
      <c r="AJ17" s="129" t="s">
        <v>284</v>
      </c>
      <c r="AK17" s="35" t="s">
        <v>285</v>
      </c>
      <c r="AL17" s="129">
        <v>16.858000000000001</v>
      </c>
      <c r="AM17" s="135" t="s">
        <v>4</v>
      </c>
      <c r="AN17" s="129">
        <v>18.126999999999999</v>
      </c>
    </row>
    <row r="18" spans="1:40" ht="12" customHeight="1" x14ac:dyDescent="0.2">
      <c r="A18" s="12"/>
      <c r="B18" s="60" t="s">
        <v>87</v>
      </c>
      <c r="C18" s="60"/>
      <c r="D18" s="60"/>
      <c r="E18" s="60"/>
      <c r="F18" s="129">
        <v>5.758</v>
      </c>
      <c r="G18" s="135" t="s">
        <v>4</v>
      </c>
      <c r="H18" s="129">
        <v>9.2739999999999991</v>
      </c>
      <c r="I18" s="1" t="s">
        <v>285</v>
      </c>
      <c r="J18" s="129">
        <v>28.11</v>
      </c>
      <c r="K18" s="135" t="s">
        <v>4</v>
      </c>
      <c r="L18" s="129">
        <v>22.094999999999999</v>
      </c>
      <c r="M18" s="1" t="s">
        <v>285</v>
      </c>
      <c r="N18" s="129">
        <v>13.706</v>
      </c>
      <c r="O18" s="135" t="s">
        <v>4</v>
      </c>
      <c r="P18" s="129">
        <v>26.829000000000001</v>
      </c>
      <c r="Q18" s="1" t="s">
        <v>285</v>
      </c>
      <c r="R18" s="129">
        <v>158.108</v>
      </c>
      <c r="S18" s="135" t="s">
        <v>4</v>
      </c>
      <c r="T18" s="129">
        <v>66.873999999999995</v>
      </c>
      <c r="U18" s="35" t="s">
        <v>285</v>
      </c>
      <c r="V18" s="129">
        <v>20.52</v>
      </c>
      <c r="W18" s="135" t="s">
        <v>4</v>
      </c>
      <c r="X18" s="129">
        <v>20.125</v>
      </c>
      <c r="Y18" s="1" t="s">
        <v>285</v>
      </c>
      <c r="Z18" s="129">
        <v>38.320999999999998</v>
      </c>
      <c r="AA18" s="135" t="s">
        <v>4</v>
      </c>
      <c r="AB18" s="129">
        <v>28.658000000000001</v>
      </c>
      <c r="AC18" s="1" t="s">
        <v>285</v>
      </c>
      <c r="AD18" s="129" t="s">
        <v>284</v>
      </c>
      <c r="AE18" s="135" t="s">
        <v>4</v>
      </c>
      <c r="AF18" s="129" t="s">
        <v>284</v>
      </c>
      <c r="AG18" s="1" t="s">
        <v>285</v>
      </c>
      <c r="AH18" s="129" t="s">
        <v>284</v>
      </c>
      <c r="AI18" s="135" t="s">
        <v>4</v>
      </c>
      <c r="AJ18" s="129" t="s">
        <v>284</v>
      </c>
      <c r="AK18" s="35" t="s">
        <v>285</v>
      </c>
      <c r="AL18" s="129">
        <v>264.52300000000002</v>
      </c>
      <c r="AM18" s="135" t="s">
        <v>4</v>
      </c>
      <c r="AN18" s="129">
        <v>83.834000000000003</v>
      </c>
    </row>
    <row r="19" spans="1:40" ht="12" customHeight="1" x14ac:dyDescent="0.2">
      <c r="A19" s="12"/>
      <c r="B19" s="60" t="s">
        <v>185</v>
      </c>
      <c r="C19" s="60"/>
      <c r="D19" s="60"/>
      <c r="E19" s="60"/>
      <c r="F19" s="129">
        <v>9.8710000000000004</v>
      </c>
      <c r="G19" s="135" t="s">
        <v>4</v>
      </c>
      <c r="H19" s="129">
        <v>19.295999999999999</v>
      </c>
      <c r="I19" s="1" t="s">
        <v>285</v>
      </c>
      <c r="J19" s="129">
        <v>11.532999999999999</v>
      </c>
      <c r="K19" s="135" t="s">
        <v>4</v>
      </c>
      <c r="L19" s="129">
        <v>16.091000000000001</v>
      </c>
      <c r="M19" s="1" t="s">
        <v>285</v>
      </c>
      <c r="N19" s="129">
        <v>3.806</v>
      </c>
      <c r="O19" s="135" t="s">
        <v>4</v>
      </c>
      <c r="P19" s="129">
        <v>7.4390000000000001</v>
      </c>
      <c r="Q19" s="1" t="s">
        <v>285</v>
      </c>
      <c r="R19" s="129">
        <v>81.192999999999998</v>
      </c>
      <c r="S19" s="135" t="s">
        <v>4</v>
      </c>
      <c r="T19" s="129">
        <v>108.273</v>
      </c>
      <c r="U19" s="35" t="s">
        <v>285</v>
      </c>
      <c r="V19" s="129" t="s">
        <v>284</v>
      </c>
      <c r="W19" s="135" t="s">
        <v>4</v>
      </c>
      <c r="X19" s="129" t="s">
        <v>284</v>
      </c>
      <c r="Y19" s="1" t="s">
        <v>285</v>
      </c>
      <c r="Z19" s="129" t="s">
        <v>284</v>
      </c>
      <c r="AA19" s="135" t="s">
        <v>4</v>
      </c>
      <c r="AB19" s="129" t="s">
        <v>284</v>
      </c>
      <c r="AC19" s="1" t="s">
        <v>285</v>
      </c>
      <c r="AD19" s="129" t="s">
        <v>284</v>
      </c>
      <c r="AE19" s="135" t="s">
        <v>4</v>
      </c>
      <c r="AF19" s="129" t="s">
        <v>284</v>
      </c>
      <c r="AG19" s="1" t="s">
        <v>285</v>
      </c>
      <c r="AH19" s="129" t="s">
        <v>284</v>
      </c>
      <c r="AI19" s="135" t="s">
        <v>4</v>
      </c>
      <c r="AJ19" s="129" t="s">
        <v>284</v>
      </c>
      <c r="AK19" s="35" t="s">
        <v>285</v>
      </c>
      <c r="AL19" s="129">
        <v>106.402</v>
      </c>
      <c r="AM19" s="135" t="s">
        <v>4</v>
      </c>
      <c r="AN19" s="129">
        <v>111.34399999999999</v>
      </c>
    </row>
    <row r="20" spans="1:40" ht="12" customHeight="1" x14ac:dyDescent="0.2">
      <c r="A20" s="12"/>
      <c r="B20" s="60" t="s">
        <v>182</v>
      </c>
      <c r="C20" s="60"/>
      <c r="D20" s="60"/>
      <c r="E20" s="60"/>
      <c r="F20" s="129" t="s">
        <v>284</v>
      </c>
      <c r="G20" s="135" t="s">
        <v>4</v>
      </c>
      <c r="H20" s="129" t="s">
        <v>284</v>
      </c>
      <c r="I20" s="1" t="s">
        <v>285</v>
      </c>
      <c r="J20" s="129" t="s">
        <v>284</v>
      </c>
      <c r="K20" s="135" t="s">
        <v>4</v>
      </c>
      <c r="L20" s="129" t="s">
        <v>284</v>
      </c>
      <c r="M20" s="1" t="s">
        <v>285</v>
      </c>
      <c r="N20" s="129">
        <v>8.875</v>
      </c>
      <c r="O20" s="135" t="s">
        <v>4</v>
      </c>
      <c r="P20" s="129">
        <v>17.372</v>
      </c>
      <c r="Q20" s="1" t="s">
        <v>285</v>
      </c>
      <c r="R20" s="129">
        <v>11.978</v>
      </c>
      <c r="S20" s="135" t="s">
        <v>4</v>
      </c>
      <c r="T20" s="129">
        <v>23.459</v>
      </c>
      <c r="U20" s="35" t="s">
        <v>285</v>
      </c>
      <c r="V20" s="129">
        <v>2.798</v>
      </c>
      <c r="W20" s="135" t="s">
        <v>4</v>
      </c>
      <c r="X20" s="129">
        <v>5.476</v>
      </c>
      <c r="Y20" s="1" t="s">
        <v>285</v>
      </c>
      <c r="Z20" s="129" t="s">
        <v>284</v>
      </c>
      <c r="AA20" s="135" t="s">
        <v>4</v>
      </c>
      <c r="AB20" s="129" t="s">
        <v>284</v>
      </c>
      <c r="AC20" s="1" t="s">
        <v>285</v>
      </c>
      <c r="AD20" s="129" t="s">
        <v>284</v>
      </c>
      <c r="AE20" s="135" t="s">
        <v>4</v>
      </c>
      <c r="AF20" s="129" t="s">
        <v>284</v>
      </c>
      <c r="AG20" s="1" t="s">
        <v>285</v>
      </c>
      <c r="AH20" s="129">
        <v>108.142</v>
      </c>
      <c r="AI20" s="135" t="s">
        <v>4</v>
      </c>
      <c r="AJ20" s="129">
        <v>186.43199999999999</v>
      </c>
      <c r="AK20" s="35" t="s">
        <v>285</v>
      </c>
      <c r="AL20" s="129">
        <v>131.792</v>
      </c>
      <c r="AM20" s="135" t="s">
        <v>4</v>
      </c>
      <c r="AN20" s="129">
        <v>188.762</v>
      </c>
    </row>
    <row r="21" spans="1:40" ht="5.25" customHeight="1" x14ac:dyDescent="0.2">
      <c r="A21" s="17"/>
      <c r="B21" s="17"/>
      <c r="C21" s="17"/>
      <c r="D21" s="17"/>
      <c r="E21" s="17"/>
      <c r="F21" s="17"/>
      <c r="G21" s="294"/>
      <c r="H21" s="17"/>
      <c r="I21" s="17"/>
      <c r="J21" s="17"/>
      <c r="K21" s="294"/>
      <c r="L21" s="17"/>
      <c r="M21" s="17"/>
      <c r="N21" s="17"/>
      <c r="O21" s="294"/>
      <c r="P21" s="17"/>
      <c r="Q21" s="17"/>
      <c r="R21" s="17"/>
      <c r="S21" s="294"/>
      <c r="T21" s="17"/>
      <c r="U21" s="17"/>
      <c r="V21" s="17"/>
      <c r="W21" s="294"/>
      <c r="X21" s="17"/>
      <c r="Y21" s="17"/>
      <c r="Z21" s="17"/>
      <c r="AA21" s="294"/>
      <c r="AB21" s="17"/>
      <c r="AC21" s="17"/>
      <c r="AD21" s="17"/>
      <c r="AE21" s="294"/>
      <c r="AF21" s="17"/>
      <c r="AG21" s="17"/>
      <c r="AH21" s="17"/>
      <c r="AI21" s="294"/>
      <c r="AJ21" s="17"/>
      <c r="AK21" s="17"/>
      <c r="AL21" s="17"/>
      <c r="AM21" s="294"/>
      <c r="AN21" s="17"/>
    </row>
    <row r="22" spans="1:40" ht="12" customHeight="1" x14ac:dyDescent="0.2">
      <c r="A22" s="61"/>
      <c r="B22" s="61"/>
      <c r="C22" s="61"/>
      <c r="D22" s="61"/>
      <c r="E22" s="61"/>
      <c r="F22" s="7"/>
      <c r="G22" s="58"/>
      <c r="H22" s="62"/>
      <c r="I22" s="62"/>
      <c r="J22" s="62"/>
      <c r="K22" s="58"/>
      <c r="L22" s="62"/>
      <c r="M22" s="62"/>
      <c r="N22" s="62"/>
      <c r="O22" s="58"/>
      <c r="P22" s="62"/>
      <c r="Q22" s="62"/>
      <c r="R22" s="62"/>
      <c r="S22" s="58"/>
      <c r="T22" s="62"/>
      <c r="U22" s="36"/>
      <c r="V22" s="7"/>
      <c r="W22" s="58"/>
      <c r="X22" s="62"/>
      <c r="Y22" s="62"/>
      <c r="Z22" s="62"/>
      <c r="AA22" s="58"/>
      <c r="AB22" s="62"/>
      <c r="AC22" s="62"/>
      <c r="AD22" s="62"/>
      <c r="AE22" s="58"/>
      <c r="AF22" s="62"/>
      <c r="AG22" s="62"/>
      <c r="AH22" s="62"/>
      <c r="AI22" s="58"/>
      <c r="AJ22" s="62"/>
      <c r="AK22" s="36"/>
      <c r="AL22" s="62"/>
      <c r="AM22" s="58"/>
      <c r="AN22" s="62"/>
    </row>
    <row r="23" spans="1:40" ht="12" customHeight="1" x14ac:dyDescent="0.2">
      <c r="A23" s="548" t="s">
        <v>150</v>
      </c>
      <c r="B23" s="548"/>
      <c r="C23" s="56"/>
      <c r="D23" s="56"/>
      <c r="E23" s="56"/>
      <c r="G23" s="301"/>
      <c r="K23" s="302"/>
      <c r="O23" s="302"/>
      <c r="S23" s="302"/>
      <c r="U23" s="35"/>
      <c r="W23" s="301"/>
      <c r="AA23" s="302"/>
      <c r="AE23" s="302"/>
      <c r="AI23" s="302"/>
      <c r="AK23" s="35"/>
      <c r="AM23" s="302"/>
    </row>
    <row r="24" spans="1:40" ht="12" customHeight="1" x14ac:dyDescent="0.2">
      <c r="A24" s="533" t="s">
        <v>22</v>
      </c>
      <c r="B24" s="533"/>
      <c r="C24" s="57"/>
      <c r="D24" s="57"/>
      <c r="E24" s="57"/>
      <c r="F24" s="128">
        <v>128</v>
      </c>
      <c r="G24" s="135" t="s">
        <v>4</v>
      </c>
      <c r="H24" s="128">
        <v>156.90600000000001</v>
      </c>
      <c r="I24" s="97" t="s">
        <v>285</v>
      </c>
      <c r="J24" s="128">
        <v>352.11799999999999</v>
      </c>
      <c r="K24" s="135" t="s">
        <v>4</v>
      </c>
      <c r="L24" s="128">
        <v>197.916</v>
      </c>
      <c r="M24" s="97" t="s">
        <v>285</v>
      </c>
      <c r="N24" s="128">
        <v>140.01400000000001</v>
      </c>
      <c r="O24" s="135" t="s">
        <v>4</v>
      </c>
      <c r="P24" s="128">
        <v>83.084000000000003</v>
      </c>
      <c r="Q24" s="97" t="s">
        <v>285</v>
      </c>
      <c r="R24" s="128">
        <v>150.238</v>
      </c>
      <c r="S24" s="135" t="s">
        <v>4</v>
      </c>
      <c r="T24" s="128">
        <v>86.912000000000006</v>
      </c>
      <c r="U24" s="36" t="s">
        <v>285</v>
      </c>
      <c r="V24" s="128">
        <v>683.875</v>
      </c>
      <c r="W24" s="135" t="s">
        <v>4</v>
      </c>
      <c r="X24" s="128">
        <v>354.99700000000001</v>
      </c>
      <c r="Y24" s="97" t="s">
        <v>285</v>
      </c>
      <c r="Z24" s="128">
        <v>507.84199999999998</v>
      </c>
      <c r="AA24" s="135" t="s">
        <v>4</v>
      </c>
      <c r="AB24" s="128">
        <v>270.78699999999998</v>
      </c>
      <c r="AC24" s="97" t="s">
        <v>285</v>
      </c>
      <c r="AD24" s="128">
        <v>22.837</v>
      </c>
      <c r="AE24" s="135" t="s">
        <v>4</v>
      </c>
      <c r="AF24" s="128">
        <v>44.688000000000002</v>
      </c>
      <c r="AG24" s="97" t="s">
        <v>285</v>
      </c>
      <c r="AH24" s="128">
        <v>68.024000000000001</v>
      </c>
      <c r="AI24" s="135" t="s">
        <v>4</v>
      </c>
      <c r="AJ24" s="128">
        <v>69.108999999999995</v>
      </c>
      <c r="AK24" s="36" t="s">
        <v>285</v>
      </c>
      <c r="AL24" s="128">
        <v>2052.9490000000001</v>
      </c>
      <c r="AM24" s="135" t="s">
        <v>4</v>
      </c>
      <c r="AN24" s="128">
        <v>531.95699999999999</v>
      </c>
    </row>
    <row r="25" spans="1:40" ht="12" customHeight="1" x14ac:dyDescent="0.2">
      <c r="A25" s="435" t="s">
        <v>5</v>
      </c>
      <c r="B25" s="13"/>
      <c r="C25" s="60"/>
      <c r="D25" s="60"/>
      <c r="E25" s="60"/>
      <c r="F25" s="36"/>
      <c r="G25" s="135"/>
      <c r="H25" s="36"/>
      <c r="I25" s="36"/>
      <c r="J25" s="36"/>
      <c r="K25" s="48"/>
      <c r="L25" s="36"/>
      <c r="M25" s="36"/>
      <c r="N25" s="36"/>
      <c r="O25" s="48"/>
      <c r="P25" s="36"/>
      <c r="Q25" s="36"/>
      <c r="R25" s="36"/>
      <c r="S25" s="48"/>
      <c r="T25" s="36"/>
      <c r="U25" s="35"/>
      <c r="V25" s="36"/>
      <c r="W25" s="135"/>
      <c r="X25" s="36"/>
      <c r="Y25" s="36"/>
      <c r="Z25" s="36"/>
      <c r="AA25" s="48"/>
      <c r="AB25" s="36"/>
      <c r="AC25" s="36"/>
      <c r="AD25" s="36"/>
      <c r="AE25" s="48"/>
      <c r="AF25" s="36"/>
      <c r="AG25" s="36"/>
      <c r="AH25" s="36"/>
      <c r="AI25" s="48"/>
      <c r="AJ25" s="36"/>
      <c r="AK25" s="35"/>
      <c r="AL25" s="36"/>
      <c r="AM25" s="48"/>
      <c r="AN25" s="36"/>
    </row>
    <row r="26" spans="1:40" ht="12" customHeight="1" x14ac:dyDescent="0.2">
      <c r="A26" s="12"/>
      <c r="B26" s="60" t="s">
        <v>88</v>
      </c>
      <c r="C26" s="60"/>
      <c r="D26" s="60"/>
      <c r="E26" s="60"/>
      <c r="F26" s="129">
        <v>120.764</v>
      </c>
      <c r="G26" s="135" t="s">
        <v>4</v>
      </c>
      <c r="H26" s="129">
        <v>156.26499999999999</v>
      </c>
      <c r="I26" s="1" t="s">
        <v>285</v>
      </c>
      <c r="J26" s="129">
        <v>352.11799999999999</v>
      </c>
      <c r="K26" s="135" t="s">
        <v>4</v>
      </c>
      <c r="L26" s="129">
        <v>197.916</v>
      </c>
      <c r="M26" s="1" t="s">
        <v>285</v>
      </c>
      <c r="N26" s="129">
        <v>134.58600000000001</v>
      </c>
      <c r="O26" s="135" t="s">
        <v>4</v>
      </c>
      <c r="P26" s="129">
        <v>82.403000000000006</v>
      </c>
      <c r="Q26" s="1" t="s">
        <v>285</v>
      </c>
      <c r="R26" s="129">
        <v>146.304</v>
      </c>
      <c r="S26" s="135" t="s">
        <v>4</v>
      </c>
      <c r="T26" s="129">
        <v>86.588999999999999</v>
      </c>
      <c r="U26" s="35" t="s">
        <v>285</v>
      </c>
      <c r="V26" s="129">
        <v>683.875</v>
      </c>
      <c r="W26" s="135" t="s">
        <v>4</v>
      </c>
      <c r="X26" s="129">
        <v>354.99700000000001</v>
      </c>
      <c r="Y26" s="1" t="s">
        <v>285</v>
      </c>
      <c r="Z26" s="129">
        <v>507.84199999999998</v>
      </c>
      <c r="AA26" s="135" t="s">
        <v>4</v>
      </c>
      <c r="AB26" s="129">
        <v>270.78699999999998</v>
      </c>
      <c r="AC26" s="1" t="s">
        <v>285</v>
      </c>
      <c r="AD26" s="129">
        <v>22.837</v>
      </c>
      <c r="AE26" s="135" t="s">
        <v>4</v>
      </c>
      <c r="AF26" s="129">
        <v>44.688000000000002</v>
      </c>
      <c r="AG26" s="1" t="s">
        <v>285</v>
      </c>
      <c r="AH26" s="129">
        <v>68.024000000000001</v>
      </c>
      <c r="AI26" s="135" t="s">
        <v>4</v>
      </c>
      <c r="AJ26" s="129">
        <v>69.108999999999995</v>
      </c>
      <c r="AK26" s="35" t="s">
        <v>285</v>
      </c>
      <c r="AL26" s="129">
        <v>2036.35</v>
      </c>
      <c r="AM26" s="135" t="s">
        <v>4</v>
      </c>
      <c r="AN26" s="129">
        <v>531.63</v>
      </c>
    </row>
    <row r="27" spans="1:40" ht="5.25" customHeight="1" x14ac:dyDescent="0.2">
      <c r="A27" s="17"/>
      <c r="B27" s="17"/>
      <c r="C27" s="17"/>
      <c r="D27" s="17"/>
      <c r="E27" s="17"/>
      <c r="F27" s="17"/>
      <c r="G27" s="17"/>
      <c r="H27" s="17"/>
      <c r="I27" s="17"/>
      <c r="J27" s="17"/>
      <c r="K27" s="17"/>
      <c r="L27" s="17"/>
      <c r="M27" s="17"/>
      <c r="N27" s="17"/>
      <c r="O27" s="17"/>
      <c r="P27" s="17"/>
      <c r="Q27" s="17"/>
      <c r="R27" s="17"/>
      <c r="S27" s="17"/>
      <c r="T27" s="17"/>
      <c r="U27" s="17"/>
      <c r="V27" s="17"/>
      <c r="W27" s="294"/>
      <c r="X27" s="17"/>
      <c r="Y27" s="17"/>
      <c r="Z27" s="17"/>
      <c r="AA27" s="17"/>
      <c r="AB27" s="17"/>
      <c r="AC27" s="17"/>
      <c r="AD27" s="17"/>
      <c r="AE27" s="17"/>
      <c r="AF27" s="17"/>
      <c r="AG27" s="17"/>
      <c r="AH27" s="17"/>
      <c r="AI27" s="17"/>
      <c r="AJ27" s="17"/>
      <c r="AK27" s="17"/>
      <c r="AL27" s="17"/>
      <c r="AM27" s="17"/>
      <c r="AN27" s="17"/>
    </row>
    <row r="28" spans="1:40" ht="11.25" customHeight="1" x14ac:dyDescent="0.2">
      <c r="A28" s="60"/>
      <c r="B28" s="60"/>
      <c r="C28" s="60"/>
      <c r="D28" s="60"/>
      <c r="E28" s="60"/>
      <c r="F28" s="12"/>
      <c r="G28" s="48"/>
      <c r="H28" s="12"/>
      <c r="I28" s="12"/>
      <c r="J28" s="12"/>
      <c r="K28" s="48"/>
      <c r="L28" s="12"/>
      <c r="M28" s="12"/>
      <c r="N28" s="12"/>
      <c r="O28" s="48"/>
      <c r="P28" s="12"/>
      <c r="Q28" s="12"/>
      <c r="R28" s="12"/>
      <c r="S28" s="48"/>
      <c r="T28" s="12"/>
      <c r="U28" s="36"/>
      <c r="V28" s="12"/>
      <c r="W28" s="48"/>
      <c r="X28" s="12"/>
      <c r="Y28" s="12"/>
      <c r="Z28" s="12"/>
      <c r="AA28" s="48"/>
      <c r="AB28" s="12"/>
      <c r="AC28" s="12"/>
      <c r="AD28" s="12"/>
      <c r="AE28" s="48"/>
      <c r="AF28" s="12"/>
      <c r="AG28" s="12"/>
      <c r="AH28" s="12"/>
      <c r="AI28" s="48"/>
      <c r="AJ28" s="12"/>
      <c r="AK28" s="36"/>
      <c r="AL28" s="12"/>
      <c r="AM28" s="48"/>
      <c r="AN28" s="12"/>
    </row>
    <row r="29" spans="1:40" ht="11.25" customHeight="1" x14ac:dyDescent="0.2">
      <c r="A29" s="548" t="s">
        <v>151</v>
      </c>
      <c r="B29" s="548"/>
      <c r="C29" s="548"/>
      <c r="D29" s="548"/>
      <c r="E29" s="548"/>
      <c r="F29" s="548"/>
      <c r="G29" s="548"/>
      <c r="H29" s="548"/>
      <c r="I29" s="548"/>
      <c r="K29" s="1"/>
      <c r="O29" s="1"/>
      <c r="S29" s="1"/>
      <c r="U29" s="35"/>
      <c r="AA29" s="1"/>
      <c r="AE29" s="1"/>
      <c r="AI29" s="1"/>
      <c r="AK29" s="35"/>
      <c r="AM29" s="1"/>
    </row>
    <row r="30" spans="1:40" ht="11.25" customHeight="1" x14ac:dyDescent="0.2">
      <c r="A30" s="533" t="s">
        <v>22</v>
      </c>
      <c r="B30" s="533"/>
      <c r="C30" s="57"/>
      <c r="D30" s="57"/>
      <c r="E30" s="57"/>
      <c r="F30" s="128" t="s">
        <v>284</v>
      </c>
      <c r="G30" s="135" t="s">
        <v>4</v>
      </c>
      <c r="H30" s="128" t="s">
        <v>284</v>
      </c>
      <c r="I30" s="97" t="s">
        <v>285</v>
      </c>
      <c r="J30" s="128" t="s">
        <v>284</v>
      </c>
      <c r="K30" s="135" t="s">
        <v>4</v>
      </c>
      <c r="L30" s="128" t="s">
        <v>284</v>
      </c>
      <c r="M30" s="97" t="s">
        <v>285</v>
      </c>
      <c r="N30" s="128" t="s">
        <v>284</v>
      </c>
      <c r="O30" s="135" t="s">
        <v>4</v>
      </c>
      <c r="P30" s="128" t="s">
        <v>284</v>
      </c>
      <c r="Q30" s="97" t="s">
        <v>285</v>
      </c>
      <c r="R30" s="128" t="s">
        <v>284</v>
      </c>
      <c r="S30" s="135" t="s">
        <v>4</v>
      </c>
      <c r="T30" s="128" t="s">
        <v>284</v>
      </c>
      <c r="U30" s="36" t="s">
        <v>285</v>
      </c>
      <c r="V30" s="128" t="s">
        <v>284</v>
      </c>
      <c r="W30" s="135" t="s">
        <v>4</v>
      </c>
      <c r="X30" s="128" t="s">
        <v>284</v>
      </c>
      <c r="Y30" s="97" t="s">
        <v>285</v>
      </c>
      <c r="Z30" s="128" t="s">
        <v>284</v>
      </c>
      <c r="AA30" s="135" t="s">
        <v>4</v>
      </c>
      <c r="AB30" s="128" t="s">
        <v>284</v>
      </c>
      <c r="AC30" s="97" t="s">
        <v>285</v>
      </c>
      <c r="AD30" s="128" t="s">
        <v>284</v>
      </c>
      <c r="AE30" s="135" t="s">
        <v>4</v>
      </c>
      <c r="AF30" s="128" t="s">
        <v>284</v>
      </c>
      <c r="AG30" s="97" t="s">
        <v>285</v>
      </c>
      <c r="AH30" s="128" t="s">
        <v>284</v>
      </c>
      <c r="AI30" s="135" t="s">
        <v>4</v>
      </c>
      <c r="AJ30" s="128" t="s">
        <v>284</v>
      </c>
      <c r="AK30" s="36" t="s">
        <v>285</v>
      </c>
      <c r="AL30" s="128" t="s">
        <v>284</v>
      </c>
      <c r="AM30" s="135" t="s">
        <v>4</v>
      </c>
      <c r="AN30" s="128" t="s">
        <v>284</v>
      </c>
    </row>
    <row r="31" spans="1:40" ht="5.25" customHeight="1" x14ac:dyDescent="0.2">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row>
    <row r="32" spans="1:40" ht="10.5" customHeight="1" x14ac:dyDescent="0.2">
      <c r="A32" s="60"/>
      <c r="B32" s="60"/>
      <c r="C32" s="60"/>
      <c r="D32" s="60"/>
      <c r="E32" s="60"/>
      <c r="F32" s="12"/>
      <c r="G32" s="48"/>
      <c r="H32" s="12"/>
      <c r="I32" s="12"/>
      <c r="J32" s="12"/>
      <c r="K32" s="48"/>
      <c r="L32" s="12"/>
      <c r="M32" s="12"/>
      <c r="N32" s="12"/>
      <c r="O32" s="48"/>
      <c r="P32" s="12"/>
      <c r="Q32" s="12"/>
      <c r="R32" s="12"/>
      <c r="S32" s="48"/>
      <c r="T32" s="12"/>
      <c r="U32" s="35"/>
      <c r="V32" s="12"/>
      <c r="W32" s="48"/>
      <c r="X32" s="12"/>
      <c r="Y32" s="12"/>
      <c r="Z32" s="12"/>
      <c r="AA32" s="48"/>
      <c r="AB32" s="12"/>
      <c r="AC32" s="12"/>
      <c r="AD32" s="12"/>
      <c r="AE32" s="48"/>
      <c r="AF32" s="12"/>
      <c r="AG32" s="12"/>
      <c r="AH32" s="12"/>
      <c r="AI32" s="48"/>
      <c r="AJ32" s="12"/>
      <c r="AK32" s="35"/>
      <c r="AL32" s="12"/>
      <c r="AM32" s="48"/>
      <c r="AN32" s="12"/>
    </row>
    <row r="33" spans="1:40" ht="11.25" customHeight="1" x14ac:dyDescent="0.2">
      <c r="A33" s="548" t="s">
        <v>152</v>
      </c>
      <c r="B33" s="548"/>
      <c r="C33" s="548"/>
      <c r="D33" s="548"/>
      <c r="E33" s="548"/>
      <c r="F33" s="548"/>
      <c r="G33" s="548"/>
      <c r="H33" s="548"/>
      <c r="I33" s="56"/>
      <c r="J33" s="37"/>
      <c r="K33" s="48"/>
      <c r="L33" s="37"/>
      <c r="M33" s="37"/>
      <c r="N33" s="37"/>
      <c r="O33" s="48"/>
      <c r="P33" s="37"/>
      <c r="Q33" s="37"/>
      <c r="R33" s="37"/>
      <c r="S33" s="48"/>
      <c r="T33" s="37"/>
      <c r="U33" s="16"/>
      <c r="V33" s="56"/>
      <c r="W33" s="56"/>
      <c r="X33" s="56"/>
      <c r="Y33" s="56"/>
      <c r="Z33" s="37"/>
      <c r="AA33" s="48"/>
      <c r="AB33" s="37"/>
      <c r="AC33" s="37"/>
      <c r="AD33" s="37"/>
      <c r="AE33" s="48"/>
      <c r="AF33" s="37"/>
      <c r="AG33" s="37"/>
      <c r="AH33" s="37"/>
      <c r="AI33" s="48"/>
      <c r="AJ33" s="37"/>
      <c r="AK33" s="16"/>
      <c r="AL33" s="37"/>
      <c r="AM33" s="48"/>
      <c r="AN33" s="37"/>
    </row>
    <row r="34" spans="1:40" ht="12" customHeight="1" x14ac:dyDescent="0.2">
      <c r="A34" s="533" t="s">
        <v>22</v>
      </c>
      <c r="B34" s="533"/>
      <c r="C34" s="57"/>
      <c r="D34" s="57"/>
      <c r="E34" s="57"/>
      <c r="F34" s="128" t="s">
        <v>284</v>
      </c>
      <c r="G34" s="135" t="s">
        <v>4</v>
      </c>
      <c r="H34" s="128" t="s">
        <v>284</v>
      </c>
      <c r="I34" s="97" t="s">
        <v>285</v>
      </c>
      <c r="J34" s="128" t="s">
        <v>284</v>
      </c>
      <c r="K34" s="135" t="s">
        <v>4</v>
      </c>
      <c r="L34" s="128" t="s">
        <v>284</v>
      </c>
      <c r="M34" s="97" t="s">
        <v>285</v>
      </c>
      <c r="N34" s="128" t="s">
        <v>284</v>
      </c>
      <c r="O34" s="135" t="s">
        <v>4</v>
      </c>
      <c r="P34" s="128" t="s">
        <v>284</v>
      </c>
      <c r="Q34" s="97" t="s">
        <v>285</v>
      </c>
      <c r="R34" s="128" t="s">
        <v>284</v>
      </c>
      <c r="S34" s="135" t="s">
        <v>4</v>
      </c>
      <c r="T34" s="128" t="s">
        <v>284</v>
      </c>
      <c r="U34" s="36" t="s">
        <v>285</v>
      </c>
      <c r="V34" s="128" t="s">
        <v>284</v>
      </c>
      <c r="W34" s="135" t="s">
        <v>4</v>
      </c>
      <c r="X34" s="128" t="s">
        <v>284</v>
      </c>
      <c r="Y34" s="97" t="s">
        <v>285</v>
      </c>
      <c r="Z34" s="128" t="s">
        <v>284</v>
      </c>
      <c r="AA34" s="135" t="s">
        <v>4</v>
      </c>
      <c r="AB34" s="128" t="s">
        <v>284</v>
      </c>
      <c r="AC34" s="97" t="s">
        <v>285</v>
      </c>
      <c r="AD34" s="128" t="s">
        <v>284</v>
      </c>
      <c r="AE34" s="135" t="s">
        <v>4</v>
      </c>
      <c r="AF34" s="128" t="s">
        <v>284</v>
      </c>
      <c r="AG34" s="97" t="s">
        <v>285</v>
      </c>
      <c r="AH34" s="128" t="s">
        <v>284</v>
      </c>
      <c r="AI34" s="135" t="s">
        <v>4</v>
      </c>
      <c r="AJ34" s="128" t="s">
        <v>284</v>
      </c>
      <c r="AK34" s="36" t="s">
        <v>285</v>
      </c>
      <c r="AL34" s="128" t="s">
        <v>284</v>
      </c>
      <c r="AM34" s="135" t="s">
        <v>4</v>
      </c>
      <c r="AN34" s="128" t="s">
        <v>284</v>
      </c>
    </row>
    <row r="35" spans="1:40" ht="12" customHeight="1" thickBot="1" x14ac:dyDescent="0.25">
      <c r="A35" s="104"/>
      <c r="B35" s="104"/>
      <c r="C35" s="104"/>
      <c r="D35" s="104"/>
      <c r="E35" s="104"/>
      <c r="F35" s="144"/>
      <c r="G35" s="145"/>
      <c r="H35" s="144"/>
      <c r="I35" s="43"/>
      <c r="J35" s="144"/>
      <c r="K35" s="145"/>
      <c r="L35" s="144"/>
      <c r="M35" s="43"/>
      <c r="N35" s="144"/>
      <c r="O35" s="145"/>
      <c r="P35" s="144"/>
      <c r="Q35" s="43"/>
      <c r="R35" s="144"/>
      <c r="S35" s="145"/>
      <c r="T35" s="144"/>
      <c r="U35" s="118"/>
      <c r="V35" s="144"/>
      <c r="W35" s="145"/>
      <c r="X35" s="144"/>
      <c r="Y35" s="43"/>
      <c r="Z35" s="144"/>
      <c r="AA35" s="145"/>
      <c r="AB35" s="144"/>
      <c r="AC35" s="43"/>
      <c r="AD35" s="144"/>
      <c r="AE35" s="145"/>
      <c r="AF35" s="144"/>
      <c r="AG35" s="43"/>
      <c r="AH35" s="144"/>
      <c r="AI35" s="145"/>
      <c r="AJ35" s="144"/>
      <c r="AK35" s="118"/>
      <c r="AL35" s="144"/>
      <c r="AM35" s="145"/>
      <c r="AN35" s="144"/>
    </row>
    <row r="36" spans="1:40" x14ac:dyDescent="0.2">
      <c r="A36" s="12" t="s">
        <v>454</v>
      </c>
    </row>
  </sheetData>
  <sheetProtection formatCells="0" formatColumns="0" formatRows="0"/>
  <mergeCells count="30">
    <mergeCell ref="A33:H33"/>
    <mergeCell ref="A34:B34"/>
    <mergeCell ref="F6:AN6"/>
    <mergeCell ref="A13:B13"/>
    <mergeCell ref="A14:B14"/>
    <mergeCell ref="A23:B23"/>
    <mergeCell ref="A24:B24"/>
    <mergeCell ref="A29:I29"/>
    <mergeCell ref="AE8:AF8"/>
    <mergeCell ref="AI8:AJ8"/>
    <mergeCell ref="A6:B6"/>
    <mergeCell ref="F7:H7"/>
    <mergeCell ref="J7:L7"/>
    <mergeCell ref="N7:P7"/>
    <mergeCell ref="AM8:AN8"/>
    <mergeCell ref="Z7:AB7"/>
    <mergeCell ref="AD7:AF7"/>
    <mergeCell ref="AH7:AJ7"/>
    <mergeCell ref="AA8:AB8"/>
    <mergeCell ref="AL7:AN7"/>
    <mergeCell ref="V7:X7"/>
    <mergeCell ref="S8:T8"/>
    <mergeCell ref="W8:X8"/>
    <mergeCell ref="A30:B30"/>
    <mergeCell ref="R7:T7"/>
    <mergeCell ref="A11:B11"/>
    <mergeCell ref="G8:H8"/>
    <mergeCell ref="K8:L8"/>
    <mergeCell ref="O8:P8"/>
    <mergeCell ref="A9:B9"/>
  </mergeCells>
  <pageMargins left="0.75" right="0.75" top="1" bottom="1" header="0.5" footer="0.5"/>
  <pageSetup paperSize="9" scale="91"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26"/>
  <dimension ref="A1:AN36"/>
  <sheetViews>
    <sheetView zoomScaleNormal="100" workbookViewId="0"/>
  </sheetViews>
  <sheetFormatPr defaultRowHeight="12.75" x14ac:dyDescent="0.2"/>
  <cols>
    <col min="1" max="1" width="1.42578125" style="1" customWidth="1"/>
    <col min="2" max="2" width="11.5703125" style="1" customWidth="1"/>
    <col min="3" max="5" width="11.5703125" style="1" hidden="1" customWidth="1"/>
    <col min="6" max="6" width="4.7109375" style="1" customWidth="1"/>
    <col min="7" max="7" width="2.5703125" style="41" customWidth="1"/>
    <col min="8" max="8" width="4.7109375" style="1" customWidth="1"/>
    <col min="9" max="9" width="1" style="1" customWidth="1"/>
    <col min="10" max="10" width="4.7109375" style="1" customWidth="1"/>
    <col min="11" max="11" width="2.5703125" style="41" customWidth="1"/>
    <col min="12" max="12" width="4.7109375" style="1" customWidth="1"/>
    <col min="13" max="13" width="1" style="1" customWidth="1"/>
    <col min="14" max="14" width="4.7109375" style="1" customWidth="1"/>
    <col min="15" max="15" width="2.5703125" style="41" customWidth="1"/>
    <col min="16" max="16" width="4.7109375" style="1" customWidth="1"/>
    <col min="17" max="17" width="1" style="1" customWidth="1"/>
    <col min="18" max="18" width="4.7109375" style="1" customWidth="1"/>
    <col min="19" max="19" width="2.5703125" style="41" customWidth="1"/>
    <col min="20" max="20" width="4.7109375" style="1" customWidth="1"/>
    <col min="21" max="21" width="1.140625" style="1" customWidth="1"/>
    <col min="22" max="22" width="4.7109375" style="1" customWidth="1"/>
    <col min="23" max="23" width="2.5703125" style="41" customWidth="1"/>
    <col min="24" max="24" width="4.7109375" style="1" customWidth="1"/>
    <col min="25" max="25" width="1.140625" style="1" customWidth="1"/>
    <col min="26" max="26" width="4.7109375" style="1" customWidth="1"/>
    <col min="27" max="27" width="2.5703125" style="41" customWidth="1"/>
    <col min="28" max="28" width="4.7109375" style="1" customWidth="1"/>
    <col min="29" max="29" width="1" style="1" customWidth="1"/>
    <col min="30" max="30" width="4.7109375" style="1" customWidth="1"/>
    <col min="31" max="31" width="2.5703125" style="41" customWidth="1"/>
    <col min="32" max="32" width="4.7109375" style="1" customWidth="1"/>
    <col min="33" max="33" width="1" style="1" customWidth="1"/>
    <col min="34" max="34" width="4.7109375" style="1" customWidth="1"/>
    <col min="35" max="35" width="2.5703125" style="41" customWidth="1"/>
    <col min="36" max="36" width="4.7109375" style="1" customWidth="1"/>
    <col min="37" max="37" width="1" style="1" customWidth="1"/>
    <col min="38" max="38" width="4.5703125" style="1" customWidth="1"/>
    <col min="39" max="39" width="2.5703125" style="41" customWidth="1"/>
    <col min="40" max="40" width="4.7109375" style="1" customWidth="1"/>
    <col min="41" max="16384" width="9.140625" style="1"/>
  </cols>
  <sheetData>
    <row r="1" spans="1:40" ht="6.75" customHeight="1" x14ac:dyDescent="0.2"/>
    <row r="2" spans="1:40" s="19" customFormat="1" ht="15.75" customHeight="1" x14ac:dyDescent="0.2">
      <c r="A2" s="183" t="s">
        <v>426</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row>
    <row r="3" spans="1:40" s="19" customFormat="1" ht="15" x14ac:dyDescent="0.25">
      <c r="A3" s="183" t="s">
        <v>526</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row>
    <row r="4" spans="1:40" ht="15" x14ac:dyDescent="0.25">
      <c r="A4" s="188" t="s">
        <v>436</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row>
    <row r="5" spans="1:40" ht="15.75" thickBot="1" x14ac:dyDescent="0.3">
      <c r="A5" s="284" t="s">
        <v>529</v>
      </c>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row>
    <row r="6" spans="1:40" ht="15" customHeight="1" x14ac:dyDescent="0.2">
      <c r="A6" s="534" t="s">
        <v>425</v>
      </c>
      <c r="B6" s="534"/>
      <c r="C6" s="34"/>
      <c r="D6" s="34"/>
      <c r="E6" s="34"/>
      <c r="F6" s="540" t="s">
        <v>239</v>
      </c>
      <c r="G6" s="540"/>
      <c r="H6" s="540"/>
      <c r="I6" s="540"/>
      <c r="J6" s="540"/>
      <c r="K6" s="540"/>
      <c r="L6" s="540"/>
      <c r="M6" s="540"/>
      <c r="N6" s="540"/>
      <c r="O6" s="540"/>
      <c r="P6" s="540"/>
      <c r="Q6" s="540"/>
      <c r="R6" s="540"/>
      <c r="S6" s="540"/>
      <c r="T6" s="540"/>
      <c r="U6" s="540"/>
      <c r="V6" s="554"/>
      <c r="W6" s="554"/>
      <c r="X6" s="554"/>
      <c r="Y6" s="554"/>
      <c r="Z6" s="554"/>
      <c r="AA6" s="554"/>
      <c r="AB6" s="554"/>
      <c r="AC6" s="554"/>
      <c r="AD6" s="554"/>
      <c r="AE6" s="554"/>
      <c r="AF6" s="554"/>
      <c r="AG6" s="554"/>
      <c r="AH6" s="554"/>
      <c r="AI6" s="554"/>
      <c r="AJ6" s="554"/>
      <c r="AK6" s="554"/>
      <c r="AL6" s="554"/>
      <c r="AM6" s="554"/>
      <c r="AN6" s="554"/>
    </row>
    <row r="7" spans="1:40" ht="15" customHeight="1" x14ac:dyDescent="0.25">
      <c r="A7" s="534"/>
      <c r="B7" s="534"/>
      <c r="C7" s="34"/>
      <c r="D7" s="34"/>
      <c r="E7" s="34"/>
      <c r="F7" s="536" t="s">
        <v>397</v>
      </c>
      <c r="G7" s="536"/>
      <c r="H7" s="536"/>
      <c r="I7" s="133"/>
      <c r="J7" s="536" t="s">
        <v>398</v>
      </c>
      <c r="K7" s="536"/>
      <c r="L7" s="536"/>
      <c r="M7" s="146"/>
      <c r="N7" s="536" t="s">
        <v>393</v>
      </c>
      <c r="O7" s="536"/>
      <c r="P7" s="536"/>
      <c r="Q7" s="146"/>
      <c r="R7" s="536" t="s">
        <v>392</v>
      </c>
      <c r="S7" s="536"/>
      <c r="T7" s="536"/>
      <c r="U7" s="133"/>
      <c r="V7" s="536" t="s">
        <v>394</v>
      </c>
      <c r="W7" s="536"/>
      <c r="X7" s="536"/>
      <c r="Y7" s="133"/>
      <c r="Z7" s="536" t="s">
        <v>399</v>
      </c>
      <c r="AA7" s="536"/>
      <c r="AB7" s="536"/>
      <c r="AC7" s="146"/>
      <c r="AD7" s="536" t="s">
        <v>400</v>
      </c>
      <c r="AE7" s="536"/>
      <c r="AF7" s="536"/>
      <c r="AG7" s="146"/>
      <c r="AH7" s="536" t="s">
        <v>401</v>
      </c>
      <c r="AI7" s="536"/>
      <c r="AJ7" s="536"/>
      <c r="AK7" s="133"/>
      <c r="AL7" s="536" t="s">
        <v>22</v>
      </c>
      <c r="AM7" s="536"/>
      <c r="AN7" s="536"/>
    </row>
    <row r="8" spans="1:40" ht="10.5" customHeight="1" thickBot="1" x14ac:dyDescent="0.25">
      <c r="A8" s="50"/>
      <c r="B8" s="50"/>
      <c r="C8" s="50"/>
      <c r="D8" s="50"/>
      <c r="E8" s="50"/>
      <c r="F8" s="26" t="s">
        <v>22</v>
      </c>
      <c r="G8" s="537" t="s">
        <v>125</v>
      </c>
      <c r="H8" s="537"/>
      <c r="I8" s="107"/>
      <c r="J8" s="26" t="s">
        <v>22</v>
      </c>
      <c r="K8" s="537" t="s">
        <v>125</v>
      </c>
      <c r="L8" s="537"/>
      <c r="M8" s="107"/>
      <c r="N8" s="26" t="s">
        <v>22</v>
      </c>
      <c r="O8" s="537" t="s">
        <v>125</v>
      </c>
      <c r="P8" s="537"/>
      <c r="Q8" s="107"/>
      <c r="R8" s="26" t="s">
        <v>22</v>
      </c>
      <c r="S8" s="537" t="s">
        <v>125</v>
      </c>
      <c r="T8" s="537"/>
      <c r="U8" s="107"/>
      <c r="V8" s="26" t="s">
        <v>22</v>
      </c>
      <c r="W8" s="537" t="s">
        <v>125</v>
      </c>
      <c r="X8" s="537"/>
      <c r="Y8" s="107"/>
      <c r="Z8" s="26" t="s">
        <v>22</v>
      </c>
      <c r="AA8" s="537" t="s">
        <v>125</v>
      </c>
      <c r="AB8" s="537"/>
      <c r="AC8" s="107"/>
      <c r="AD8" s="26" t="s">
        <v>22</v>
      </c>
      <c r="AE8" s="537" t="s">
        <v>125</v>
      </c>
      <c r="AF8" s="537"/>
      <c r="AG8" s="107"/>
      <c r="AH8" s="26" t="s">
        <v>22</v>
      </c>
      <c r="AI8" s="537" t="s">
        <v>125</v>
      </c>
      <c r="AJ8" s="537"/>
      <c r="AK8" s="107"/>
      <c r="AL8" s="26" t="s">
        <v>22</v>
      </c>
      <c r="AM8" s="537" t="s">
        <v>125</v>
      </c>
      <c r="AN8" s="537"/>
    </row>
    <row r="9" spans="1:40" ht="10.5" customHeight="1" x14ac:dyDescent="0.2">
      <c r="A9" s="534"/>
      <c r="B9" s="534"/>
      <c r="C9" s="34"/>
      <c r="D9" s="34"/>
      <c r="E9" s="34"/>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row>
    <row r="10" spans="1:40" ht="10.5" hidden="1" customHeight="1" x14ac:dyDescent="0.2">
      <c r="A10" s="34"/>
      <c r="B10" s="34"/>
      <c r="C10" s="34"/>
      <c r="D10" s="34"/>
      <c r="E10" s="34"/>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row>
    <row r="11" spans="1:40" ht="12" customHeight="1" x14ac:dyDescent="0.2">
      <c r="A11" s="534" t="s">
        <v>22</v>
      </c>
      <c r="B11" s="534"/>
      <c r="C11" s="34"/>
      <c r="D11" s="34"/>
      <c r="E11" s="34"/>
      <c r="F11" s="128">
        <v>59.262999999999998</v>
      </c>
      <c r="G11" s="135" t="s">
        <v>4</v>
      </c>
      <c r="H11" s="128">
        <v>37.249000000000002</v>
      </c>
      <c r="I11" s="59" t="s">
        <v>285</v>
      </c>
      <c r="J11" s="128">
        <v>319.19600000000003</v>
      </c>
      <c r="K11" s="135" t="s">
        <v>4</v>
      </c>
      <c r="L11" s="128">
        <v>161.715</v>
      </c>
      <c r="M11" s="59" t="s">
        <v>285</v>
      </c>
      <c r="N11" s="128">
        <v>75.105999999999995</v>
      </c>
      <c r="O11" s="135" t="s">
        <v>4</v>
      </c>
      <c r="P11" s="128">
        <v>62.939</v>
      </c>
      <c r="Q11" s="59" t="s">
        <v>285</v>
      </c>
      <c r="R11" s="128">
        <v>270.76299999999998</v>
      </c>
      <c r="S11" s="135" t="s">
        <v>4</v>
      </c>
      <c r="T11" s="128">
        <v>111.358</v>
      </c>
      <c r="U11" s="59" t="s">
        <v>285</v>
      </c>
      <c r="V11" s="128">
        <v>231.32900000000001</v>
      </c>
      <c r="W11" s="135" t="s">
        <v>4</v>
      </c>
      <c r="X11" s="128">
        <v>139.06200000000001</v>
      </c>
      <c r="Y11" s="59" t="s">
        <v>285</v>
      </c>
      <c r="Z11" s="128">
        <v>68.924999999999997</v>
      </c>
      <c r="AA11" s="135" t="s">
        <v>4</v>
      </c>
      <c r="AB11" s="128">
        <v>42.615000000000002</v>
      </c>
      <c r="AC11" s="59" t="s">
        <v>285</v>
      </c>
      <c r="AD11" s="128">
        <v>2.0640000000000001</v>
      </c>
      <c r="AE11" s="135" t="s">
        <v>4</v>
      </c>
      <c r="AF11" s="128">
        <v>3.33</v>
      </c>
      <c r="AG11" s="59" t="s">
        <v>285</v>
      </c>
      <c r="AH11" s="128">
        <v>4.7960000000000003</v>
      </c>
      <c r="AI11" s="135" t="s">
        <v>4</v>
      </c>
      <c r="AJ11" s="128">
        <v>7.8940000000000001</v>
      </c>
      <c r="AK11" s="59" t="s">
        <v>285</v>
      </c>
      <c r="AL11" s="128">
        <v>1031.442</v>
      </c>
      <c r="AM11" s="135" t="s">
        <v>4</v>
      </c>
      <c r="AN11" s="128">
        <v>252.77099999999999</v>
      </c>
    </row>
    <row r="12" spans="1:40" ht="12" customHeight="1" x14ac:dyDescent="0.2">
      <c r="A12" s="57"/>
      <c r="G12" s="59"/>
      <c r="H12" s="59"/>
      <c r="I12" s="59"/>
      <c r="J12" s="59"/>
      <c r="K12" s="59"/>
      <c r="L12" s="59"/>
      <c r="M12" s="59"/>
      <c r="N12" s="59"/>
      <c r="O12" s="135"/>
      <c r="P12" s="59"/>
      <c r="Q12" s="59"/>
      <c r="R12" s="59"/>
      <c r="S12" s="59"/>
      <c r="T12" s="59"/>
      <c r="U12" s="59"/>
      <c r="W12" s="59"/>
      <c r="X12" s="59"/>
      <c r="Y12" s="59"/>
      <c r="Z12" s="59"/>
      <c r="AA12" s="59"/>
      <c r="AB12" s="59"/>
      <c r="AC12" s="59"/>
      <c r="AD12" s="59"/>
      <c r="AE12" s="135"/>
      <c r="AF12" s="59"/>
      <c r="AG12" s="59"/>
      <c r="AH12" s="59"/>
      <c r="AI12" s="59"/>
      <c r="AJ12" s="59"/>
      <c r="AK12" s="59"/>
      <c r="AL12" s="59"/>
      <c r="AM12" s="59"/>
      <c r="AN12" s="59"/>
    </row>
    <row r="13" spans="1:40" ht="12" customHeight="1" x14ac:dyDescent="0.2">
      <c r="A13" s="548" t="s">
        <v>149</v>
      </c>
      <c r="B13" s="548"/>
      <c r="C13" s="56"/>
      <c r="D13" s="56"/>
      <c r="E13" s="56"/>
      <c r="K13" s="1"/>
      <c r="O13" s="1"/>
      <c r="S13" s="1"/>
      <c r="U13" s="36"/>
      <c r="AA13" s="1"/>
      <c r="AE13" s="1"/>
      <c r="AI13" s="1"/>
      <c r="AK13" s="36"/>
      <c r="AM13" s="1"/>
    </row>
    <row r="14" spans="1:40" ht="12" customHeight="1" x14ac:dyDescent="0.2">
      <c r="A14" s="533" t="s">
        <v>22</v>
      </c>
      <c r="B14" s="533"/>
      <c r="C14" s="57"/>
      <c r="D14" s="57"/>
      <c r="E14" s="57"/>
      <c r="F14" s="128">
        <v>36.448</v>
      </c>
      <c r="G14" s="135" t="s">
        <v>4</v>
      </c>
      <c r="H14" s="128">
        <v>30.193000000000001</v>
      </c>
      <c r="I14" s="97" t="s">
        <v>285</v>
      </c>
      <c r="J14" s="128">
        <v>62.100999999999999</v>
      </c>
      <c r="K14" s="135" t="s">
        <v>4</v>
      </c>
      <c r="L14" s="128">
        <v>53.597000000000001</v>
      </c>
      <c r="M14" s="97" t="s">
        <v>285</v>
      </c>
      <c r="N14" s="128">
        <v>40.344999999999999</v>
      </c>
      <c r="O14" s="135" t="s">
        <v>4</v>
      </c>
      <c r="P14" s="128">
        <v>38.987000000000002</v>
      </c>
      <c r="Q14" s="97" t="s">
        <v>285</v>
      </c>
      <c r="R14" s="128">
        <v>201.71700000000001</v>
      </c>
      <c r="S14" s="135" t="s">
        <v>4</v>
      </c>
      <c r="T14" s="128">
        <v>96.361000000000004</v>
      </c>
      <c r="U14" s="36" t="s">
        <v>285</v>
      </c>
      <c r="V14" s="128">
        <v>163.072</v>
      </c>
      <c r="W14" s="135" t="s">
        <v>4</v>
      </c>
      <c r="X14" s="128">
        <v>128.428</v>
      </c>
      <c r="Y14" s="97" t="s">
        <v>285</v>
      </c>
      <c r="Z14" s="128">
        <v>7.476</v>
      </c>
      <c r="AA14" s="135" t="s">
        <v>4</v>
      </c>
      <c r="AB14" s="128">
        <v>12.449</v>
      </c>
      <c r="AC14" s="97" t="s">
        <v>285</v>
      </c>
      <c r="AD14" s="128" t="s">
        <v>284</v>
      </c>
      <c r="AE14" s="135" t="s">
        <v>4</v>
      </c>
      <c r="AF14" s="128" t="s">
        <v>284</v>
      </c>
      <c r="AG14" s="97" t="s">
        <v>285</v>
      </c>
      <c r="AH14" s="128">
        <v>3.944</v>
      </c>
      <c r="AI14" s="135" t="s">
        <v>4</v>
      </c>
      <c r="AJ14" s="128">
        <v>7.7149999999999999</v>
      </c>
      <c r="AK14" s="36" t="s">
        <v>285</v>
      </c>
      <c r="AL14" s="128">
        <v>515.10299999999995</v>
      </c>
      <c r="AM14" s="135" t="s">
        <v>4</v>
      </c>
      <c r="AN14" s="128">
        <v>176.33199999999999</v>
      </c>
    </row>
    <row r="15" spans="1:40" ht="12" customHeight="1" x14ac:dyDescent="0.2">
      <c r="A15" s="435" t="s">
        <v>5</v>
      </c>
      <c r="B15" s="13"/>
      <c r="C15" s="60"/>
      <c r="D15" s="60"/>
      <c r="E15" s="60"/>
      <c r="F15" s="36"/>
      <c r="G15" s="135"/>
      <c r="H15" s="36"/>
      <c r="I15" s="36"/>
      <c r="J15" s="36"/>
      <c r="K15" s="49"/>
      <c r="L15" s="36"/>
      <c r="M15" s="36"/>
      <c r="N15" s="36"/>
      <c r="O15" s="49"/>
      <c r="P15" s="36"/>
      <c r="Q15" s="36"/>
      <c r="R15" s="36"/>
      <c r="S15" s="49"/>
      <c r="T15" s="36"/>
      <c r="U15" s="35"/>
      <c r="V15" s="36"/>
      <c r="W15" s="135"/>
      <c r="X15" s="36"/>
      <c r="Y15" s="36"/>
      <c r="Z15" s="36"/>
      <c r="AA15" s="49"/>
      <c r="AB15" s="36"/>
      <c r="AC15" s="36"/>
      <c r="AD15" s="36"/>
      <c r="AE15" s="49"/>
      <c r="AF15" s="36"/>
      <c r="AG15" s="36"/>
      <c r="AH15" s="36"/>
      <c r="AI15" s="49"/>
      <c r="AJ15" s="36"/>
      <c r="AK15" s="35"/>
      <c r="AL15" s="36"/>
      <c r="AM15" s="49"/>
      <c r="AN15" s="36"/>
    </row>
    <row r="16" spans="1:40" ht="12" customHeight="1" x14ac:dyDescent="0.2">
      <c r="A16" s="12"/>
      <c r="B16" s="60" t="s">
        <v>85</v>
      </c>
      <c r="C16" s="60"/>
      <c r="D16" s="60"/>
      <c r="E16" s="60"/>
      <c r="F16" s="129">
        <v>4.9649999999999999</v>
      </c>
      <c r="G16" s="135" t="s">
        <v>4</v>
      </c>
      <c r="H16" s="129">
        <v>7.3079999999999998</v>
      </c>
      <c r="I16" s="1" t="s">
        <v>285</v>
      </c>
      <c r="J16" s="129">
        <v>1.96</v>
      </c>
      <c r="K16" s="135" t="s">
        <v>4</v>
      </c>
      <c r="L16" s="129">
        <v>3.83</v>
      </c>
      <c r="M16" s="1" t="s">
        <v>285</v>
      </c>
      <c r="N16" s="129">
        <v>1.643</v>
      </c>
      <c r="O16" s="135" t="s">
        <v>4</v>
      </c>
      <c r="P16" s="129">
        <v>3.2160000000000002</v>
      </c>
      <c r="Q16" s="1" t="s">
        <v>285</v>
      </c>
      <c r="R16" s="129">
        <v>54.843000000000004</v>
      </c>
      <c r="S16" s="135" t="s">
        <v>4</v>
      </c>
      <c r="T16" s="129">
        <v>73.552000000000007</v>
      </c>
      <c r="U16" s="35" t="s">
        <v>285</v>
      </c>
      <c r="V16" s="129">
        <v>10.369</v>
      </c>
      <c r="W16" s="135" t="s">
        <v>4</v>
      </c>
      <c r="X16" s="129">
        <v>15.72</v>
      </c>
      <c r="Y16" s="1" t="s">
        <v>285</v>
      </c>
      <c r="Z16" s="129" t="s">
        <v>284</v>
      </c>
      <c r="AA16" s="135" t="s">
        <v>4</v>
      </c>
      <c r="AB16" s="129" t="s">
        <v>284</v>
      </c>
      <c r="AC16" s="1" t="s">
        <v>285</v>
      </c>
      <c r="AD16" s="129" t="s">
        <v>284</v>
      </c>
      <c r="AE16" s="135" t="s">
        <v>4</v>
      </c>
      <c r="AF16" s="129" t="s">
        <v>284</v>
      </c>
      <c r="AG16" s="1" t="s">
        <v>285</v>
      </c>
      <c r="AH16" s="129" t="s">
        <v>284</v>
      </c>
      <c r="AI16" s="135" t="s">
        <v>4</v>
      </c>
      <c r="AJ16" s="129" t="s">
        <v>284</v>
      </c>
      <c r="AK16" s="35" t="s">
        <v>285</v>
      </c>
      <c r="AL16" s="129">
        <v>73.78</v>
      </c>
      <c r="AM16" s="135" t="s">
        <v>4</v>
      </c>
      <c r="AN16" s="129">
        <v>75.034000000000006</v>
      </c>
    </row>
    <row r="17" spans="1:40" ht="12" customHeight="1" x14ac:dyDescent="0.2">
      <c r="A17" s="12"/>
      <c r="B17" s="60" t="s">
        <v>86</v>
      </c>
      <c r="C17" s="60"/>
      <c r="D17" s="60"/>
      <c r="E17" s="60"/>
      <c r="F17" s="129" t="s">
        <v>284</v>
      </c>
      <c r="G17" s="135" t="s">
        <v>4</v>
      </c>
      <c r="H17" s="129" t="s">
        <v>284</v>
      </c>
      <c r="I17" s="1" t="s">
        <v>285</v>
      </c>
      <c r="J17" s="129" t="s">
        <v>284</v>
      </c>
      <c r="K17" s="135" t="s">
        <v>4</v>
      </c>
      <c r="L17" s="129" t="s">
        <v>284</v>
      </c>
      <c r="M17" s="1" t="s">
        <v>285</v>
      </c>
      <c r="N17" s="129" t="s">
        <v>284</v>
      </c>
      <c r="O17" s="135" t="s">
        <v>4</v>
      </c>
      <c r="P17" s="129" t="s">
        <v>284</v>
      </c>
      <c r="Q17" s="1" t="s">
        <v>285</v>
      </c>
      <c r="R17" s="129">
        <v>13.087999999999999</v>
      </c>
      <c r="S17" s="135" t="s">
        <v>4</v>
      </c>
      <c r="T17" s="129">
        <v>15.233000000000001</v>
      </c>
      <c r="U17" s="35" t="s">
        <v>285</v>
      </c>
      <c r="V17" s="129">
        <v>9.8670000000000009</v>
      </c>
      <c r="W17" s="135" t="s">
        <v>4</v>
      </c>
      <c r="X17" s="129">
        <v>14.079000000000001</v>
      </c>
      <c r="Y17" s="1" t="s">
        <v>285</v>
      </c>
      <c r="Z17" s="129" t="s">
        <v>284</v>
      </c>
      <c r="AA17" s="135" t="s">
        <v>4</v>
      </c>
      <c r="AB17" s="129" t="s">
        <v>284</v>
      </c>
      <c r="AC17" s="1" t="s">
        <v>285</v>
      </c>
      <c r="AD17" s="129" t="s">
        <v>284</v>
      </c>
      <c r="AE17" s="135" t="s">
        <v>4</v>
      </c>
      <c r="AF17" s="129" t="s">
        <v>284</v>
      </c>
      <c r="AG17" s="1" t="s">
        <v>285</v>
      </c>
      <c r="AH17" s="129" t="s">
        <v>284</v>
      </c>
      <c r="AI17" s="135" t="s">
        <v>4</v>
      </c>
      <c r="AJ17" s="129" t="s">
        <v>284</v>
      </c>
      <c r="AK17" s="35" t="s">
        <v>285</v>
      </c>
      <c r="AL17" s="129">
        <v>22.954000000000001</v>
      </c>
      <c r="AM17" s="135" t="s">
        <v>4</v>
      </c>
      <c r="AN17" s="129">
        <v>20.742999999999999</v>
      </c>
    </row>
    <row r="18" spans="1:40" ht="12" customHeight="1" x14ac:dyDescent="0.2">
      <c r="A18" s="12"/>
      <c r="B18" s="60" t="s">
        <v>87</v>
      </c>
      <c r="C18" s="60"/>
      <c r="D18" s="60"/>
      <c r="E18" s="60"/>
      <c r="F18" s="129">
        <v>18.890999999999998</v>
      </c>
      <c r="G18" s="135" t="s">
        <v>4</v>
      </c>
      <c r="H18" s="129">
        <v>19.116</v>
      </c>
      <c r="I18" s="1" t="s">
        <v>285</v>
      </c>
      <c r="J18" s="129">
        <v>21.39</v>
      </c>
      <c r="K18" s="135" t="s">
        <v>4</v>
      </c>
      <c r="L18" s="129">
        <v>28.956</v>
      </c>
      <c r="M18" s="1" t="s">
        <v>285</v>
      </c>
      <c r="N18" s="129">
        <v>20.847000000000001</v>
      </c>
      <c r="O18" s="135" t="s">
        <v>4</v>
      </c>
      <c r="P18" s="129">
        <v>34.600999999999999</v>
      </c>
      <c r="Q18" s="1" t="s">
        <v>285</v>
      </c>
      <c r="R18" s="129">
        <v>51.185000000000002</v>
      </c>
      <c r="S18" s="135" t="s">
        <v>4</v>
      </c>
      <c r="T18" s="129">
        <v>25.065000000000001</v>
      </c>
      <c r="U18" s="35" t="s">
        <v>285</v>
      </c>
      <c r="V18" s="129">
        <v>19.649999999999999</v>
      </c>
      <c r="W18" s="135" t="s">
        <v>4</v>
      </c>
      <c r="X18" s="129">
        <v>18.355</v>
      </c>
      <c r="Y18" s="1" t="s">
        <v>285</v>
      </c>
      <c r="Z18" s="129" t="s">
        <v>284</v>
      </c>
      <c r="AA18" s="135" t="s">
        <v>4</v>
      </c>
      <c r="AB18" s="129" t="s">
        <v>284</v>
      </c>
      <c r="AC18" s="1" t="s">
        <v>285</v>
      </c>
      <c r="AD18" s="129" t="s">
        <v>284</v>
      </c>
      <c r="AE18" s="135" t="s">
        <v>4</v>
      </c>
      <c r="AF18" s="129" t="s">
        <v>284</v>
      </c>
      <c r="AG18" s="1" t="s">
        <v>285</v>
      </c>
      <c r="AH18" s="129" t="s">
        <v>284</v>
      </c>
      <c r="AI18" s="135" t="s">
        <v>4</v>
      </c>
      <c r="AJ18" s="129" t="s">
        <v>284</v>
      </c>
      <c r="AK18" s="35" t="s">
        <v>285</v>
      </c>
      <c r="AL18" s="129">
        <v>131.964</v>
      </c>
      <c r="AM18" s="135" t="s">
        <v>4</v>
      </c>
      <c r="AN18" s="129">
        <v>58.555</v>
      </c>
    </row>
    <row r="19" spans="1:40" ht="12" customHeight="1" x14ac:dyDescent="0.2">
      <c r="A19" s="12"/>
      <c r="B19" s="60" t="s">
        <v>185</v>
      </c>
      <c r="C19" s="60"/>
      <c r="D19" s="60"/>
      <c r="E19" s="60"/>
      <c r="F19" s="129">
        <v>11.468</v>
      </c>
      <c r="G19" s="135" t="s">
        <v>4</v>
      </c>
      <c r="H19" s="129">
        <v>22.417999999999999</v>
      </c>
      <c r="I19" s="1" t="s">
        <v>285</v>
      </c>
      <c r="J19" s="129">
        <v>2.1440000000000001</v>
      </c>
      <c r="K19" s="135" t="s">
        <v>4</v>
      </c>
      <c r="L19" s="129">
        <v>4.1909999999999998</v>
      </c>
      <c r="M19" s="1" t="s">
        <v>285</v>
      </c>
      <c r="N19" s="129">
        <v>13.002000000000001</v>
      </c>
      <c r="O19" s="135" t="s">
        <v>4</v>
      </c>
      <c r="P19" s="129">
        <v>14.978</v>
      </c>
      <c r="Q19" s="1" t="s">
        <v>285</v>
      </c>
      <c r="R19" s="129" t="s">
        <v>284</v>
      </c>
      <c r="S19" s="135" t="s">
        <v>4</v>
      </c>
      <c r="T19" s="129" t="s">
        <v>284</v>
      </c>
      <c r="U19" s="35" t="s">
        <v>285</v>
      </c>
      <c r="V19" s="129">
        <v>10.445</v>
      </c>
      <c r="W19" s="135" t="s">
        <v>4</v>
      </c>
      <c r="X19" s="129">
        <v>20.463999999999999</v>
      </c>
      <c r="Y19" s="1" t="s">
        <v>285</v>
      </c>
      <c r="Z19" s="129" t="s">
        <v>284</v>
      </c>
      <c r="AA19" s="135" t="s">
        <v>4</v>
      </c>
      <c r="AB19" s="129" t="s">
        <v>284</v>
      </c>
      <c r="AC19" s="1" t="s">
        <v>285</v>
      </c>
      <c r="AD19" s="129" t="s">
        <v>284</v>
      </c>
      <c r="AE19" s="135" t="s">
        <v>4</v>
      </c>
      <c r="AF19" s="129" t="s">
        <v>284</v>
      </c>
      <c r="AG19" s="1" t="s">
        <v>285</v>
      </c>
      <c r="AH19" s="129" t="s">
        <v>284</v>
      </c>
      <c r="AI19" s="135" t="s">
        <v>4</v>
      </c>
      <c r="AJ19" s="129" t="s">
        <v>284</v>
      </c>
      <c r="AK19" s="35" t="s">
        <v>285</v>
      </c>
      <c r="AL19" s="129">
        <v>37.058</v>
      </c>
      <c r="AM19" s="135" t="s">
        <v>4</v>
      </c>
      <c r="AN19" s="129">
        <v>34.005000000000003</v>
      </c>
    </row>
    <row r="20" spans="1:40" ht="12" customHeight="1" x14ac:dyDescent="0.2">
      <c r="A20" s="12"/>
      <c r="B20" s="60" t="s">
        <v>182</v>
      </c>
      <c r="C20" s="60"/>
      <c r="D20" s="60"/>
      <c r="E20" s="60"/>
      <c r="F20" s="129" t="s">
        <v>284</v>
      </c>
      <c r="G20" s="135" t="s">
        <v>4</v>
      </c>
      <c r="H20" s="129" t="s">
        <v>284</v>
      </c>
      <c r="I20" s="1" t="s">
        <v>285</v>
      </c>
      <c r="J20" s="129">
        <v>19.233000000000001</v>
      </c>
      <c r="K20" s="135" t="s">
        <v>4</v>
      </c>
      <c r="L20" s="129">
        <v>37.633000000000003</v>
      </c>
      <c r="M20" s="1" t="s">
        <v>285</v>
      </c>
      <c r="N20" s="129" t="s">
        <v>284</v>
      </c>
      <c r="O20" s="135" t="s">
        <v>4</v>
      </c>
      <c r="P20" s="129" t="s">
        <v>284</v>
      </c>
      <c r="Q20" s="1" t="s">
        <v>285</v>
      </c>
      <c r="R20" s="129">
        <v>7.9050000000000002</v>
      </c>
      <c r="S20" s="135" t="s">
        <v>4</v>
      </c>
      <c r="T20" s="129">
        <v>15.483000000000001</v>
      </c>
      <c r="U20" s="35" t="s">
        <v>285</v>
      </c>
      <c r="V20" s="129">
        <v>22.417999999999999</v>
      </c>
      <c r="W20" s="135" t="s">
        <v>4</v>
      </c>
      <c r="X20" s="129">
        <v>30.72</v>
      </c>
      <c r="Y20" s="1" t="s">
        <v>285</v>
      </c>
      <c r="Z20" s="129" t="s">
        <v>284</v>
      </c>
      <c r="AA20" s="135" t="s">
        <v>4</v>
      </c>
      <c r="AB20" s="129" t="s">
        <v>284</v>
      </c>
      <c r="AC20" s="1" t="s">
        <v>285</v>
      </c>
      <c r="AD20" s="129" t="s">
        <v>284</v>
      </c>
      <c r="AE20" s="135" t="s">
        <v>4</v>
      </c>
      <c r="AF20" s="129" t="s">
        <v>284</v>
      </c>
      <c r="AG20" s="1" t="s">
        <v>285</v>
      </c>
      <c r="AH20" s="129">
        <v>3.944</v>
      </c>
      <c r="AI20" s="135" t="s">
        <v>4</v>
      </c>
      <c r="AJ20" s="129">
        <v>7.7149999999999999</v>
      </c>
      <c r="AK20" s="35" t="s">
        <v>285</v>
      </c>
      <c r="AL20" s="129">
        <v>53.5</v>
      </c>
      <c r="AM20" s="135" t="s">
        <v>4</v>
      </c>
      <c r="AN20" s="129">
        <v>51.567</v>
      </c>
    </row>
    <row r="21" spans="1:40" ht="5.25" customHeight="1" x14ac:dyDescent="0.2">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row>
    <row r="22" spans="1:40" ht="12" customHeight="1" x14ac:dyDescent="0.2">
      <c r="A22" s="61"/>
      <c r="B22" s="61"/>
      <c r="C22" s="61"/>
      <c r="D22" s="61"/>
      <c r="E22" s="61"/>
      <c r="F22" s="7"/>
      <c r="G22" s="58"/>
      <c r="H22" s="62"/>
      <c r="I22" s="62"/>
      <c r="J22" s="62"/>
      <c r="K22" s="58"/>
      <c r="L22" s="62"/>
      <c r="M22" s="62"/>
      <c r="N22" s="62"/>
      <c r="O22" s="58"/>
      <c r="P22" s="62"/>
      <c r="Q22" s="62"/>
      <c r="R22" s="62"/>
      <c r="S22" s="58"/>
      <c r="T22" s="62"/>
      <c r="U22" s="36"/>
      <c r="V22" s="7"/>
      <c r="W22" s="58"/>
      <c r="X22" s="62"/>
      <c r="Y22" s="62"/>
      <c r="Z22" s="62"/>
      <c r="AA22" s="58"/>
      <c r="AB22" s="62"/>
      <c r="AC22" s="62"/>
      <c r="AD22" s="62"/>
      <c r="AE22" s="58"/>
      <c r="AF22" s="62"/>
      <c r="AG22" s="62"/>
      <c r="AH22" s="62"/>
      <c r="AI22" s="58"/>
      <c r="AJ22" s="62"/>
      <c r="AK22" s="36"/>
      <c r="AL22" s="62"/>
      <c r="AM22" s="58"/>
      <c r="AN22" s="62"/>
    </row>
    <row r="23" spans="1:40" ht="12" customHeight="1" x14ac:dyDescent="0.2">
      <c r="A23" s="548" t="s">
        <v>150</v>
      </c>
      <c r="B23" s="548"/>
      <c r="C23" s="56"/>
      <c r="D23" s="56"/>
      <c r="E23" s="56"/>
      <c r="K23" s="1"/>
      <c r="O23" s="1"/>
      <c r="S23" s="1"/>
      <c r="U23" s="35"/>
      <c r="AA23" s="1"/>
      <c r="AE23" s="1"/>
      <c r="AI23" s="1"/>
      <c r="AK23" s="35"/>
      <c r="AM23" s="1"/>
    </row>
    <row r="24" spans="1:40" ht="12" customHeight="1" x14ac:dyDescent="0.2">
      <c r="A24" s="533" t="s">
        <v>22</v>
      </c>
      <c r="B24" s="533"/>
      <c r="C24" s="57"/>
      <c r="D24" s="57"/>
      <c r="E24" s="57"/>
      <c r="F24" s="128">
        <v>22.815000000000001</v>
      </c>
      <c r="G24" s="135" t="s">
        <v>4</v>
      </c>
      <c r="H24" s="128">
        <v>21.812999999999999</v>
      </c>
      <c r="I24" s="97" t="s">
        <v>285</v>
      </c>
      <c r="J24" s="128">
        <v>257.09399999999999</v>
      </c>
      <c r="K24" s="135" t="s">
        <v>4</v>
      </c>
      <c r="L24" s="128">
        <v>152.61000000000001</v>
      </c>
      <c r="M24" s="97" t="s">
        <v>285</v>
      </c>
      <c r="N24" s="128">
        <v>34.761000000000003</v>
      </c>
      <c r="O24" s="135" t="s">
        <v>4</v>
      </c>
      <c r="P24" s="128">
        <v>49.567</v>
      </c>
      <c r="Q24" s="97" t="s">
        <v>285</v>
      </c>
      <c r="R24" s="128">
        <v>69.046000000000006</v>
      </c>
      <c r="S24" s="135" t="s">
        <v>4</v>
      </c>
      <c r="T24" s="128">
        <v>52.912999999999997</v>
      </c>
      <c r="U24" s="36" t="s">
        <v>285</v>
      </c>
      <c r="V24" s="128">
        <v>68.257000000000005</v>
      </c>
      <c r="W24" s="135" t="s">
        <v>4</v>
      </c>
      <c r="X24" s="128">
        <v>53.052999999999997</v>
      </c>
      <c r="Y24" s="97" t="s">
        <v>285</v>
      </c>
      <c r="Z24" s="128">
        <v>61.448999999999998</v>
      </c>
      <c r="AA24" s="135" t="s">
        <v>4</v>
      </c>
      <c r="AB24" s="128">
        <v>40.774999999999999</v>
      </c>
      <c r="AC24" s="97" t="s">
        <v>285</v>
      </c>
      <c r="AD24" s="128">
        <v>2.0640000000000001</v>
      </c>
      <c r="AE24" s="135" t="s">
        <v>4</v>
      </c>
      <c r="AF24" s="128">
        <v>3.33</v>
      </c>
      <c r="AG24" s="97" t="s">
        <v>285</v>
      </c>
      <c r="AH24" s="128">
        <v>0.85199999999999998</v>
      </c>
      <c r="AI24" s="135" t="s">
        <v>4</v>
      </c>
      <c r="AJ24" s="128">
        <v>1.6679999999999999</v>
      </c>
      <c r="AK24" s="36" t="s">
        <v>285</v>
      </c>
      <c r="AL24" s="128">
        <v>516.33900000000006</v>
      </c>
      <c r="AM24" s="135" t="s">
        <v>4</v>
      </c>
      <c r="AN24" s="128">
        <v>181.75200000000001</v>
      </c>
    </row>
    <row r="25" spans="1:40" ht="12" customHeight="1" x14ac:dyDescent="0.2">
      <c r="A25" s="435" t="s">
        <v>5</v>
      </c>
      <c r="B25" s="13"/>
      <c r="C25" s="60"/>
      <c r="D25" s="60"/>
      <c r="E25" s="60"/>
      <c r="F25" s="36"/>
      <c r="G25" s="135"/>
      <c r="H25" s="36"/>
      <c r="I25" s="36"/>
      <c r="J25" s="36"/>
      <c r="K25" s="49"/>
      <c r="L25" s="36"/>
      <c r="M25" s="36"/>
      <c r="N25" s="36"/>
      <c r="O25" s="49"/>
      <c r="P25" s="36"/>
      <c r="Q25" s="36"/>
      <c r="R25" s="36"/>
      <c r="S25" s="49"/>
      <c r="T25" s="36"/>
      <c r="U25" s="35"/>
      <c r="V25" s="36"/>
      <c r="W25" s="135"/>
      <c r="X25" s="36"/>
      <c r="Y25" s="36"/>
      <c r="Z25" s="36"/>
      <c r="AA25" s="49"/>
      <c r="AB25" s="36"/>
      <c r="AC25" s="36"/>
      <c r="AD25" s="36"/>
      <c r="AE25" s="49"/>
      <c r="AF25" s="36"/>
      <c r="AG25" s="36"/>
      <c r="AH25" s="36"/>
      <c r="AI25" s="49"/>
      <c r="AJ25" s="36"/>
      <c r="AK25" s="35"/>
      <c r="AL25" s="36"/>
      <c r="AM25" s="49"/>
      <c r="AN25" s="36"/>
    </row>
    <row r="26" spans="1:40" ht="12" customHeight="1" x14ac:dyDescent="0.2">
      <c r="A26" s="12"/>
      <c r="B26" s="60" t="s">
        <v>88</v>
      </c>
      <c r="C26" s="60"/>
      <c r="D26" s="60"/>
      <c r="E26" s="60"/>
      <c r="F26" s="129">
        <v>22.815000000000001</v>
      </c>
      <c r="G26" s="135" t="s">
        <v>4</v>
      </c>
      <c r="H26" s="129">
        <v>21.812999999999999</v>
      </c>
      <c r="I26" s="1" t="s">
        <v>285</v>
      </c>
      <c r="J26" s="129">
        <v>257.09399999999999</v>
      </c>
      <c r="K26" s="135" t="s">
        <v>4</v>
      </c>
      <c r="L26" s="129">
        <v>152.61000000000001</v>
      </c>
      <c r="M26" s="1" t="s">
        <v>285</v>
      </c>
      <c r="N26" s="129">
        <v>34.761000000000003</v>
      </c>
      <c r="O26" s="135" t="s">
        <v>4</v>
      </c>
      <c r="P26" s="129">
        <v>49.567</v>
      </c>
      <c r="Q26" s="1" t="s">
        <v>285</v>
      </c>
      <c r="R26" s="129">
        <v>69.046000000000006</v>
      </c>
      <c r="S26" s="135" t="s">
        <v>4</v>
      </c>
      <c r="T26" s="129">
        <v>52.912999999999997</v>
      </c>
      <c r="U26" s="35" t="s">
        <v>285</v>
      </c>
      <c r="V26" s="129">
        <v>68.257000000000005</v>
      </c>
      <c r="W26" s="135" t="s">
        <v>4</v>
      </c>
      <c r="X26" s="129">
        <v>53.052999999999997</v>
      </c>
      <c r="Y26" s="1" t="s">
        <v>285</v>
      </c>
      <c r="Z26" s="129">
        <v>61.448999999999998</v>
      </c>
      <c r="AA26" s="135" t="s">
        <v>4</v>
      </c>
      <c r="AB26" s="129">
        <v>40.774999999999999</v>
      </c>
      <c r="AC26" s="1" t="s">
        <v>285</v>
      </c>
      <c r="AD26" s="129">
        <v>2.0640000000000001</v>
      </c>
      <c r="AE26" s="135" t="s">
        <v>4</v>
      </c>
      <c r="AF26" s="129">
        <v>3.33</v>
      </c>
      <c r="AG26" s="1" t="s">
        <v>285</v>
      </c>
      <c r="AH26" s="129">
        <v>0.85199999999999998</v>
      </c>
      <c r="AI26" s="135" t="s">
        <v>4</v>
      </c>
      <c r="AJ26" s="129">
        <v>1.6679999999999999</v>
      </c>
      <c r="AK26" s="35" t="s">
        <v>285</v>
      </c>
      <c r="AL26" s="129">
        <v>516.33900000000006</v>
      </c>
      <c r="AM26" s="135" t="s">
        <v>4</v>
      </c>
      <c r="AN26" s="129">
        <v>181.75200000000001</v>
      </c>
    </row>
    <row r="27" spans="1:40" ht="5.25" customHeight="1" x14ac:dyDescent="0.2">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row>
    <row r="28" spans="1:40" ht="11.25" customHeight="1" x14ac:dyDescent="0.2">
      <c r="A28" s="60"/>
      <c r="B28" s="60"/>
      <c r="C28" s="60"/>
      <c r="D28" s="60"/>
      <c r="E28" s="60"/>
      <c r="F28" s="12"/>
      <c r="G28" s="48"/>
      <c r="H28" s="12"/>
      <c r="I28" s="12"/>
      <c r="J28" s="12"/>
      <c r="K28" s="48"/>
      <c r="L28" s="12"/>
      <c r="M28" s="12"/>
      <c r="N28" s="12"/>
      <c r="O28" s="48"/>
      <c r="P28" s="12"/>
      <c r="Q28" s="12"/>
      <c r="R28" s="12"/>
      <c r="S28" s="48"/>
      <c r="T28" s="12"/>
      <c r="U28" s="36"/>
      <c r="V28" s="12"/>
      <c r="W28" s="48"/>
      <c r="X28" s="12"/>
      <c r="Y28" s="12"/>
      <c r="Z28" s="12"/>
      <c r="AA28" s="48"/>
      <c r="AB28" s="12"/>
      <c r="AC28" s="12"/>
      <c r="AD28" s="12"/>
      <c r="AE28" s="48"/>
      <c r="AF28" s="12"/>
      <c r="AG28" s="12"/>
      <c r="AH28" s="12"/>
      <c r="AI28" s="48"/>
      <c r="AJ28" s="12"/>
      <c r="AK28" s="36"/>
      <c r="AL28" s="12"/>
      <c r="AM28" s="48"/>
      <c r="AN28" s="12"/>
    </row>
    <row r="29" spans="1:40" ht="11.25" customHeight="1" x14ac:dyDescent="0.2">
      <c r="A29" s="548" t="s">
        <v>151</v>
      </c>
      <c r="B29" s="548"/>
      <c r="C29" s="548"/>
      <c r="D29" s="548"/>
      <c r="E29" s="548"/>
      <c r="F29" s="548"/>
      <c r="G29" s="548"/>
      <c r="H29" s="548"/>
      <c r="I29" s="548"/>
      <c r="K29" s="1"/>
      <c r="O29" s="1"/>
      <c r="S29" s="1"/>
      <c r="U29" s="35"/>
      <c r="AA29" s="1"/>
      <c r="AE29" s="1"/>
      <c r="AI29" s="1"/>
      <c r="AK29" s="35"/>
      <c r="AM29" s="1"/>
    </row>
    <row r="30" spans="1:40" ht="11.25" customHeight="1" x14ac:dyDescent="0.2">
      <c r="A30" s="533" t="s">
        <v>22</v>
      </c>
      <c r="B30" s="533"/>
      <c r="C30" s="57"/>
      <c r="D30" s="57"/>
      <c r="E30" s="57"/>
      <c r="F30" s="128" t="s">
        <v>284</v>
      </c>
      <c r="G30" s="135" t="s">
        <v>4</v>
      </c>
      <c r="H30" s="128" t="s">
        <v>284</v>
      </c>
      <c r="I30" s="97" t="s">
        <v>285</v>
      </c>
      <c r="J30" s="128" t="s">
        <v>284</v>
      </c>
      <c r="K30" s="135" t="s">
        <v>4</v>
      </c>
      <c r="L30" s="128" t="s">
        <v>284</v>
      </c>
      <c r="M30" s="97" t="s">
        <v>285</v>
      </c>
      <c r="N30" s="128" t="s">
        <v>284</v>
      </c>
      <c r="O30" s="135" t="s">
        <v>4</v>
      </c>
      <c r="P30" s="128" t="s">
        <v>284</v>
      </c>
      <c r="Q30" s="97" t="s">
        <v>285</v>
      </c>
      <c r="R30" s="128" t="s">
        <v>284</v>
      </c>
      <c r="S30" s="135" t="s">
        <v>4</v>
      </c>
      <c r="T30" s="128" t="s">
        <v>284</v>
      </c>
      <c r="U30" s="36" t="s">
        <v>285</v>
      </c>
      <c r="V30" s="128" t="s">
        <v>284</v>
      </c>
      <c r="W30" s="135" t="s">
        <v>4</v>
      </c>
      <c r="X30" s="128" t="s">
        <v>284</v>
      </c>
      <c r="Y30" s="97" t="s">
        <v>285</v>
      </c>
      <c r="Z30" s="128" t="s">
        <v>284</v>
      </c>
      <c r="AA30" s="135" t="s">
        <v>4</v>
      </c>
      <c r="AB30" s="128" t="s">
        <v>284</v>
      </c>
      <c r="AC30" s="97" t="s">
        <v>285</v>
      </c>
      <c r="AD30" s="128" t="s">
        <v>284</v>
      </c>
      <c r="AE30" s="135" t="s">
        <v>4</v>
      </c>
      <c r="AF30" s="128" t="s">
        <v>284</v>
      </c>
      <c r="AG30" s="97" t="s">
        <v>285</v>
      </c>
      <c r="AH30" s="128" t="s">
        <v>284</v>
      </c>
      <c r="AI30" s="135" t="s">
        <v>4</v>
      </c>
      <c r="AJ30" s="128" t="s">
        <v>284</v>
      </c>
      <c r="AK30" s="36" t="s">
        <v>285</v>
      </c>
      <c r="AL30" s="128" t="s">
        <v>284</v>
      </c>
      <c r="AM30" s="135" t="s">
        <v>4</v>
      </c>
      <c r="AN30" s="128" t="s">
        <v>284</v>
      </c>
    </row>
    <row r="31" spans="1:40" ht="5.25" customHeight="1" x14ac:dyDescent="0.2">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row>
    <row r="32" spans="1:40" ht="10.5" customHeight="1" x14ac:dyDescent="0.2">
      <c r="A32" s="60"/>
      <c r="B32" s="60"/>
      <c r="C32" s="60"/>
      <c r="D32" s="60"/>
      <c r="E32" s="60"/>
      <c r="F32" s="12"/>
      <c r="G32" s="48"/>
      <c r="H32" s="12"/>
      <c r="I32" s="12"/>
      <c r="J32" s="12"/>
      <c r="K32" s="48"/>
      <c r="L32" s="12"/>
      <c r="M32" s="12"/>
      <c r="N32" s="12"/>
      <c r="O32" s="48"/>
      <c r="P32" s="12"/>
      <c r="Q32" s="12"/>
      <c r="R32" s="12"/>
      <c r="S32" s="48"/>
      <c r="T32" s="12"/>
      <c r="U32" s="35"/>
      <c r="V32" s="12"/>
      <c r="W32" s="48"/>
      <c r="X32" s="12"/>
      <c r="Y32" s="12"/>
      <c r="Z32" s="12"/>
      <c r="AA32" s="48"/>
      <c r="AB32" s="12"/>
      <c r="AC32" s="12"/>
      <c r="AD32" s="12"/>
      <c r="AE32" s="48"/>
      <c r="AF32" s="12"/>
      <c r="AG32" s="12"/>
      <c r="AH32" s="12"/>
      <c r="AI32" s="48"/>
      <c r="AJ32" s="12"/>
      <c r="AK32" s="35"/>
      <c r="AL32" s="12"/>
      <c r="AM32" s="48"/>
      <c r="AN32" s="12"/>
    </row>
    <row r="33" spans="1:40" ht="11.25" customHeight="1" x14ac:dyDescent="0.2">
      <c r="A33" s="548" t="s">
        <v>152</v>
      </c>
      <c r="B33" s="548"/>
      <c r="C33" s="548"/>
      <c r="D33" s="548"/>
      <c r="E33" s="548"/>
      <c r="F33" s="548"/>
      <c r="G33" s="548"/>
      <c r="H33" s="548"/>
      <c r="I33" s="56"/>
      <c r="J33" s="37"/>
      <c r="K33" s="48"/>
      <c r="L33" s="37"/>
      <c r="M33" s="37"/>
      <c r="N33" s="37"/>
      <c r="O33" s="48"/>
      <c r="P33" s="37"/>
      <c r="Q33" s="37"/>
      <c r="R33" s="37"/>
      <c r="S33" s="48"/>
      <c r="T33" s="37"/>
      <c r="U33" s="16"/>
      <c r="V33" s="56"/>
      <c r="W33" s="56"/>
      <c r="X33" s="56"/>
      <c r="Y33" s="56"/>
      <c r="Z33" s="37"/>
      <c r="AA33" s="48"/>
      <c r="AB33" s="37"/>
      <c r="AC33" s="37"/>
      <c r="AD33" s="37"/>
      <c r="AE33" s="48"/>
      <c r="AF33" s="37"/>
      <c r="AG33" s="37"/>
      <c r="AH33" s="37"/>
      <c r="AI33" s="48"/>
      <c r="AJ33" s="37"/>
      <c r="AK33" s="16"/>
      <c r="AL33" s="37"/>
      <c r="AM33" s="48"/>
      <c r="AN33" s="37"/>
    </row>
    <row r="34" spans="1:40" ht="12" customHeight="1" x14ac:dyDescent="0.2">
      <c r="A34" s="533" t="s">
        <v>22</v>
      </c>
      <c r="B34" s="533"/>
      <c r="C34" s="57"/>
      <c r="D34" s="57"/>
      <c r="E34" s="57"/>
      <c r="F34" s="128" t="s">
        <v>284</v>
      </c>
      <c r="G34" s="135" t="s">
        <v>4</v>
      </c>
      <c r="H34" s="128" t="s">
        <v>284</v>
      </c>
      <c r="I34" s="97" t="s">
        <v>285</v>
      </c>
      <c r="J34" s="128" t="s">
        <v>284</v>
      </c>
      <c r="K34" s="135" t="s">
        <v>4</v>
      </c>
      <c r="L34" s="128" t="s">
        <v>284</v>
      </c>
      <c r="M34" s="97" t="s">
        <v>285</v>
      </c>
      <c r="N34" s="128" t="s">
        <v>284</v>
      </c>
      <c r="O34" s="135" t="s">
        <v>4</v>
      </c>
      <c r="P34" s="128" t="s">
        <v>284</v>
      </c>
      <c r="Q34" s="97" t="s">
        <v>285</v>
      </c>
      <c r="R34" s="128" t="s">
        <v>284</v>
      </c>
      <c r="S34" s="135" t="s">
        <v>4</v>
      </c>
      <c r="T34" s="128" t="s">
        <v>284</v>
      </c>
      <c r="U34" s="36" t="s">
        <v>285</v>
      </c>
      <c r="V34" s="128" t="s">
        <v>284</v>
      </c>
      <c r="W34" s="135" t="s">
        <v>4</v>
      </c>
      <c r="X34" s="128" t="s">
        <v>284</v>
      </c>
      <c r="Y34" s="97" t="s">
        <v>285</v>
      </c>
      <c r="Z34" s="128" t="s">
        <v>284</v>
      </c>
      <c r="AA34" s="135" t="s">
        <v>4</v>
      </c>
      <c r="AB34" s="128" t="s">
        <v>284</v>
      </c>
      <c r="AC34" s="97" t="s">
        <v>285</v>
      </c>
      <c r="AD34" s="128" t="s">
        <v>284</v>
      </c>
      <c r="AE34" s="135" t="s">
        <v>4</v>
      </c>
      <c r="AF34" s="128" t="s">
        <v>284</v>
      </c>
      <c r="AG34" s="97" t="s">
        <v>285</v>
      </c>
      <c r="AH34" s="128" t="s">
        <v>284</v>
      </c>
      <c r="AI34" s="135" t="s">
        <v>4</v>
      </c>
      <c r="AJ34" s="128" t="s">
        <v>284</v>
      </c>
      <c r="AK34" s="36" t="s">
        <v>285</v>
      </c>
      <c r="AL34" s="128" t="s">
        <v>284</v>
      </c>
      <c r="AM34" s="135" t="s">
        <v>4</v>
      </c>
      <c r="AN34" s="128" t="s">
        <v>284</v>
      </c>
    </row>
    <row r="35" spans="1:40" ht="12" customHeight="1" thickBot="1" x14ac:dyDescent="0.25">
      <c r="A35" s="104"/>
      <c r="B35" s="104"/>
      <c r="C35" s="104"/>
      <c r="D35" s="104"/>
      <c r="E35" s="104"/>
      <c r="F35" s="144"/>
      <c r="G35" s="145"/>
      <c r="H35" s="144"/>
      <c r="I35" s="43"/>
      <c r="J35" s="144"/>
      <c r="K35" s="145"/>
      <c r="L35" s="144"/>
      <c r="M35" s="43"/>
      <c r="N35" s="144"/>
      <c r="O35" s="145"/>
      <c r="P35" s="144"/>
      <c r="Q35" s="43"/>
      <c r="R35" s="144"/>
      <c r="S35" s="145"/>
      <c r="T35" s="144"/>
      <c r="U35" s="118"/>
      <c r="V35" s="144"/>
      <c r="W35" s="145"/>
      <c r="X35" s="144"/>
      <c r="Y35" s="43"/>
      <c r="Z35" s="144"/>
      <c r="AA35" s="145"/>
      <c r="AB35" s="144"/>
      <c r="AC35" s="43"/>
      <c r="AD35" s="144"/>
      <c r="AE35" s="145"/>
      <c r="AF35" s="144"/>
      <c r="AG35" s="43"/>
      <c r="AH35" s="144"/>
      <c r="AI35" s="145"/>
      <c r="AJ35" s="144"/>
      <c r="AK35" s="118"/>
      <c r="AL35" s="144"/>
      <c r="AM35" s="145"/>
      <c r="AN35" s="144"/>
    </row>
    <row r="36" spans="1:40" x14ac:dyDescent="0.2">
      <c r="A36" s="12" t="s">
        <v>454</v>
      </c>
    </row>
  </sheetData>
  <sheetProtection formatCells="0" formatColumns="0" formatRows="0"/>
  <mergeCells count="31">
    <mergeCell ref="F6:AN6"/>
    <mergeCell ref="N7:P7"/>
    <mergeCell ref="A6:B6"/>
    <mergeCell ref="AH7:AJ7"/>
    <mergeCell ref="AE8:AF8"/>
    <mergeCell ref="AD7:AF7"/>
    <mergeCell ref="AL7:AN7"/>
    <mergeCell ref="AM8:AN8"/>
    <mergeCell ref="A7:B7"/>
    <mergeCell ref="F7:H7"/>
    <mergeCell ref="AI8:AJ8"/>
    <mergeCell ref="Z7:AB7"/>
    <mergeCell ref="J7:L7"/>
    <mergeCell ref="K8:L8"/>
    <mergeCell ref="W8:X8"/>
    <mergeCell ref="AA8:AB8"/>
    <mergeCell ref="A34:B34"/>
    <mergeCell ref="A30:B30"/>
    <mergeCell ref="A29:I29"/>
    <mergeCell ref="A33:H33"/>
    <mergeCell ref="A11:B11"/>
    <mergeCell ref="A23:B23"/>
    <mergeCell ref="A24:B24"/>
    <mergeCell ref="G8:H8"/>
    <mergeCell ref="R7:T7"/>
    <mergeCell ref="V7:X7"/>
    <mergeCell ref="O8:P8"/>
    <mergeCell ref="A14:B14"/>
    <mergeCell ref="S8:T8"/>
    <mergeCell ref="A9:B9"/>
    <mergeCell ref="A13:B13"/>
  </mergeCells>
  <phoneticPr fontId="5" type="noConversion"/>
  <pageMargins left="0.75" right="0.75" top="1" bottom="1" header="0.5" footer="0.5"/>
  <pageSetup paperSize="9" scale="8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5"/>
  <dimension ref="A1:M100"/>
  <sheetViews>
    <sheetView zoomScaleNormal="100" zoomScaleSheetLayoutView="50" workbookViewId="0">
      <selection sqref="A1:M1"/>
    </sheetView>
  </sheetViews>
  <sheetFormatPr defaultRowHeight="12.75" x14ac:dyDescent="0.2"/>
  <cols>
    <col min="1" max="8" width="9.140625" style="319"/>
    <col min="9" max="9" width="10.42578125" style="319" customWidth="1"/>
    <col min="10" max="13" width="9.140625" style="319"/>
  </cols>
  <sheetData>
    <row r="1" spans="1:13" ht="19.5" x14ac:dyDescent="0.2">
      <c r="A1" s="476" t="s">
        <v>542</v>
      </c>
      <c r="B1" s="476"/>
      <c r="C1" s="476"/>
      <c r="D1" s="476"/>
      <c r="E1" s="476"/>
      <c r="F1" s="476"/>
      <c r="G1" s="476"/>
      <c r="H1" s="476"/>
      <c r="I1" s="476"/>
      <c r="J1" s="476"/>
      <c r="K1" s="476"/>
      <c r="L1" s="476"/>
      <c r="M1" s="476"/>
    </row>
    <row r="2" spans="1:13" ht="6" customHeight="1" x14ac:dyDescent="0.2"/>
    <row r="3" spans="1:13" ht="16.5" customHeight="1" x14ac:dyDescent="0.2">
      <c r="A3" s="333"/>
      <c r="B3" s="334"/>
      <c r="C3" s="335"/>
      <c r="D3" s="335"/>
      <c r="E3" s="335"/>
      <c r="F3" s="335"/>
      <c r="G3" s="335"/>
      <c r="H3" s="335"/>
      <c r="I3" s="335"/>
      <c r="J3" s="336"/>
      <c r="K3" s="336"/>
      <c r="L3" s="336"/>
      <c r="M3" s="336"/>
    </row>
    <row r="4" spans="1:13" ht="12.75" customHeight="1" x14ac:dyDescent="0.2">
      <c r="A4" s="512" t="s">
        <v>315</v>
      </c>
      <c r="B4" s="512"/>
      <c r="C4" s="512"/>
      <c r="D4" s="512"/>
      <c r="E4" s="512"/>
      <c r="F4" s="512"/>
      <c r="G4" s="512"/>
      <c r="H4" s="512"/>
      <c r="I4" s="512"/>
      <c r="J4" s="512"/>
      <c r="K4" s="512"/>
      <c r="L4" s="512"/>
      <c r="M4" s="512"/>
    </row>
    <row r="5" spans="1:13" ht="12.75" customHeight="1" x14ac:dyDescent="0.2">
      <c r="A5" s="507" t="s">
        <v>316</v>
      </c>
      <c r="B5" s="507"/>
      <c r="C5" s="507"/>
      <c r="D5" s="507"/>
      <c r="E5" s="507"/>
      <c r="F5" s="507"/>
      <c r="G5" s="507"/>
      <c r="H5" s="507"/>
      <c r="I5" s="507"/>
      <c r="J5" s="507"/>
      <c r="K5" s="507"/>
      <c r="L5" s="507"/>
      <c r="M5" s="507"/>
    </row>
    <row r="6" spans="1:13" ht="12.75" customHeight="1" x14ac:dyDescent="0.2">
      <c r="A6" s="508"/>
      <c r="B6" s="508"/>
      <c r="C6" s="508"/>
      <c r="D6" s="508"/>
      <c r="E6" s="508"/>
      <c r="F6" s="508"/>
      <c r="G6" s="508"/>
      <c r="H6" s="508"/>
      <c r="I6" s="508"/>
      <c r="J6" s="508"/>
      <c r="K6" s="508"/>
      <c r="L6" s="508"/>
      <c r="M6" s="508"/>
    </row>
    <row r="7" spans="1:13" ht="25.5" customHeight="1" x14ac:dyDescent="0.2">
      <c r="A7" s="512" t="s">
        <v>317</v>
      </c>
      <c r="B7" s="512"/>
      <c r="C7" s="512"/>
      <c r="D7" s="512"/>
      <c r="E7" s="512"/>
      <c r="F7" s="512"/>
      <c r="G7" s="512"/>
      <c r="H7" s="512"/>
      <c r="I7" s="512"/>
      <c r="J7" s="512"/>
      <c r="K7" s="512"/>
      <c r="L7" s="512"/>
      <c r="M7" s="512"/>
    </row>
    <row r="8" spans="1:13" ht="38.25" customHeight="1" x14ac:dyDescent="0.2">
      <c r="A8" s="507" t="s">
        <v>318</v>
      </c>
      <c r="B8" s="507"/>
      <c r="C8" s="507"/>
      <c r="D8" s="507"/>
      <c r="E8" s="507"/>
      <c r="F8" s="507"/>
      <c r="G8" s="507"/>
      <c r="H8" s="507"/>
      <c r="I8" s="507"/>
      <c r="J8" s="507"/>
      <c r="K8" s="507"/>
      <c r="L8" s="507"/>
      <c r="M8" s="507"/>
    </row>
    <row r="9" spans="1:13" ht="12.75" customHeight="1" x14ac:dyDescent="0.2">
      <c r="A9" s="512"/>
      <c r="B9" s="512"/>
      <c r="C9" s="512"/>
      <c r="D9" s="512"/>
      <c r="E9" s="512"/>
      <c r="F9" s="512"/>
      <c r="G9" s="512"/>
      <c r="H9" s="512"/>
      <c r="I9" s="512"/>
      <c r="J9" s="512"/>
      <c r="K9" s="512"/>
      <c r="L9" s="512"/>
      <c r="M9" s="512"/>
    </row>
    <row r="10" spans="1:13" ht="12.75" customHeight="1" x14ac:dyDescent="0.2">
      <c r="A10" s="512" t="s">
        <v>319</v>
      </c>
      <c r="B10" s="512"/>
      <c r="C10" s="512"/>
      <c r="D10" s="512"/>
      <c r="E10" s="512"/>
      <c r="F10" s="512"/>
      <c r="G10" s="512"/>
      <c r="H10" s="512"/>
      <c r="I10" s="512"/>
      <c r="J10" s="512"/>
      <c r="K10" s="512"/>
      <c r="L10" s="512"/>
      <c r="M10" s="512"/>
    </row>
    <row r="11" spans="1:13" ht="12.75" customHeight="1" x14ac:dyDescent="0.2">
      <c r="A11" s="507" t="s">
        <v>320</v>
      </c>
      <c r="B11" s="507"/>
      <c r="C11" s="507"/>
      <c r="D11" s="507"/>
      <c r="E11" s="507"/>
      <c r="F11" s="507"/>
      <c r="G11" s="507"/>
      <c r="H11" s="507"/>
      <c r="I11" s="507"/>
      <c r="J11" s="507"/>
      <c r="K11" s="507"/>
      <c r="L11" s="507"/>
      <c r="M11" s="507"/>
    </row>
    <row r="12" spans="1:13" ht="12.75" customHeight="1" x14ac:dyDescent="0.2">
      <c r="A12" s="512"/>
      <c r="B12" s="512"/>
      <c r="C12" s="512"/>
      <c r="D12" s="512"/>
      <c r="E12" s="512"/>
      <c r="F12" s="512"/>
      <c r="G12" s="512"/>
      <c r="H12" s="512"/>
      <c r="I12" s="512"/>
      <c r="J12" s="512"/>
      <c r="K12" s="512"/>
      <c r="L12" s="512"/>
      <c r="M12" s="512"/>
    </row>
    <row r="13" spans="1:13" ht="12.75" customHeight="1" x14ac:dyDescent="0.2">
      <c r="A13" s="512" t="s">
        <v>321</v>
      </c>
      <c r="B13" s="512"/>
      <c r="C13" s="512"/>
      <c r="D13" s="512"/>
      <c r="E13" s="512"/>
      <c r="F13" s="512"/>
      <c r="G13" s="512"/>
      <c r="H13" s="512"/>
      <c r="I13" s="512"/>
      <c r="J13" s="512"/>
      <c r="K13" s="512"/>
      <c r="L13" s="512"/>
      <c r="M13" s="512"/>
    </row>
    <row r="14" spans="1:13" ht="12.75" customHeight="1" x14ac:dyDescent="0.2">
      <c r="A14" s="507" t="s">
        <v>322</v>
      </c>
      <c r="B14" s="507"/>
      <c r="C14" s="507"/>
      <c r="D14" s="507"/>
      <c r="E14" s="507"/>
      <c r="F14" s="507"/>
      <c r="G14" s="507"/>
      <c r="H14" s="507"/>
      <c r="I14" s="507"/>
      <c r="J14" s="507"/>
      <c r="K14" s="507"/>
      <c r="L14" s="507"/>
      <c r="M14" s="507"/>
    </row>
    <row r="15" spans="1:13" ht="12.75" customHeight="1" x14ac:dyDescent="0.2">
      <c r="A15" s="512"/>
      <c r="B15" s="512"/>
      <c r="C15" s="512"/>
      <c r="D15" s="512"/>
      <c r="E15" s="512"/>
      <c r="F15" s="512"/>
      <c r="G15" s="512"/>
      <c r="H15" s="512"/>
      <c r="I15" s="512"/>
      <c r="J15" s="512"/>
      <c r="K15" s="512"/>
      <c r="L15" s="512"/>
      <c r="M15" s="512"/>
    </row>
    <row r="16" spans="1:13" ht="12.75" customHeight="1" x14ac:dyDescent="0.2">
      <c r="A16" s="512" t="s">
        <v>323</v>
      </c>
      <c r="B16" s="512"/>
      <c r="C16" s="512"/>
      <c r="D16" s="512"/>
      <c r="E16" s="512"/>
      <c r="F16" s="512"/>
      <c r="G16" s="512"/>
      <c r="H16" s="512"/>
      <c r="I16" s="512"/>
      <c r="J16" s="512"/>
      <c r="K16" s="512"/>
      <c r="L16" s="512"/>
      <c r="M16" s="512"/>
    </row>
    <row r="17" spans="1:13" ht="12.75" customHeight="1" x14ac:dyDescent="0.2">
      <c r="A17" s="508" t="s">
        <v>324</v>
      </c>
      <c r="B17" s="508"/>
      <c r="C17" s="508"/>
      <c r="D17" s="508"/>
      <c r="E17" s="508"/>
      <c r="F17" s="508"/>
      <c r="G17" s="508"/>
      <c r="H17" s="508"/>
      <c r="I17" s="508"/>
      <c r="J17" s="508"/>
      <c r="K17" s="508"/>
      <c r="L17" s="508"/>
      <c r="M17" s="508"/>
    </row>
    <row r="18" spans="1:13" ht="6.75" customHeight="1" x14ac:dyDescent="0.2">
      <c r="A18" s="507"/>
      <c r="B18" s="507"/>
      <c r="C18" s="507"/>
      <c r="D18" s="507"/>
      <c r="E18" s="507"/>
      <c r="F18" s="507"/>
      <c r="G18" s="507"/>
      <c r="H18" s="507"/>
      <c r="I18" s="507"/>
      <c r="J18" s="507"/>
      <c r="K18" s="507"/>
      <c r="L18" s="507"/>
      <c r="M18" s="507"/>
    </row>
    <row r="19" spans="1:13" ht="54" customHeight="1" x14ac:dyDescent="0.2">
      <c r="A19" s="511" t="s">
        <v>325</v>
      </c>
      <c r="B19" s="511"/>
      <c r="C19" s="511"/>
      <c r="D19" s="511"/>
      <c r="E19" s="511"/>
      <c r="F19" s="511"/>
      <c r="G19" s="511"/>
      <c r="H19" s="511"/>
      <c r="I19" s="511"/>
      <c r="J19" s="511"/>
      <c r="K19" s="511"/>
      <c r="L19" s="511"/>
      <c r="M19" s="511"/>
    </row>
    <row r="20" spans="1:13" ht="66" customHeight="1" x14ac:dyDescent="0.2">
      <c r="A20" s="507" t="s">
        <v>482</v>
      </c>
      <c r="B20" s="507"/>
      <c r="C20" s="507"/>
      <c r="D20" s="507"/>
      <c r="E20" s="507"/>
      <c r="F20" s="507"/>
      <c r="G20" s="507"/>
      <c r="H20" s="507"/>
      <c r="I20" s="507"/>
      <c r="J20" s="507"/>
      <c r="K20" s="507"/>
      <c r="L20" s="507"/>
      <c r="M20" s="507"/>
    </row>
    <row r="21" spans="1:13" ht="12.75" customHeight="1" x14ac:dyDescent="0.2">
      <c r="A21" s="511" t="s">
        <v>326</v>
      </c>
      <c r="B21" s="511"/>
      <c r="C21" s="511"/>
      <c r="D21" s="511"/>
      <c r="E21" s="511"/>
      <c r="F21" s="511"/>
      <c r="G21" s="511"/>
      <c r="H21" s="511"/>
      <c r="I21" s="511"/>
      <c r="J21" s="511"/>
      <c r="K21" s="511"/>
      <c r="L21" s="511"/>
      <c r="M21" s="511"/>
    </row>
    <row r="22" spans="1:13" ht="37.5" customHeight="1" x14ac:dyDescent="0.2">
      <c r="A22" s="507" t="s">
        <v>327</v>
      </c>
      <c r="B22" s="507"/>
      <c r="C22" s="507"/>
      <c r="D22" s="507"/>
      <c r="E22" s="507"/>
      <c r="F22" s="507"/>
      <c r="G22" s="507"/>
      <c r="H22" s="507"/>
      <c r="I22" s="507"/>
      <c r="J22" s="507"/>
      <c r="K22" s="507"/>
      <c r="L22" s="507"/>
      <c r="M22" s="507"/>
    </row>
    <row r="23" spans="1:13" ht="12.75" customHeight="1" x14ac:dyDescent="0.2">
      <c r="A23" s="511"/>
      <c r="B23" s="511"/>
      <c r="C23" s="511"/>
      <c r="D23" s="511"/>
      <c r="E23" s="511"/>
      <c r="F23" s="511"/>
      <c r="G23" s="511"/>
      <c r="H23" s="511"/>
      <c r="I23" s="511"/>
      <c r="J23" s="511"/>
      <c r="K23" s="511"/>
      <c r="L23" s="511"/>
      <c r="M23" s="511"/>
    </row>
    <row r="24" spans="1:13" ht="12.75" customHeight="1" x14ac:dyDescent="0.2">
      <c r="A24" s="511" t="s">
        <v>328</v>
      </c>
      <c r="B24" s="511"/>
      <c r="C24" s="511"/>
      <c r="D24" s="511"/>
      <c r="E24" s="511"/>
      <c r="F24" s="511"/>
      <c r="G24" s="511"/>
      <c r="H24" s="511"/>
      <c r="I24" s="511"/>
      <c r="J24" s="511"/>
      <c r="K24" s="511"/>
      <c r="L24" s="511"/>
      <c r="M24" s="511"/>
    </row>
    <row r="25" spans="1:13" ht="24" customHeight="1" x14ac:dyDescent="0.2">
      <c r="A25" s="507" t="s">
        <v>329</v>
      </c>
      <c r="B25" s="507"/>
      <c r="C25" s="507"/>
      <c r="D25" s="507"/>
      <c r="E25" s="507"/>
      <c r="F25" s="507"/>
      <c r="G25" s="507"/>
      <c r="H25" s="507"/>
      <c r="I25" s="507"/>
      <c r="J25" s="507"/>
      <c r="K25" s="507"/>
      <c r="L25" s="507"/>
      <c r="M25" s="507"/>
    </row>
    <row r="26" spans="1:13" ht="12.75" customHeight="1" x14ac:dyDescent="0.2">
      <c r="A26" s="511"/>
      <c r="B26" s="511"/>
      <c r="C26" s="511"/>
      <c r="D26" s="511"/>
      <c r="E26" s="511"/>
      <c r="F26" s="511"/>
      <c r="G26" s="511"/>
      <c r="H26" s="511"/>
      <c r="I26" s="511"/>
      <c r="J26" s="511"/>
      <c r="K26" s="511"/>
      <c r="L26" s="511"/>
      <c r="M26" s="511"/>
    </row>
    <row r="27" spans="1:13" ht="12.75" customHeight="1" x14ac:dyDescent="0.2">
      <c r="A27" s="511" t="s">
        <v>287</v>
      </c>
      <c r="B27" s="511"/>
      <c r="C27" s="511"/>
      <c r="D27" s="511"/>
      <c r="E27" s="511"/>
      <c r="F27" s="511"/>
      <c r="G27" s="511"/>
      <c r="H27" s="511"/>
      <c r="I27" s="511"/>
      <c r="J27" s="511"/>
      <c r="K27" s="511"/>
      <c r="L27" s="511"/>
      <c r="M27" s="511"/>
    </row>
    <row r="28" spans="1:13" ht="12.75" customHeight="1" x14ac:dyDescent="0.2">
      <c r="A28" s="508" t="s">
        <v>330</v>
      </c>
      <c r="B28" s="508"/>
      <c r="C28" s="508"/>
      <c r="D28" s="508"/>
      <c r="E28" s="508"/>
      <c r="F28" s="508"/>
      <c r="G28" s="508"/>
      <c r="H28" s="508"/>
      <c r="I28" s="508"/>
      <c r="J28" s="508"/>
      <c r="K28" s="508"/>
      <c r="L28" s="508"/>
      <c r="M28" s="508"/>
    </row>
    <row r="29" spans="1:13" ht="12.75" customHeight="1" x14ac:dyDescent="0.2">
      <c r="A29" s="512"/>
      <c r="B29" s="512"/>
      <c r="C29" s="512"/>
      <c r="D29" s="512"/>
      <c r="E29" s="512"/>
      <c r="F29" s="512"/>
      <c r="G29" s="512"/>
      <c r="H29" s="512"/>
      <c r="I29" s="512"/>
      <c r="J29" s="512"/>
      <c r="K29" s="512"/>
      <c r="L29" s="512"/>
      <c r="M29" s="512"/>
    </row>
    <row r="30" spans="1:13" ht="41.25" customHeight="1" x14ac:dyDescent="0.2">
      <c r="A30" s="507" t="s">
        <v>288</v>
      </c>
      <c r="B30" s="507"/>
      <c r="C30" s="507"/>
      <c r="D30" s="507"/>
      <c r="E30" s="507"/>
      <c r="F30" s="507"/>
      <c r="G30" s="507"/>
      <c r="H30" s="507"/>
      <c r="I30" s="507"/>
      <c r="J30" s="507"/>
      <c r="K30" s="507"/>
      <c r="L30" s="507"/>
      <c r="M30" s="507"/>
    </row>
    <row r="31" spans="1:13" ht="41.25" customHeight="1" x14ac:dyDescent="0.2">
      <c r="A31" s="507" t="s">
        <v>331</v>
      </c>
      <c r="B31" s="507"/>
      <c r="C31" s="507"/>
      <c r="D31" s="507"/>
      <c r="E31" s="507"/>
      <c r="F31" s="507"/>
      <c r="G31" s="507"/>
      <c r="H31" s="507"/>
      <c r="I31" s="507"/>
      <c r="J31" s="507"/>
      <c r="K31" s="507"/>
      <c r="L31" s="507"/>
      <c r="M31" s="507"/>
    </row>
    <row r="32" spans="1:13" ht="12.75" customHeight="1" x14ac:dyDescent="0.2">
      <c r="A32" s="507"/>
      <c r="B32" s="507"/>
      <c r="C32" s="507"/>
      <c r="D32" s="507"/>
      <c r="E32" s="507"/>
      <c r="F32" s="507"/>
      <c r="G32" s="507"/>
      <c r="H32" s="507"/>
      <c r="I32" s="507"/>
      <c r="J32" s="507"/>
      <c r="K32" s="507"/>
      <c r="L32" s="507"/>
      <c r="M32" s="507"/>
    </row>
    <row r="33" spans="1:13" ht="12.75" customHeight="1" x14ac:dyDescent="0.2">
      <c r="A33" s="507" t="s">
        <v>289</v>
      </c>
      <c r="B33" s="507"/>
      <c r="C33" s="507"/>
      <c r="D33" s="507"/>
      <c r="E33" s="507"/>
      <c r="F33" s="507"/>
      <c r="G33" s="507"/>
      <c r="H33" s="507"/>
      <c r="I33" s="507"/>
      <c r="J33" s="507"/>
      <c r="K33" s="507"/>
      <c r="L33" s="507"/>
      <c r="M33" s="507"/>
    </row>
    <row r="34" spans="1:13" ht="25.5" customHeight="1" x14ac:dyDescent="0.2">
      <c r="A34" s="507" t="s">
        <v>332</v>
      </c>
      <c r="B34" s="507"/>
      <c r="C34" s="507"/>
      <c r="D34" s="507"/>
      <c r="E34" s="507"/>
      <c r="F34" s="507"/>
      <c r="G34" s="507"/>
      <c r="H34" s="507"/>
      <c r="I34" s="507"/>
      <c r="J34" s="507"/>
      <c r="K34" s="507"/>
      <c r="L34" s="507"/>
      <c r="M34" s="507"/>
    </row>
    <row r="35" spans="1:13" ht="12.75" customHeight="1" x14ac:dyDescent="0.2">
      <c r="A35" s="508"/>
      <c r="B35" s="508"/>
      <c r="C35" s="508"/>
      <c r="D35" s="508"/>
      <c r="E35" s="508"/>
      <c r="F35" s="508"/>
      <c r="G35" s="508"/>
      <c r="H35" s="508"/>
      <c r="I35" s="508"/>
      <c r="J35" s="508"/>
      <c r="K35" s="508"/>
      <c r="L35" s="508"/>
      <c r="M35" s="508"/>
    </row>
    <row r="36" spans="1:13" ht="12.75" customHeight="1" x14ac:dyDescent="0.2">
      <c r="A36" s="509" t="s">
        <v>333</v>
      </c>
      <c r="B36" s="509"/>
      <c r="C36" s="509"/>
      <c r="D36" s="509"/>
      <c r="E36" s="509"/>
      <c r="F36" s="509"/>
      <c r="G36" s="509"/>
      <c r="H36" s="509"/>
      <c r="I36" s="509"/>
      <c r="J36" s="509"/>
      <c r="K36" s="509"/>
      <c r="L36" s="509"/>
      <c r="M36" s="509"/>
    </row>
    <row r="37" spans="1:13" ht="25.5" customHeight="1" x14ac:dyDescent="0.2">
      <c r="A37" s="508" t="s">
        <v>334</v>
      </c>
      <c r="B37" s="508"/>
      <c r="C37" s="508"/>
      <c r="D37" s="508"/>
      <c r="E37" s="508"/>
      <c r="F37" s="508"/>
      <c r="G37" s="508"/>
      <c r="H37" s="508"/>
      <c r="I37" s="508"/>
      <c r="J37" s="508"/>
      <c r="K37" s="508"/>
      <c r="L37" s="508"/>
      <c r="M37" s="508"/>
    </row>
    <row r="38" spans="1:13" ht="12.75" customHeight="1" x14ac:dyDescent="0.2">
      <c r="A38" s="510"/>
      <c r="B38" s="510"/>
      <c r="C38" s="510"/>
      <c r="D38" s="510"/>
      <c r="E38" s="510"/>
      <c r="F38" s="510"/>
      <c r="G38" s="510"/>
      <c r="H38" s="510"/>
      <c r="I38" s="510"/>
      <c r="J38" s="510"/>
      <c r="K38" s="510"/>
      <c r="L38" s="510"/>
      <c r="M38" s="510"/>
    </row>
    <row r="39" spans="1:13" ht="12.75" customHeight="1" x14ac:dyDescent="0.2">
      <c r="A39" s="501" t="s">
        <v>335</v>
      </c>
      <c r="B39" s="501"/>
      <c r="C39" s="501"/>
      <c r="D39" s="501"/>
      <c r="E39" s="501"/>
      <c r="F39" s="501"/>
      <c r="G39" s="501"/>
      <c r="H39" s="501"/>
      <c r="I39" s="501"/>
      <c r="J39" s="501"/>
      <c r="K39" s="501"/>
      <c r="L39" s="501"/>
      <c r="M39" s="501"/>
    </row>
    <row r="40" spans="1:13" ht="12.75" customHeight="1" x14ac:dyDescent="0.2">
      <c r="A40" s="502" t="s">
        <v>336</v>
      </c>
      <c r="B40" s="502"/>
      <c r="C40" s="502"/>
      <c r="D40" s="502"/>
      <c r="E40" s="502"/>
      <c r="F40" s="502"/>
      <c r="G40" s="502"/>
      <c r="H40" s="502"/>
      <c r="I40" s="502"/>
      <c r="J40" s="502"/>
      <c r="K40" s="502"/>
      <c r="L40" s="502"/>
      <c r="M40" s="502"/>
    </row>
    <row r="41" spans="1:13" ht="12.75" customHeight="1" x14ac:dyDescent="0.2">
      <c r="A41" s="337"/>
      <c r="I41" s="338"/>
    </row>
    <row r="42" spans="1:13" ht="11.25" customHeight="1" x14ac:dyDescent="0.2">
      <c r="A42" s="340"/>
      <c r="B42" s="341"/>
      <c r="C42" s="341"/>
      <c r="I42" s="339"/>
    </row>
    <row r="43" spans="1:13" ht="12.75" customHeight="1" x14ac:dyDescent="0.2">
      <c r="A43" s="320" t="s">
        <v>395</v>
      </c>
      <c r="I43" s="339"/>
    </row>
    <row r="44" spans="1:13" ht="12.75" customHeight="1" thickBot="1" x14ac:dyDescent="0.25">
      <c r="A44" s="399"/>
      <c r="B44" s="503"/>
      <c r="C44" s="503"/>
      <c r="D44" s="400"/>
      <c r="E44" s="400"/>
      <c r="F44" s="400"/>
      <c r="G44" s="400"/>
      <c r="I44" s="339"/>
    </row>
    <row r="45" spans="1:13" ht="12.75" customHeight="1" x14ac:dyDescent="0.2">
      <c r="A45" s="504" t="s">
        <v>337</v>
      </c>
      <c r="B45" s="504"/>
      <c r="C45" s="504"/>
      <c r="D45" s="402"/>
      <c r="E45" s="505" t="s">
        <v>337</v>
      </c>
      <c r="F45" s="505"/>
      <c r="G45" s="505"/>
      <c r="I45" s="339"/>
    </row>
    <row r="46" spans="1:13" ht="12.75" customHeight="1" x14ac:dyDescent="0.2">
      <c r="A46" s="343"/>
      <c r="B46" s="401"/>
      <c r="C46" s="401"/>
      <c r="D46" s="499"/>
      <c r="E46" s="499"/>
      <c r="F46" s="499"/>
      <c r="G46" s="499"/>
      <c r="I46" s="339"/>
    </row>
    <row r="47" spans="1:13" ht="12.75" customHeight="1" thickBot="1" x14ac:dyDescent="0.25">
      <c r="A47" s="403" t="s">
        <v>396</v>
      </c>
      <c r="B47" s="401"/>
      <c r="C47" s="401"/>
      <c r="D47" s="499"/>
      <c r="E47" s="499"/>
      <c r="F47" s="499"/>
      <c r="G47" s="499"/>
      <c r="I47" s="339"/>
    </row>
    <row r="48" spans="1:13" ht="12.75" customHeight="1" x14ac:dyDescent="0.2">
      <c r="A48" s="404">
        <v>1</v>
      </c>
      <c r="B48" s="497" t="s">
        <v>116</v>
      </c>
      <c r="C48" s="497"/>
      <c r="D48" s="497"/>
      <c r="E48" s="497"/>
      <c r="F48" s="505"/>
      <c r="G48" s="505"/>
      <c r="I48" s="339"/>
    </row>
    <row r="49" spans="1:10" ht="12.75" customHeight="1" x14ac:dyDescent="0.2">
      <c r="A49" s="321"/>
      <c r="B49" s="392"/>
      <c r="C49" s="392"/>
      <c r="D49" s="392"/>
      <c r="E49" s="392"/>
      <c r="F49" s="392"/>
      <c r="G49" s="392"/>
      <c r="I49" s="339"/>
    </row>
    <row r="50" spans="1:10" ht="12.75" customHeight="1" thickBot="1" x14ac:dyDescent="0.25">
      <c r="A50" s="409" t="s">
        <v>402</v>
      </c>
      <c r="B50" s="410"/>
      <c r="C50" s="410"/>
      <c r="D50" s="396"/>
      <c r="E50" s="396"/>
      <c r="F50" s="396"/>
      <c r="G50" s="396"/>
      <c r="I50" s="339"/>
    </row>
    <row r="51" spans="1:10" ht="12.75" customHeight="1" x14ac:dyDescent="0.2">
      <c r="A51" s="321">
        <v>3</v>
      </c>
      <c r="B51" s="491" t="s">
        <v>32</v>
      </c>
      <c r="C51" s="491"/>
      <c r="E51" s="321">
        <v>18</v>
      </c>
      <c r="F51" s="390" t="s">
        <v>44</v>
      </c>
      <c r="G51" s="390"/>
      <c r="I51" s="339"/>
      <c r="J51" s="348"/>
    </row>
    <row r="52" spans="1:10" ht="12.75" customHeight="1" x14ac:dyDescent="0.2">
      <c r="A52" s="321">
        <v>4</v>
      </c>
      <c r="B52" s="491" t="s">
        <v>403</v>
      </c>
      <c r="C52" s="506"/>
      <c r="E52" s="393">
        <v>19</v>
      </c>
      <c r="F52" s="392" t="s">
        <v>405</v>
      </c>
      <c r="G52" s="392"/>
      <c r="I52" s="339"/>
    </row>
    <row r="53" spans="1:10" ht="12.75" customHeight="1" thickBot="1" x14ac:dyDescent="0.25">
      <c r="A53" s="395">
        <v>5</v>
      </c>
      <c r="B53" s="494" t="s">
        <v>404</v>
      </c>
      <c r="C53" s="495"/>
      <c r="D53" s="395"/>
      <c r="E53" s="395"/>
      <c r="F53" s="492"/>
      <c r="G53" s="492"/>
      <c r="I53" s="339"/>
    </row>
    <row r="54" spans="1:10" ht="12.75" customHeight="1" x14ac:dyDescent="0.2">
      <c r="A54" s="344"/>
      <c r="B54" s="493"/>
      <c r="C54" s="493"/>
      <c r="D54" s="344"/>
      <c r="E54" s="344"/>
      <c r="F54" s="344"/>
      <c r="G54" s="344"/>
      <c r="I54" s="339"/>
    </row>
    <row r="55" spans="1:10" ht="12.75" customHeight="1" thickBot="1" x14ac:dyDescent="0.25">
      <c r="A55" s="409" t="s">
        <v>406</v>
      </c>
      <c r="B55" s="409"/>
      <c r="C55" s="411"/>
      <c r="D55" s="411"/>
      <c r="E55" s="411"/>
      <c r="F55" s="411"/>
      <c r="G55" s="411"/>
      <c r="I55" s="339"/>
    </row>
    <row r="56" spans="1:10" ht="12.75" customHeight="1" x14ac:dyDescent="0.2">
      <c r="A56" s="321">
        <v>6</v>
      </c>
      <c r="B56" s="491" t="s">
        <v>407</v>
      </c>
      <c r="C56" s="491"/>
      <c r="E56" s="321">
        <v>8</v>
      </c>
      <c r="F56" s="344" t="s">
        <v>37</v>
      </c>
      <c r="G56" s="344"/>
      <c r="I56" s="339"/>
      <c r="J56" s="348"/>
    </row>
    <row r="57" spans="1:10" ht="12.75" customHeight="1" thickBot="1" x14ac:dyDescent="0.25">
      <c r="A57" s="395">
        <v>7</v>
      </c>
      <c r="B57" s="492" t="s">
        <v>408</v>
      </c>
      <c r="C57" s="492"/>
      <c r="D57" s="397"/>
      <c r="E57" s="395">
        <v>9</v>
      </c>
      <c r="F57" s="492" t="s">
        <v>409</v>
      </c>
      <c r="G57" s="492"/>
      <c r="I57" s="339"/>
    </row>
    <row r="58" spans="1:10" s="319" customFormat="1" ht="12.75" customHeight="1" x14ac:dyDescent="0.2">
      <c r="A58" s="344"/>
      <c r="B58" s="493"/>
      <c r="C58" s="493"/>
      <c r="D58" s="344"/>
      <c r="E58" s="344"/>
      <c r="F58" s="344"/>
      <c r="G58" s="344"/>
      <c r="J58" s="339"/>
    </row>
    <row r="59" spans="1:10" s="319" customFormat="1" ht="12.75" customHeight="1" thickBot="1" x14ac:dyDescent="0.25">
      <c r="A59" s="482" t="s">
        <v>410</v>
      </c>
      <c r="B59" s="482"/>
      <c r="C59" s="496"/>
      <c r="D59" s="496"/>
      <c r="E59" s="496"/>
      <c r="F59" s="496"/>
      <c r="G59" s="496"/>
      <c r="J59" s="339"/>
    </row>
    <row r="60" spans="1:10" s="319" customFormat="1" ht="12.75" customHeight="1" x14ac:dyDescent="0.2">
      <c r="A60" s="405">
        <v>10</v>
      </c>
      <c r="B60" s="497" t="s">
        <v>39</v>
      </c>
      <c r="C60" s="497"/>
      <c r="D60" s="406"/>
      <c r="E60" s="404">
        <v>12</v>
      </c>
      <c r="F60" s="405" t="s">
        <v>40</v>
      </c>
      <c r="G60" s="405"/>
      <c r="J60" s="339"/>
    </row>
    <row r="61" spans="1:10" s="319" customFormat="1" ht="12.75" customHeight="1" x14ac:dyDescent="0.2">
      <c r="A61" s="321"/>
      <c r="B61" s="392"/>
      <c r="C61" s="392"/>
      <c r="E61" s="321"/>
      <c r="F61" s="390"/>
      <c r="G61" s="390"/>
      <c r="J61" s="339"/>
    </row>
    <row r="62" spans="1:10" s="319" customFormat="1" ht="12.75" customHeight="1" thickBot="1" x14ac:dyDescent="0.25">
      <c r="A62" s="482" t="s">
        <v>411</v>
      </c>
      <c r="B62" s="482"/>
      <c r="C62" s="412"/>
      <c r="D62" s="397"/>
      <c r="E62" s="413"/>
      <c r="F62" s="396"/>
      <c r="G62" s="394"/>
      <c r="J62" s="339"/>
    </row>
    <row r="63" spans="1:10" s="319" customFormat="1" ht="12.75" customHeight="1" x14ac:dyDescent="0.2">
      <c r="A63" s="405">
        <v>13</v>
      </c>
      <c r="B63" s="498" t="s">
        <v>412</v>
      </c>
      <c r="C63" s="498"/>
      <c r="D63" s="406"/>
      <c r="E63" s="405">
        <v>14</v>
      </c>
      <c r="F63" s="498" t="s">
        <v>413</v>
      </c>
      <c r="G63" s="498"/>
    </row>
    <row r="64" spans="1:10" s="319" customFormat="1" ht="12.75" customHeight="1" x14ac:dyDescent="0.2">
      <c r="A64" s="390"/>
      <c r="B64" s="391"/>
      <c r="C64" s="391"/>
      <c r="E64" s="390"/>
      <c r="F64" s="391"/>
      <c r="G64" s="391"/>
    </row>
    <row r="65" spans="1:9" s="319" customFormat="1" ht="12.75" customHeight="1" thickBot="1" x14ac:dyDescent="0.25">
      <c r="A65" s="482" t="s">
        <v>414</v>
      </c>
      <c r="B65" s="482"/>
      <c r="C65" s="482"/>
      <c r="D65" s="397"/>
      <c r="E65" s="396"/>
      <c r="F65" s="398"/>
      <c r="G65" s="398"/>
    </row>
    <row r="66" spans="1:9" s="319" customFormat="1" ht="12.75" customHeight="1" x14ac:dyDescent="0.2">
      <c r="A66" s="390">
        <v>17</v>
      </c>
      <c r="B66" s="490" t="s">
        <v>415</v>
      </c>
      <c r="C66" s="490"/>
      <c r="E66" s="390">
        <v>21</v>
      </c>
      <c r="F66" s="490" t="s">
        <v>417</v>
      </c>
      <c r="G66" s="490"/>
    </row>
    <row r="67" spans="1:9" s="319" customFormat="1" ht="12.75" customHeight="1" thickBot="1" x14ac:dyDescent="0.25">
      <c r="A67" s="395">
        <v>20</v>
      </c>
      <c r="B67" s="398" t="s">
        <v>416</v>
      </c>
      <c r="C67" s="398"/>
      <c r="D67" s="397"/>
      <c r="E67" s="395"/>
      <c r="F67" s="398"/>
      <c r="G67" s="398"/>
    </row>
    <row r="68" spans="1:9" s="319" customFormat="1" ht="12.75" customHeight="1" x14ac:dyDescent="0.2">
      <c r="A68" s="390"/>
      <c r="B68" s="391"/>
      <c r="C68" s="391"/>
      <c r="E68" s="390"/>
      <c r="F68" s="391"/>
      <c r="G68" s="391"/>
    </row>
    <row r="69" spans="1:9" s="319" customFormat="1" ht="12.75" customHeight="1" thickBot="1" x14ac:dyDescent="0.25">
      <c r="A69" s="499" t="s">
        <v>418</v>
      </c>
      <c r="B69" s="499"/>
      <c r="C69" s="499"/>
      <c r="D69" s="339"/>
      <c r="E69" s="394"/>
      <c r="F69" s="407"/>
      <c r="G69" s="407"/>
    </row>
    <row r="70" spans="1:9" s="319" customFormat="1" ht="12.75" customHeight="1" x14ac:dyDescent="0.2">
      <c r="A70" s="405">
        <v>22</v>
      </c>
      <c r="B70" s="498" t="s">
        <v>420</v>
      </c>
      <c r="C70" s="500"/>
      <c r="D70" s="406"/>
      <c r="E70" s="405">
        <v>23</v>
      </c>
      <c r="F70" s="408" t="s">
        <v>421</v>
      </c>
      <c r="G70" s="408"/>
    </row>
    <row r="71" spans="1:9" s="319" customFormat="1" ht="12.75" customHeight="1" x14ac:dyDescent="0.2">
      <c r="A71" s="390"/>
      <c r="B71" s="391"/>
      <c r="C71" s="391"/>
      <c r="E71" s="390"/>
      <c r="F71" s="391"/>
      <c r="G71" s="391"/>
    </row>
    <row r="72" spans="1:9" s="319" customFormat="1" ht="12.75" customHeight="1" thickBot="1" x14ac:dyDescent="0.25">
      <c r="A72" s="499" t="s">
        <v>419</v>
      </c>
      <c r="B72" s="499"/>
      <c r="C72" s="499"/>
      <c r="D72" s="339"/>
      <c r="E72" s="394"/>
      <c r="F72" s="407"/>
      <c r="G72" s="407"/>
    </row>
    <row r="73" spans="1:9" s="319" customFormat="1" ht="12.75" customHeight="1" x14ac:dyDescent="0.2">
      <c r="A73" s="471">
        <v>24</v>
      </c>
      <c r="B73" s="488" t="s">
        <v>422</v>
      </c>
      <c r="C73" s="489"/>
      <c r="D73" s="472"/>
      <c r="E73" s="471">
        <v>25</v>
      </c>
      <c r="F73" s="488" t="s">
        <v>423</v>
      </c>
      <c r="G73" s="489"/>
    </row>
    <row r="74" spans="1:9" s="339" customFormat="1" ht="23.25" customHeight="1" x14ac:dyDescent="0.2">
      <c r="A74" s="457"/>
      <c r="B74" s="456"/>
      <c r="C74" s="456"/>
      <c r="E74" s="457"/>
      <c r="F74" s="456"/>
      <c r="G74" s="456"/>
    </row>
    <row r="75" spans="1:9" s="319" customFormat="1" ht="12.75" customHeight="1" x14ac:dyDescent="0.2">
      <c r="A75" s="344"/>
      <c r="B75" s="344"/>
      <c r="C75" s="344"/>
      <c r="D75" s="344"/>
      <c r="E75" s="344"/>
      <c r="F75" s="344"/>
      <c r="G75" s="344"/>
      <c r="H75" s="457"/>
    </row>
    <row r="76" spans="1:9" s="319" customFormat="1" ht="12.75" customHeight="1" x14ac:dyDescent="0.2">
      <c r="A76" s="320" t="s">
        <v>338</v>
      </c>
    </row>
    <row r="77" spans="1:9" s="319" customFormat="1" ht="12.75" customHeight="1" thickBot="1" x14ac:dyDescent="0.25">
      <c r="A77" s="342"/>
      <c r="B77" s="342"/>
      <c r="C77" s="342"/>
      <c r="D77" s="342"/>
      <c r="E77" s="342"/>
      <c r="F77" s="342"/>
      <c r="G77" s="342"/>
      <c r="H77" s="342"/>
    </row>
    <row r="78" spans="1:9" s="319" customFormat="1" ht="25.5" customHeight="1" thickTop="1" x14ac:dyDescent="0.2">
      <c r="A78" s="487" t="s">
        <v>339</v>
      </c>
      <c r="B78" s="487"/>
      <c r="C78" s="487"/>
      <c r="D78" s="487"/>
      <c r="E78" s="487" t="s">
        <v>340</v>
      </c>
      <c r="F78" s="487"/>
      <c r="G78" s="487"/>
      <c r="H78" s="487"/>
      <c r="I78" s="349"/>
    </row>
    <row r="79" spans="1:9" s="319" customFormat="1" ht="12.75" customHeight="1" thickBot="1" x14ac:dyDescent="0.25">
      <c r="A79" s="350"/>
      <c r="B79" s="350"/>
      <c r="C79" s="350"/>
      <c r="D79" s="350"/>
      <c r="E79" s="350"/>
      <c r="F79" s="350"/>
      <c r="G79" s="350"/>
      <c r="H79" s="350"/>
    </row>
    <row r="80" spans="1:9" s="319" customFormat="1" ht="25.5" customHeight="1" thickTop="1" thickBot="1" x14ac:dyDescent="0.25">
      <c r="A80" s="485" t="s">
        <v>367</v>
      </c>
      <c r="B80" s="485"/>
      <c r="C80" s="485"/>
      <c r="D80" s="347"/>
      <c r="E80" s="485"/>
      <c r="F80" s="485"/>
      <c r="G80" s="485"/>
      <c r="H80" s="485"/>
    </row>
    <row r="81" spans="1:8" s="319" customFormat="1" ht="14.25" thickTop="1" thickBot="1" x14ac:dyDescent="0.25">
      <c r="A81" s="346" t="s">
        <v>29</v>
      </c>
      <c r="B81" s="486" t="s">
        <v>341</v>
      </c>
      <c r="C81" s="486"/>
      <c r="D81" s="346"/>
      <c r="E81" s="346" t="s">
        <v>29</v>
      </c>
      <c r="F81" s="486" t="s">
        <v>341</v>
      </c>
      <c r="G81" s="486"/>
      <c r="H81" s="486"/>
    </row>
    <row r="82" spans="1:8" ht="13.5" thickTop="1" x14ac:dyDescent="0.2">
      <c r="A82" s="351">
        <v>14</v>
      </c>
      <c r="B82" s="345">
        <v>40</v>
      </c>
      <c r="C82" s="483" t="s">
        <v>342</v>
      </c>
      <c r="D82" s="483"/>
      <c r="E82" s="351">
        <v>14</v>
      </c>
      <c r="F82" s="344">
        <v>62</v>
      </c>
      <c r="G82" s="483" t="s">
        <v>343</v>
      </c>
      <c r="H82" s="483"/>
    </row>
    <row r="83" spans="1:8" ht="12.75" customHeight="1" x14ac:dyDescent="0.2">
      <c r="A83" s="351">
        <v>14</v>
      </c>
      <c r="B83" s="345">
        <v>89</v>
      </c>
      <c r="C83" s="481" t="s">
        <v>344</v>
      </c>
      <c r="D83" s="481"/>
      <c r="E83" s="351">
        <v>14</v>
      </c>
      <c r="F83" s="344">
        <v>81</v>
      </c>
      <c r="G83" s="481" t="s">
        <v>345</v>
      </c>
      <c r="H83" s="481"/>
    </row>
    <row r="84" spans="1:8" ht="12.75" customHeight="1" x14ac:dyDescent="0.2">
      <c r="A84" s="351">
        <v>14</v>
      </c>
      <c r="B84" s="345">
        <v>80</v>
      </c>
      <c r="C84" s="481" t="s">
        <v>346</v>
      </c>
      <c r="D84" s="481"/>
      <c r="E84" s="351">
        <v>14</v>
      </c>
      <c r="F84" s="344">
        <v>2</v>
      </c>
      <c r="G84" s="481" t="s">
        <v>347</v>
      </c>
      <c r="H84" s="481"/>
    </row>
    <row r="85" spans="1:8" ht="12.75" customHeight="1" x14ac:dyDescent="0.2">
      <c r="A85" s="351">
        <v>14</v>
      </c>
      <c r="B85" s="345">
        <v>1</v>
      </c>
      <c r="C85" s="481" t="s">
        <v>348</v>
      </c>
      <c r="D85" s="481"/>
      <c r="E85" s="351">
        <v>14</v>
      </c>
      <c r="F85" s="344">
        <v>15</v>
      </c>
      <c r="G85" s="481" t="s">
        <v>349</v>
      </c>
      <c r="H85" s="481"/>
    </row>
    <row r="86" spans="1:8" ht="12.75" customHeight="1" x14ac:dyDescent="0.2">
      <c r="A86" s="351">
        <v>13</v>
      </c>
      <c r="B86" s="345">
        <v>84</v>
      </c>
      <c r="C86" s="481" t="s">
        <v>350</v>
      </c>
      <c r="D86" s="481"/>
      <c r="E86" s="351">
        <v>14</v>
      </c>
      <c r="F86" s="344">
        <v>19</v>
      </c>
      <c r="G86" s="481" t="s">
        <v>351</v>
      </c>
      <c r="H86" s="481"/>
    </row>
    <row r="87" spans="1:8" ht="12.75" customHeight="1" x14ac:dyDescent="0.2">
      <c r="A87" s="351">
        <v>14</v>
      </c>
      <c r="B87" s="345">
        <v>82</v>
      </c>
      <c r="C87" s="481" t="s">
        <v>352</v>
      </c>
      <c r="D87" s="481"/>
      <c r="E87" s="351">
        <v>14</v>
      </c>
      <c r="F87" s="344">
        <v>7</v>
      </c>
      <c r="G87" s="481" t="s">
        <v>353</v>
      </c>
      <c r="H87" s="481"/>
    </row>
    <row r="88" spans="1:8" ht="12.75" customHeight="1" x14ac:dyDescent="0.2">
      <c r="A88" s="351">
        <v>14</v>
      </c>
      <c r="B88" s="345">
        <v>41</v>
      </c>
      <c r="C88" s="481" t="s">
        <v>354</v>
      </c>
      <c r="D88" s="481"/>
      <c r="E88" s="344"/>
      <c r="F88" s="344"/>
      <c r="G88" s="481"/>
      <c r="H88" s="481"/>
    </row>
    <row r="89" spans="1:8" ht="7.5" customHeight="1" thickBot="1" x14ac:dyDescent="0.25">
      <c r="A89" s="346"/>
      <c r="B89" s="484"/>
      <c r="C89" s="484"/>
      <c r="D89" s="346"/>
      <c r="E89" s="346"/>
      <c r="F89" s="346"/>
      <c r="G89" s="484"/>
      <c r="H89" s="484"/>
    </row>
    <row r="90" spans="1:8" ht="14.25" thickTop="1" thickBot="1" x14ac:dyDescent="0.25">
      <c r="A90" s="346"/>
      <c r="B90" s="484"/>
      <c r="C90" s="484"/>
      <c r="D90" s="346"/>
      <c r="E90" s="346"/>
      <c r="F90" s="346"/>
      <c r="G90" s="484"/>
      <c r="H90" s="484"/>
    </row>
    <row r="91" spans="1:8" ht="25.5" customHeight="1" thickTop="1" thickBot="1" x14ac:dyDescent="0.25">
      <c r="A91" s="485" t="s">
        <v>368</v>
      </c>
      <c r="B91" s="485"/>
      <c r="C91" s="485"/>
      <c r="D91" s="485"/>
      <c r="E91" s="485"/>
      <c r="F91" s="485"/>
      <c r="G91" s="485"/>
      <c r="H91" s="485"/>
    </row>
    <row r="92" spans="1:8" ht="14.25" thickTop="1" thickBot="1" x14ac:dyDescent="0.25">
      <c r="A92" s="346" t="s">
        <v>29</v>
      </c>
      <c r="B92" s="486" t="s">
        <v>341</v>
      </c>
      <c r="C92" s="486"/>
      <c r="D92" s="346"/>
      <c r="E92" s="346" t="s">
        <v>29</v>
      </c>
      <c r="F92" s="486" t="s">
        <v>341</v>
      </c>
      <c r="G92" s="486"/>
      <c r="H92" s="346"/>
    </row>
    <row r="93" spans="1:8" ht="13.5" thickTop="1" x14ac:dyDescent="0.2">
      <c r="A93" s="351">
        <v>12</v>
      </c>
      <c r="B93" s="344">
        <v>31</v>
      </c>
      <c r="C93" s="483" t="s">
        <v>355</v>
      </c>
      <c r="D93" s="483"/>
      <c r="E93" s="351">
        <v>12</v>
      </c>
      <c r="F93" s="344">
        <v>80</v>
      </c>
      <c r="G93" s="483" t="s">
        <v>356</v>
      </c>
      <c r="H93" s="483"/>
    </row>
    <row r="94" spans="1:8" ht="12.75" customHeight="1" x14ac:dyDescent="0.2">
      <c r="A94" s="351">
        <v>12</v>
      </c>
      <c r="B94" s="344">
        <v>85</v>
      </c>
      <c r="C94" s="481" t="s">
        <v>357</v>
      </c>
      <c r="D94" s="481"/>
      <c r="E94" s="351">
        <v>12</v>
      </c>
      <c r="F94" s="344">
        <v>64</v>
      </c>
      <c r="G94" s="481" t="s">
        <v>358</v>
      </c>
      <c r="H94" s="481"/>
    </row>
    <row r="95" spans="1:8" ht="12.75" customHeight="1" x14ac:dyDescent="0.2">
      <c r="A95" s="351">
        <v>12</v>
      </c>
      <c r="B95" s="344">
        <v>67</v>
      </c>
      <c r="C95" s="481" t="s">
        <v>359</v>
      </c>
      <c r="D95" s="481"/>
      <c r="E95" s="351">
        <v>12</v>
      </c>
      <c r="F95" s="344">
        <v>30</v>
      </c>
      <c r="G95" s="481" t="s">
        <v>360</v>
      </c>
      <c r="H95" s="481"/>
    </row>
    <row r="96" spans="1:8" ht="12.75" customHeight="1" x14ac:dyDescent="0.2">
      <c r="A96" s="351">
        <v>12</v>
      </c>
      <c r="B96" s="344">
        <v>61</v>
      </c>
      <c r="C96" s="481" t="s">
        <v>361</v>
      </c>
      <c r="D96" s="481"/>
      <c r="E96" s="351">
        <v>12</v>
      </c>
      <c r="F96" s="344">
        <v>63</v>
      </c>
      <c r="G96" s="481" t="s">
        <v>362</v>
      </c>
      <c r="H96" s="481"/>
    </row>
    <row r="97" spans="1:8" ht="12.75" customHeight="1" x14ac:dyDescent="0.2">
      <c r="A97" s="351">
        <v>12</v>
      </c>
      <c r="B97" s="344">
        <v>62</v>
      </c>
      <c r="C97" s="481" t="s">
        <v>363</v>
      </c>
      <c r="D97" s="481"/>
      <c r="E97" s="351">
        <v>12</v>
      </c>
      <c r="F97" s="344">
        <v>87</v>
      </c>
      <c r="G97" s="481" t="s">
        <v>364</v>
      </c>
      <c r="H97" s="481"/>
    </row>
    <row r="98" spans="1:8" ht="12.75" customHeight="1" x14ac:dyDescent="0.2">
      <c r="A98" s="351">
        <v>12</v>
      </c>
      <c r="B98" s="344">
        <v>81</v>
      </c>
      <c r="C98" s="481" t="s">
        <v>365</v>
      </c>
      <c r="D98" s="481"/>
      <c r="E98" s="351">
        <v>12</v>
      </c>
      <c r="F98" s="344">
        <v>33</v>
      </c>
      <c r="G98" s="481" t="s">
        <v>366</v>
      </c>
      <c r="H98" s="481"/>
    </row>
    <row r="99" spans="1:8" ht="13.5" thickBot="1" x14ac:dyDescent="0.25">
      <c r="A99" s="480"/>
      <c r="B99" s="480"/>
      <c r="C99" s="352"/>
      <c r="D99" s="352"/>
      <c r="E99" s="352"/>
      <c r="F99" s="480"/>
      <c r="G99" s="480"/>
      <c r="H99" s="352"/>
    </row>
    <row r="100" spans="1:8" ht="13.5" thickTop="1" x14ac:dyDescent="0.2">
      <c r="A100" s="321"/>
    </row>
  </sheetData>
  <mergeCells count="113">
    <mergeCell ref="A1:M1"/>
    <mergeCell ref="A4:M4"/>
    <mergeCell ref="A17:M17"/>
    <mergeCell ref="A18:M18"/>
    <mergeCell ref="A19:M19"/>
    <mergeCell ref="A5:M5"/>
    <mergeCell ref="A6:M6"/>
    <mergeCell ref="A7:M7"/>
    <mergeCell ref="A8:M8"/>
    <mergeCell ref="A9:M9"/>
    <mergeCell ref="A10:M10"/>
    <mergeCell ref="A11:M11"/>
    <mergeCell ref="A12:M12"/>
    <mergeCell ref="A13:M13"/>
    <mergeCell ref="A14:M14"/>
    <mergeCell ref="A15:M15"/>
    <mergeCell ref="A16:M16"/>
    <mergeCell ref="B52:C52"/>
    <mergeCell ref="A20:M20"/>
    <mergeCell ref="A33:M33"/>
    <mergeCell ref="A34:M34"/>
    <mergeCell ref="A35:M35"/>
    <mergeCell ref="A36:M36"/>
    <mergeCell ref="A37:M37"/>
    <mergeCell ref="A38:M38"/>
    <mergeCell ref="A27:M27"/>
    <mergeCell ref="A28:M28"/>
    <mergeCell ref="A29:M29"/>
    <mergeCell ref="A30:M30"/>
    <mergeCell ref="A31:M31"/>
    <mergeCell ref="A32:M32"/>
    <mergeCell ref="B48:C48"/>
    <mergeCell ref="D48:E48"/>
    <mergeCell ref="F48:G48"/>
    <mergeCell ref="A21:M21"/>
    <mergeCell ref="A22:M22"/>
    <mergeCell ref="A23:M23"/>
    <mergeCell ref="A24:M24"/>
    <mergeCell ref="A25:M25"/>
    <mergeCell ref="A26:M26"/>
    <mergeCell ref="B51:C51"/>
    <mergeCell ref="A39:M39"/>
    <mergeCell ref="A40:M40"/>
    <mergeCell ref="B44:C44"/>
    <mergeCell ref="A45:C45"/>
    <mergeCell ref="E45:G45"/>
    <mergeCell ref="D46:D47"/>
    <mergeCell ref="E46:E47"/>
    <mergeCell ref="F46:F47"/>
    <mergeCell ref="G46:G47"/>
    <mergeCell ref="B73:C73"/>
    <mergeCell ref="F73:G73"/>
    <mergeCell ref="B66:C66"/>
    <mergeCell ref="F66:G66"/>
    <mergeCell ref="B56:C56"/>
    <mergeCell ref="B57:C57"/>
    <mergeCell ref="F57:G57"/>
    <mergeCell ref="F53:G53"/>
    <mergeCell ref="B54:C54"/>
    <mergeCell ref="B53:C53"/>
    <mergeCell ref="B58:C58"/>
    <mergeCell ref="A59:B59"/>
    <mergeCell ref="C59:G59"/>
    <mergeCell ref="B60:C60"/>
    <mergeCell ref="B63:C63"/>
    <mergeCell ref="F63:G63"/>
    <mergeCell ref="A62:B62"/>
    <mergeCell ref="A69:C69"/>
    <mergeCell ref="A72:C72"/>
    <mergeCell ref="B70:C70"/>
    <mergeCell ref="B81:C81"/>
    <mergeCell ref="F81:H81"/>
    <mergeCell ref="C82:D82"/>
    <mergeCell ref="G82:H82"/>
    <mergeCell ref="C83:D83"/>
    <mergeCell ref="G83:H83"/>
    <mergeCell ref="A78:D78"/>
    <mergeCell ref="E78:H78"/>
    <mergeCell ref="A80:C80"/>
    <mergeCell ref="E80:H80"/>
    <mergeCell ref="G88:H88"/>
    <mergeCell ref="B89:C89"/>
    <mergeCell ref="G89:H89"/>
    <mergeCell ref="C84:D84"/>
    <mergeCell ref="G84:H84"/>
    <mergeCell ref="C85:D85"/>
    <mergeCell ref="G85:H85"/>
    <mergeCell ref="C86:D86"/>
    <mergeCell ref="G86:H86"/>
    <mergeCell ref="A99:B99"/>
    <mergeCell ref="F99:G99"/>
    <mergeCell ref="C96:D96"/>
    <mergeCell ref="G96:H96"/>
    <mergeCell ref="C97:D97"/>
    <mergeCell ref="G97:H97"/>
    <mergeCell ref="C98:D98"/>
    <mergeCell ref="G98:H98"/>
    <mergeCell ref="A65:C65"/>
    <mergeCell ref="C93:D93"/>
    <mergeCell ref="G93:H93"/>
    <mergeCell ref="C94:D94"/>
    <mergeCell ref="G94:H94"/>
    <mergeCell ref="C95:D95"/>
    <mergeCell ref="G95:H95"/>
    <mergeCell ref="B90:C90"/>
    <mergeCell ref="G90:H90"/>
    <mergeCell ref="A91:D91"/>
    <mergeCell ref="E91:H91"/>
    <mergeCell ref="B92:C92"/>
    <mergeCell ref="F92:G92"/>
    <mergeCell ref="C87:D87"/>
    <mergeCell ref="G87:H87"/>
    <mergeCell ref="C88:D88"/>
  </mergeCells>
  <pageMargins left="0.75" right="0.75" top="1" bottom="1" header="0.5" footer="0.5"/>
  <pageSetup paperSize="9" scale="62" orientation="portrait" r:id="rId1"/>
  <headerFooter alignWithMargins="0"/>
  <rowBreaks count="1" manualBreakCount="1">
    <brk id="41" max="16383" man="1"/>
  </rowBreaks>
  <colBreaks count="1" manualBreakCount="1">
    <brk id="15" max="109"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N36"/>
  <sheetViews>
    <sheetView zoomScaleNormal="100" workbookViewId="0">
      <selection activeCell="Q22" sqref="Q22"/>
    </sheetView>
  </sheetViews>
  <sheetFormatPr defaultRowHeight="12.75" x14ac:dyDescent="0.2"/>
  <cols>
    <col min="1" max="1" width="1.42578125" style="1" customWidth="1"/>
    <col min="2" max="2" width="11.5703125" style="1" customWidth="1"/>
    <col min="3" max="5" width="11.5703125" style="1" hidden="1" customWidth="1"/>
    <col min="6" max="6" width="4.7109375" style="1" customWidth="1"/>
    <col min="7" max="7" width="2.5703125" style="41" customWidth="1"/>
    <col min="8" max="8" width="4.7109375" style="1" customWidth="1"/>
    <col min="9" max="9" width="1" style="1" customWidth="1"/>
    <col min="10" max="10" width="4.7109375" style="1" customWidth="1"/>
    <col min="11" max="11" width="2.5703125" style="41" customWidth="1"/>
    <col min="12" max="12" width="4.7109375" style="1" customWidth="1"/>
    <col min="13" max="13" width="1" style="1" customWidth="1"/>
    <col min="14" max="14" width="4.7109375" style="1" customWidth="1"/>
    <col min="15" max="15" width="2.5703125" style="41" customWidth="1"/>
    <col min="16" max="16" width="4.7109375" style="1" customWidth="1"/>
    <col min="17" max="17" width="1" style="1" customWidth="1"/>
    <col min="18" max="18" width="4.7109375" style="1" customWidth="1"/>
    <col min="19" max="19" width="2.5703125" style="41" customWidth="1"/>
    <col min="20" max="20" width="4.7109375" style="1" customWidth="1"/>
    <col min="21" max="21" width="1.140625" style="1" customWidth="1"/>
    <col min="22" max="22" width="4.7109375" style="1" customWidth="1"/>
    <col min="23" max="23" width="2.5703125" style="41" customWidth="1"/>
    <col min="24" max="24" width="4.7109375" style="1" customWidth="1"/>
    <col min="25" max="25" width="1.140625" style="1" customWidth="1"/>
    <col min="26" max="26" width="4.7109375" style="1" customWidth="1"/>
    <col min="27" max="27" width="2.5703125" style="41" customWidth="1"/>
    <col min="28" max="28" width="4.7109375" style="1" customWidth="1"/>
    <col min="29" max="29" width="1" style="1" customWidth="1"/>
    <col min="30" max="30" width="4.7109375" style="1" customWidth="1"/>
    <col min="31" max="31" width="2.5703125" style="41" customWidth="1"/>
    <col min="32" max="32" width="4.7109375" style="1" customWidth="1"/>
    <col min="33" max="33" width="1" style="1" customWidth="1"/>
    <col min="34" max="34" width="4.7109375" style="1" customWidth="1"/>
    <col min="35" max="35" width="2.5703125" style="41" customWidth="1"/>
    <col min="36" max="36" width="4.7109375" style="1" customWidth="1"/>
    <col min="37" max="37" width="1" style="1" customWidth="1"/>
    <col min="38" max="38" width="4.5703125" style="1" customWidth="1"/>
    <col min="39" max="39" width="2.5703125" style="41" customWidth="1"/>
    <col min="40" max="40" width="4.7109375" style="1" customWidth="1"/>
    <col min="41" max="16384" width="9.140625" style="1"/>
  </cols>
  <sheetData>
    <row r="1" spans="1:40" ht="6.75" customHeight="1" x14ac:dyDescent="0.2"/>
    <row r="2" spans="1:40" s="19" customFormat="1" ht="15.75" customHeight="1" x14ac:dyDescent="0.2">
      <c r="A2" s="183" t="s">
        <v>427</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row>
    <row r="3" spans="1:40" s="19" customFormat="1" ht="15" x14ac:dyDescent="0.25">
      <c r="A3" s="183" t="s">
        <v>528</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row>
    <row r="4" spans="1:40" ht="15" x14ac:dyDescent="0.25">
      <c r="A4" s="188" t="s">
        <v>437</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row>
    <row r="5" spans="1:40" ht="15.75" thickBot="1" x14ac:dyDescent="0.3">
      <c r="A5" s="284" t="s">
        <v>530</v>
      </c>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row>
    <row r="6" spans="1:40" ht="15" customHeight="1" x14ac:dyDescent="0.2">
      <c r="A6" s="534" t="s">
        <v>91</v>
      </c>
      <c r="B6" s="534"/>
      <c r="C6" s="34"/>
      <c r="D6" s="34"/>
      <c r="E6" s="34"/>
      <c r="F6" s="540" t="s">
        <v>240</v>
      </c>
      <c r="G6" s="554"/>
      <c r="H6" s="554"/>
      <c r="I6" s="554"/>
      <c r="J6" s="554"/>
      <c r="K6" s="554"/>
      <c r="L6" s="554"/>
      <c r="M6" s="554"/>
      <c r="N6" s="554"/>
      <c r="O6" s="554"/>
      <c r="P6" s="554"/>
      <c r="Q6" s="554"/>
      <c r="R6" s="554"/>
      <c r="S6" s="554"/>
      <c r="T6" s="554"/>
      <c r="U6" s="554"/>
      <c r="V6" s="554"/>
      <c r="W6" s="554"/>
      <c r="X6" s="554"/>
      <c r="Y6" s="554"/>
      <c r="Z6" s="554"/>
      <c r="AA6" s="554"/>
      <c r="AB6" s="554"/>
      <c r="AC6" s="554"/>
      <c r="AD6" s="554"/>
      <c r="AE6" s="554"/>
      <c r="AF6" s="554"/>
      <c r="AG6" s="554"/>
      <c r="AH6" s="554"/>
      <c r="AI6" s="554"/>
      <c r="AJ6" s="554"/>
      <c r="AK6" s="554"/>
      <c r="AL6" s="554"/>
      <c r="AM6" s="554"/>
      <c r="AN6" s="554"/>
    </row>
    <row r="7" spans="1:40" ht="15" customHeight="1" x14ac:dyDescent="0.25">
      <c r="C7" s="34"/>
      <c r="D7" s="34"/>
      <c r="E7" s="34"/>
      <c r="F7" s="536" t="s">
        <v>397</v>
      </c>
      <c r="G7" s="536"/>
      <c r="H7" s="536"/>
      <c r="I7" s="133"/>
      <c r="J7" s="536" t="s">
        <v>398</v>
      </c>
      <c r="K7" s="536"/>
      <c r="L7" s="536"/>
      <c r="M7" s="146"/>
      <c r="N7" s="536" t="s">
        <v>393</v>
      </c>
      <c r="O7" s="536"/>
      <c r="P7" s="536"/>
      <c r="Q7" s="146"/>
      <c r="R7" s="536" t="s">
        <v>392</v>
      </c>
      <c r="S7" s="536"/>
      <c r="T7" s="536"/>
      <c r="U7" s="133"/>
      <c r="V7" s="536" t="s">
        <v>394</v>
      </c>
      <c r="W7" s="536"/>
      <c r="X7" s="536"/>
      <c r="Y7" s="133"/>
      <c r="Z7" s="536" t="s">
        <v>399</v>
      </c>
      <c r="AA7" s="536"/>
      <c r="AB7" s="536"/>
      <c r="AC7" s="146"/>
      <c r="AD7" s="536" t="s">
        <v>400</v>
      </c>
      <c r="AE7" s="536"/>
      <c r="AF7" s="536"/>
      <c r="AG7" s="146"/>
      <c r="AH7" s="536" t="s">
        <v>401</v>
      </c>
      <c r="AI7" s="536"/>
      <c r="AJ7" s="536"/>
      <c r="AK7" s="133"/>
      <c r="AL7" s="536" t="s">
        <v>22</v>
      </c>
      <c r="AM7" s="536"/>
      <c r="AN7" s="536"/>
    </row>
    <row r="8" spans="1:40" ht="10.5" customHeight="1" thickBot="1" x14ac:dyDescent="0.25">
      <c r="A8" s="50"/>
      <c r="B8" s="50"/>
      <c r="C8" s="50"/>
      <c r="D8" s="50"/>
      <c r="E8" s="50"/>
      <c r="F8" s="26" t="s">
        <v>22</v>
      </c>
      <c r="G8" s="537" t="s">
        <v>125</v>
      </c>
      <c r="H8" s="537"/>
      <c r="I8" s="107"/>
      <c r="J8" s="26" t="s">
        <v>22</v>
      </c>
      <c r="K8" s="537" t="s">
        <v>125</v>
      </c>
      <c r="L8" s="537"/>
      <c r="M8" s="107"/>
      <c r="N8" s="26" t="s">
        <v>22</v>
      </c>
      <c r="O8" s="537" t="s">
        <v>125</v>
      </c>
      <c r="P8" s="537"/>
      <c r="Q8" s="107"/>
      <c r="R8" s="26" t="s">
        <v>22</v>
      </c>
      <c r="S8" s="537" t="s">
        <v>125</v>
      </c>
      <c r="T8" s="537"/>
      <c r="U8" s="107"/>
      <c r="V8" s="26" t="s">
        <v>22</v>
      </c>
      <c r="W8" s="537" t="s">
        <v>125</v>
      </c>
      <c r="X8" s="537"/>
      <c r="Y8" s="107"/>
      <c r="Z8" s="26" t="s">
        <v>22</v>
      </c>
      <c r="AA8" s="537" t="s">
        <v>125</v>
      </c>
      <c r="AB8" s="537"/>
      <c r="AC8" s="107"/>
      <c r="AD8" s="26" t="s">
        <v>22</v>
      </c>
      <c r="AE8" s="537" t="s">
        <v>125</v>
      </c>
      <c r="AF8" s="537"/>
      <c r="AG8" s="107"/>
      <c r="AH8" s="26" t="s">
        <v>22</v>
      </c>
      <c r="AI8" s="537" t="s">
        <v>125</v>
      </c>
      <c r="AJ8" s="537"/>
      <c r="AK8" s="107"/>
      <c r="AL8" s="26" t="s">
        <v>22</v>
      </c>
      <c r="AM8" s="537" t="s">
        <v>125</v>
      </c>
      <c r="AN8" s="537"/>
    </row>
    <row r="9" spans="1:40" ht="10.5" customHeight="1" x14ac:dyDescent="0.2">
      <c r="A9" s="534"/>
      <c r="B9" s="534"/>
      <c r="C9" s="34"/>
      <c r="D9" s="34"/>
      <c r="E9" s="34"/>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row>
    <row r="10" spans="1:40" ht="10.5" hidden="1" customHeight="1" x14ac:dyDescent="0.2">
      <c r="A10" s="34"/>
      <c r="B10" s="34"/>
      <c r="C10" s="34"/>
      <c r="D10" s="34"/>
      <c r="E10" s="34"/>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row>
    <row r="11" spans="1:40" ht="12" customHeight="1" x14ac:dyDescent="0.2">
      <c r="A11" s="534" t="s">
        <v>22</v>
      </c>
      <c r="B11" s="534"/>
      <c r="C11" s="34"/>
      <c r="D11" s="34"/>
      <c r="E11" s="34"/>
      <c r="F11" s="128">
        <v>99.953000000000003</v>
      </c>
      <c r="G11" s="135" t="s">
        <v>4</v>
      </c>
      <c r="H11" s="128">
        <v>85.643000000000001</v>
      </c>
      <c r="I11" s="59" t="s">
        <v>285</v>
      </c>
      <c r="J11" s="128">
        <v>291.04000000000002</v>
      </c>
      <c r="K11" s="135" t="s">
        <v>4</v>
      </c>
      <c r="L11" s="128">
        <v>127.259</v>
      </c>
      <c r="M11" s="59" t="s">
        <v>285</v>
      </c>
      <c r="N11" s="128">
        <v>93.608999999999995</v>
      </c>
      <c r="O11" s="135" t="s">
        <v>4</v>
      </c>
      <c r="P11" s="128">
        <v>46.454999999999998</v>
      </c>
      <c r="Q11" s="59" t="s">
        <v>285</v>
      </c>
      <c r="R11" s="128">
        <v>313.48</v>
      </c>
      <c r="S11" s="135" t="s">
        <v>4</v>
      </c>
      <c r="T11" s="128">
        <v>139.56899999999999</v>
      </c>
      <c r="U11" s="59" t="s">
        <v>285</v>
      </c>
      <c r="V11" s="128">
        <v>243.49700000000001</v>
      </c>
      <c r="W11" s="135" t="s">
        <v>4</v>
      </c>
      <c r="X11" s="128">
        <v>124.056</v>
      </c>
      <c r="Y11" s="59" t="s">
        <v>285</v>
      </c>
      <c r="Z11" s="128">
        <v>155.446</v>
      </c>
      <c r="AA11" s="135" t="s">
        <v>4</v>
      </c>
      <c r="AB11" s="128">
        <v>63.795999999999999</v>
      </c>
      <c r="AC11" s="59" t="s">
        <v>285</v>
      </c>
      <c r="AD11" s="128">
        <v>9.0589999999999993</v>
      </c>
      <c r="AE11" s="135" t="s">
        <v>4</v>
      </c>
      <c r="AF11" s="128">
        <v>17.725999999999999</v>
      </c>
      <c r="AG11" s="59" t="s">
        <v>285</v>
      </c>
      <c r="AH11" s="128">
        <v>67.495000000000005</v>
      </c>
      <c r="AI11" s="135" t="s">
        <v>4</v>
      </c>
      <c r="AJ11" s="128">
        <v>56.368000000000002</v>
      </c>
      <c r="AK11" s="59" t="s">
        <v>285</v>
      </c>
      <c r="AL11" s="128">
        <v>1273.579</v>
      </c>
      <c r="AM11" s="135" t="s">
        <v>4</v>
      </c>
      <c r="AN11" s="128">
        <v>259.88</v>
      </c>
    </row>
    <row r="12" spans="1:40" ht="12" customHeight="1" x14ac:dyDescent="0.2">
      <c r="A12" s="57"/>
      <c r="G12" s="59"/>
      <c r="H12" s="59"/>
      <c r="I12" s="59"/>
      <c r="J12" s="59"/>
      <c r="K12" s="59"/>
      <c r="L12" s="59"/>
      <c r="M12" s="59"/>
      <c r="N12" s="59"/>
      <c r="O12" s="135"/>
      <c r="P12" s="59"/>
      <c r="Q12" s="59"/>
      <c r="R12" s="59"/>
      <c r="S12" s="59"/>
      <c r="T12" s="59"/>
      <c r="U12" s="59"/>
      <c r="W12" s="59"/>
      <c r="X12" s="59"/>
      <c r="Y12" s="59"/>
      <c r="Z12" s="59"/>
      <c r="AA12" s="59"/>
      <c r="AB12" s="59"/>
      <c r="AC12" s="59"/>
      <c r="AD12" s="59"/>
      <c r="AE12" s="135"/>
      <c r="AF12" s="59"/>
      <c r="AG12" s="59"/>
      <c r="AH12" s="59"/>
      <c r="AI12" s="59"/>
      <c r="AJ12" s="59"/>
      <c r="AK12" s="59"/>
      <c r="AL12" s="59"/>
      <c r="AM12" s="59"/>
      <c r="AN12" s="59"/>
    </row>
    <row r="13" spans="1:40" ht="12" customHeight="1" x14ac:dyDescent="0.2">
      <c r="A13" s="548" t="s">
        <v>149</v>
      </c>
      <c r="B13" s="548"/>
      <c r="C13" s="56"/>
      <c r="D13" s="56"/>
      <c r="E13" s="56"/>
      <c r="K13" s="1"/>
      <c r="O13" s="1"/>
      <c r="S13" s="1"/>
      <c r="U13" s="36"/>
      <c r="AA13" s="1"/>
      <c r="AE13" s="1"/>
      <c r="AI13" s="1"/>
      <c r="AK13" s="36"/>
      <c r="AM13" s="1"/>
    </row>
    <row r="14" spans="1:40" ht="12" customHeight="1" x14ac:dyDescent="0.2">
      <c r="A14" s="533" t="s">
        <v>22</v>
      </c>
      <c r="B14" s="533"/>
      <c r="C14" s="57"/>
      <c r="D14" s="57"/>
      <c r="E14" s="57"/>
      <c r="F14" s="128">
        <v>25.920999999999999</v>
      </c>
      <c r="G14" s="135" t="s">
        <v>4</v>
      </c>
      <c r="H14" s="128">
        <v>28.454999999999998</v>
      </c>
      <c r="I14" s="97" t="s">
        <v>285</v>
      </c>
      <c r="J14" s="128">
        <v>115.09</v>
      </c>
      <c r="K14" s="135" t="s">
        <v>4</v>
      </c>
      <c r="L14" s="128">
        <v>72.783000000000001</v>
      </c>
      <c r="M14" s="97" t="s">
        <v>285</v>
      </c>
      <c r="N14" s="128">
        <v>22.670999999999999</v>
      </c>
      <c r="O14" s="135" t="s">
        <v>4</v>
      </c>
      <c r="P14" s="128">
        <v>24.273</v>
      </c>
      <c r="Q14" s="97" t="s">
        <v>285</v>
      </c>
      <c r="R14" s="128">
        <v>227.101</v>
      </c>
      <c r="S14" s="135" t="s">
        <v>4</v>
      </c>
      <c r="T14" s="128">
        <v>128.90700000000001</v>
      </c>
      <c r="U14" s="36" t="s">
        <v>285</v>
      </c>
      <c r="V14" s="128">
        <v>86.284000000000006</v>
      </c>
      <c r="W14" s="135" t="s">
        <v>4</v>
      </c>
      <c r="X14" s="128">
        <v>99.034999999999997</v>
      </c>
      <c r="Y14" s="97" t="s">
        <v>285</v>
      </c>
      <c r="Z14" s="128">
        <v>46.183</v>
      </c>
      <c r="AA14" s="135" t="s">
        <v>4</v>
      </c>
      <c r="AB14" s="128">
        <v>31.558</v>
      </c>
      <c r="AC14" s="97" t="s">
        <v>285</v>
      </c>
      <c r="AD14" s="128" t="s">
        <v>284</v>
      </c>
      <c r="AE14" s="135" t="s">
        <v>4</v>
      </c>
      <c r="AF14" s="128" t="s">
        <v>284</v>
      </c>
      <c r="AG14" s="97" t="s">
        <v>285</v>
      </c>
      <c r="AH14" s="128">
        <v>25.195</v>
      </c>
      <c r="AI14" s="135" t="s">
        <v>4</v>
      </c>
      <c r="AJ14" s="128">
        <v>36.768000000000001</v>
      </c>
      <c r="AK14" s="36" t="s">
        <v>285</v>
      </c>
      <c r="AL14" s="128">
        <v>548.44500000000005</v>
      </c>
      <c r="AM14" s="135" t="s">
        <v>4</v>
      </c>
      <c r="AN14" s="128">
        <v>189.529</v>
      </c>
    </row>
    <row r="15" spans="1:40" ht="12" customHeight="1" x14ac:dyDescent="0.2">
      <c r="A15" s="435" t="s">
        <v>5</v>
      </c>
      <c r="B15" s="13"/>
      <c r="C15" s="60"/>
      <c r="D15" s="60"/>
      <c r="E15" s="60"/>
      <c r="F15" s="36"/>
      <c r="G15" s="135"/>
      <c r="H15" s="36"/>
      <c r="I15" s="36"/>
      <c r="J15" s="36"/>
      <c r="K15" s="49"/>
      <c r="L15" s="36"/>
      <c r="M15" s="36"/>
      <c r="N15" s="36"/>
      <c r="O15" s="49"/>
      <c r="P15" s="36"/>
      <c r="Q15" s="36"/>
      <c r="R15" s="36"/>
      <c r="S15" s="49"/>
      <c r="T15" s="36"/>
      <c r="U15" s="35"/>
      <c r="V15" s="36"/>
      <c r="W15" s="135"/>
      <c r="X15" s="36"/>
      <c r="Y15" s="36"/>
      <c r="Z15" s="36"/>
      <c r="AA15" s="49"/>
      <c r="AB15" s="36"/>
      <c r="AC15" s="36"/>
      <c r="AD15" s="36"/>
      <c r="AE15" s="49"/>
      <c r="AF15" s="36"/>
      <c r="AG15" s="36"/>
      <c r="AH15" s="36"/>
      <c r="AI15" s="49"/>
      <c r="AJ15" s="36"/>
      <c r="AK15" s="35"/>
      <c r="AL15" s="36"/>
      <c r="AM15" s="49"/>
      <c r="AN15" s="36"/>
    </row>
    <row r="16" spans="1:40" ht="12" customHeight="1" x14ac:dyDescent="0.2">
      <c r="A16" s="12"/>
      <c r="B16" s="60" t="s">
        <v>85</v>
      </c>
      <c r="C16" s="60"/>
      <c r="D16" s="60"/>
      <c r="E16" s="60"/>
      <c r="F16" s="129">
        <v>1.391</v>
      </c>
      <c r="G16" s="135" t="s">
        <v>4</v>
      </c>
      <c r="H16" s="129">
        <v>1.9259999999999999</v>
      </c>
      <c r="I16" s="1" t="s">
        <v>285</v>
      </c>
      <c r="J16" s="129">
        <v>8.5579999999999998</v>
      </c>
      <c r="K16" s="135" t="s">
        <v>4</v>
      </c>
      <c r="L16" s="129">
        <v>14.605</v>
      </c>
      <c r="M16" s="1" t="s">
        <v>285</v>
      </c>
      <c r="N16" s="129">
        <v>4.2869999999999999</v>
      </c>
      <c r="O16" s="135" t="s">
        <v>4</v>
      </c>
      <c r="P16" s="129">
        <v>8.3759999999999994</v>
      </c>
      <c r="Q16" s="1" t="s">
        <v>285</v>
      </c>
      <c r="R16" s="129">
        <v>21.789000000000001</v>
      </c>
      <c r="S16" s="135" t="s">
        <v>4</v>
      </c>
      <c r="T16" s="129">
        <v>21.010999999999999</v>
      </c>
      <c r="U16" s="35" t="s">
        <v>285</v>
      </c>
      <c r="V16" s="129">
        <v>14.521000000000001</v>
      </c>
      <c r="W16" s="135" t="s">
        <v>4</v>
      </c>
      <c r="X16" s="129">
        <v>17.091999999999999</v>
      </c>
      <c r="Y16" s="1" t="s">
        <v>285</v>
      </c>
      <c r="Z16" s="129" t="s">
        <v>284</v>
      </c>
      <c r="AA16" s="135" t="s">
        <v>4</v>
      </c>
      <c r="AB16" s="129" t="s">
        <v>284</v>
      </c>
      <c r="AC16" s="1" t="s">
        <v>285</v>
      </c>
      <c r="AD16" s="129" t="s">
        <v>284</v>
      </c>
      <c r="AE16" s="135" t="s">
        <v>4</v>
      </c>
      <c r="AF16" s="129" t="s">
        <v>284</v>
      </c>
      <c r="AG16" s="1" t="s">
        <v>285</v>
      </c>
      <c r="AH16" s="129">
        <v>5.343</v>
      </c>
      <c r="AI16" s="135" t="s">
        <v>4</v>
      </c>
      <c r="AJ16" s="129">
        <v>10.459</v>
      </c>
      <c r="AK16" s="35" t="s">
        <v>285</v>
      </c>
      <c r="AL16" s="129">
        <v>55.889000000000003</v>
      </c>
      <c r="AM16" s="135" t="s">
        <v>4</v>
      </c>
      <c r="AN16" s="129">
        <v>39.851999999999997</v>
      </c>
    </row>
    <row r="17" spans="1:40" ht="12" customHeight="1" x14ac:dyDescent="0.2">
      <c r="A17" s="12"/>
      <c r="B17" s="60" t="s">
        <v>86</v>
      </c>
      <c r="C17" s="60"/>
      <c r="D17" s="60"/>
      <c r="E17" s="60"/>
      <c r="F17" s="129">
        <v>5.17</v>
      </c>
      <c r="G17" s="135" t="s">
        <v>4</v>
      </c>
      <c r="H17" s="129">
        <v>10.106</v>
      </c>
      <c r="I17" s="1" t="s">
        <v>285</v>
      </c>
      <c r="J17" s="129" t="s">
        <v>284</v>
      </c>
      <c r="K17" s="135" t="s">
        <v>4</v>
      </c>
      <c r="L17" s="129" t="s">
        <v>284</v>
      </c>
      <c r="M17" s="1" t="s">
        <v>285</v>
      </c>
      <c r="N17" s="129" t="s">
        <v>284</v>
      </c>
      <c r="O17" s="135" t="s">
        <v>4</v>
      </c>
      <c r="P17" s="129" t="s">
        <v>284</v>
      </c>
      <c r="Q17" s="1" t="s">
        <v>285</v>
      </c>
      <c r="R17" s="129">
        <v>9.6349999999999998</v>
      </c>
      <c r="S17" s="135" t="s">
        <v>4</v>
      </c>
      <c r="T17" s="129">
        <v>18.835000000000001</v>
      </c>
      <c r="U17" s="35" t="s">
        <v>285</v>
      </c>
      <c r="V17" s="129">
        <v>8.7899999999999991</v>
      </c>
      <c r="W17" s="135" t="s">
        <v>4</v>
      </c>
      <c r="X17" s="129">
        <v>14.654999999999999</v>
      </c>
      <c r="Y17" s="1" t="s">
        <v>285</v>
      </c>
      <c r="Z17" s="129" t="s">
        <v>284</v>
      </c>
      <c r="AA17" s="135" t="s">
        <v>4</v>
      </c>
      <c r="AB17" s="129" t="s">
        <v>284</v>
      </c>
      <c r="AC17" s="1" t="s">
        <v>285</v>
      </c>
      <c r="AD17" s="129" t="s">
        <v>284</v>
      </c>
      <c r="AE17" s="135" t="s">
        <v>4</v>
      </c>
      <c r="AF17" s="129" t="s">
        <v>284</v>
      </c>
      <c r="AG17" s="1" t="s">
        <v>285</v>
      </c>
      <c r="AH17" s="129" t="s">
        <v>284</v>
      </c>
      <c r="AI17" s="135" t="s">
        <v>4</v>
      </c>
      <c r="AJ17" s="129" t="s">
        <v>284</v>
      </c>
      <c r="AK17" s="35" t="s">
        <v>285</v>
      </c>
      <c r="AL17" s="129">
        <v>23.596</v>
      </c>
      <c r="AM17" s="135" t="s">
        <v>4</v>
      </c>
      <c r="AN17" s="129">
        <v>25.831</v>
      </c>
    </row>
    <row r="18" spans="1:40" ht="12" customHeight="1" x14ac:dyDescent="0.2">
      <c r="A18" s="12"/>
      <c r="B18" s="60" t="s">
        <v>87</v>
      </c>
      <c r="C18" s="60"/>
      <c r="D18" s="60"/>
      <c r="E18" s="60"/>
      <c r="F18" s="129">
        <v>6.9630000000000001</v>
      </c>
      <c r="G18" s="135" t="s">
        <v>4</v>
      </c>
      <c r="H18" s="129">
        <v>11.058999999999999</v>
      </c>
      <c r="I18" s="1" t="s">
        <v>285</v>
      </c>
      <c r="J18" s="129">
        <v>24.212</v>
      </c>
      <c r="K18" s="135" t="s">
        <v>4</v>
      </c>
      <c r="L18" s="129">
        <v>18.756</v>
      </c>
      <c r="M18" s="1" t="s">
        <v>285</v>
      </c>
      <c r="N18" s="129">
        <v>9.1829999999999998</v>
      </c>
      <c r="O18" s="135" t="s">
        <v>4</v>
      </c>
      <c r="P18" s="129">
        <v>17.975000000000001</v>
      </c>
      <c r="Q18" s="1" t="s">
        <v>285</v>
      </c>
      <c r="R18" s="129">
        <v>85.216999999999999</v>
      </c>
      <c r="S18" s="135" t="s">
        <v>4</v>
      </c>
      <c r="T18" s="129">
        <v>41.838999999999999</v>
      </c>
      <c r="U18" s="35" t="s">
        <v>285</v>
      </c>
      <c r="V18" s="129">
        <v>12.125</v>
      </c>
      <c r="W18" s="135" t="s">
        <v>4</v>
      </c>
      <c r="X18" s="129">
        <v>12.529</v>
      </c>
      <c r="Y18" s="1" t="s">
        <v>285</v>
      </c>
      <c r="Z18" s="129">
        <v>35.045999999999999</v>
      </c>
      <c r="AA18" s="135" t="s">
        <v>4</v>
      </c>
      <c r="AB18" s="129">
        <v>27.544</v>
      </c>
      <c r="AC18" s="1" t="s">
        <v>285</v>
      </c>
      <c r="AD18" s="129" t="s">
        <v>284</v>
      </c>
      <c r="AE18" s="135" t="s">
        <v>4</v>
      </c>
      <c r="AF18" s="129" t="s">
        <v>284</v>
      </c>
      <c r="AG18" s="1" t="s">
        <v>285</v>
      </c>
      <c r="AH18" s="129" t="s">
        <v>284</v>
      </c>
      <c r="AI18" s="135" t="s">
        <v>4</v>
      </c>
      <c r="AJ18" s="129" t="s">
        <v>284</v>
      </c>
      <c r="AK18" s="35" t="s">
        <v>285</v>
      </c>
      <c r="AL18" s="129">
        <v>172.74600000000001</v>
      </c>
      <c r="AM18" s="135" t="s">
        <v>4</v>
      </c>
      <c r="AN18" s="129">
        <v>58.640999999999998</v>
      </c>
    </row>
    <row r="19" spans="1:40" ht="12" customHeight="1" x14ac:dyDescent="0.2">
      <c r="A19" s="12"/>
      <c r="B19" s="60" t="s">
        <v>185</v>
      </c>
      <c r="C19" s="60"/>
      <c r="D19" s="60"/>
      <c r="E19" s="60"/>
      <c r="F19" s="129">
        <v>12.398</v>
      </c>
      <c r="G19" s="135" t="s">
        <v>4</v>
      </c>
      <c r="H19" s="129">
        <v>24.236000000000001</v>
      </c>
      <c r="I19" s="1" t="s">
        <v>285</v>
      </c>
      <c r="J19" s="129">
        <v>11.906000000000001</v>
      </c>
      <c r="K19" s="135" t="s">
        <v>4</v>
      </c>
      <c r="L19" s="129">
        <v>17.294</v>
      </c>
      <c r="M19" s="1" t="s">
        <v>285</v>
      </c>
      <c r="N19" s="129">
        <v>2.5</v>
      </c>
      <c r="O19" s="135" t="s">
        <v>4</v>
      </c>
      <c r="P19" s="129">
        <v>4.8879999999999999</v>
      </c>
      <c r="Q19" s="1" t="s">
        <v>285</v>
      </c>
      <c r="R19" s="129">
        <v>72.863</v>
      </c>
      <c r="S19" s="135" t="s">
        <v>4</v>
      </c>
      <c r="T19" s="129">
        <v>114.55</v>
      </c>
      <c r="U19" s="35" t="s">
        <v>285</v>
      </c>
      <c r="V19" s="129" t="s">
        <v>284</v>
      </c>
      <c r="W19" s="135" t="s">
        <v>4</v>
      </c>
      <c r="X19" s="129" t="s">
        <v>284</v>
      </c>
      <c r="Y19" s="1" t="s">
        <v>285</v>
      </c>
      <c r="Z19" s="129" t="s">
        <v>284</v>
      </c>
      <c r="AA19" s="135" t="s">
        <v>4</v>
      </c>
      <c r="AB19" s="129" t="s">
        <v>284</v>
      </c>
      <c r="AC19" s="1" t="s">
        <v>285</v>
      </c>
      <c r="AD19" s="129" t="s">
        <v>284</v>
      </c>
      <c r="AE19" s="135" t="s">
        <v>4</v>
      </c>
      <c r="AF19" s="129" t="s">
        <v>284</v>
      </c>
      <c r="AG19" s="1" t="s">
        <v>285</v>
      </c>
      <c r="AH19" s="129" t="s">
        <v>284</v>
      </c>
      <c r="AI19" s="135" t="s">
        <v>4</v>
      </c>
      <c r="AJ19" s="129" t="s">
        <v>284</v>
      </c>
      <c r="AK19" s="35" t="s">
        <v>285</v>
      </c>
      <c r="AL19" s="129">
        <v>99.667000000000002</v>
      </c>
      <c r="AM19" s="135" t="s">
        <v>4</v>
      </c>
      <c r="AN19" s="129">
        <v>118.41</v>
      </c>
    </row>
    <row r="20" spans="1:40" ht="12" customHeight="1" x14ac:dyDescent="0.2">
      <c r="A20" s="12"/>
      <c r="B20" s="60" t="s">
        <v>182</v>
      </c>
      <c r="C20" s="60"/>
      <c r="D20" s="60"/>
      <c r="E20" s="60"/>
      <c r="F20" s="129" t="s">
        <v>284</v>
      </c>
      <c r="G20" s="135" t="s">
        <v>4</v>
      </c>
      <c r="H20" s="129" t="s">
        <v>284</v>
      </c>
      <c r="I20" s="1" t="s">
        <v>285</v>
      </c>
      <c r="J20" s="129" t="s">
        <v>284</v>
      </c>
      <c r="K20" s="135" t="s">
        <v>4</v>
      </c>
      <c r="L20" s="129" t="s">
        <v>284</v>
      </c>
      <c r="M20" s="1" t="s">
        <v>285</v>
      </c>
      <c r="N20" s="129">
        <v>6.7</v>
      </c>
      <c r="O20" s="135" t="s">
        <v>4</v>
      </c>
      <c r="P20" s="129">
        <v>13.116</v>
      </c>
      <c r="Q20" s="1" t="s">
        <v>285</v>
      </c>
      <c r="R20" s="129">
        <v>7.9050000000000002</v>
      </c>
      <c r="S20" s="135" t="s">
        <v>4</v>
      </c>
      <c r="T20" s="129">
        <v>15.483000000000001</v>
      </c>
      <c r="U20" s="35" t="s">
        <v>285</v>
      </c>
      <c r="V20" s="129">
        <v>1.986</v>
      </c>
      <c r="W20" s="135" t="s">
        <v>4</v>
      </c>
      <c r="X20" s="129">
        <v>3.8879999999999999</v>
      </c>
      <c r="Y20" s="1" t="s">
        <v>285</v>
      </c>
      <c r="Z20" s="129" t="s">
        <v>284</v>
      </c>
      <c r="AA20" s="135" t="s">
        <v>4</v>
      </c>
      <c r="AB20" s="129" t="s">
        <v>284</v>
      </c>
      <c r="AC20" s="1" t="s">
        <v>285</v>
      </c>
      <c r="AD20" s="129" t="s">
        <v>284</v>
      </c>
      <c r="AE20" s="135" t="s">
        <v>4</v>
      </c>
      <c r="AF20" s="129" t="s">
        <v>284</v>
      </c>
      <c r="AG20" s="1" t="s">
        <v>285</v>
      </c>
      <c r="AH20" s="129">
        <v>19.850999999999999</v>
      </c>
      <c r="AI20" s="135" t="s">
        <v>4</v>
      </c>
      <c r="AJ20" s="129">
        <v>35.249000000000002</v>
      </c>
      <c r="AK20" s="35" t="s">
        <v>285</v>
      </c>
      <c r="AL20" s="129">
        <v>36.442999999999998</v>
      </c>
      <c r="AM20" s="135" t="s">
        <v>4</v>
      </c>
      <c r="AN20" s="129">
        <v>40.805999999999997</v>
      </c>
    </row>
    <row r="21" spans="1:40" ht="5.25" customHeight="1" x14ac:dyDescent="0.2">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row>
    <row r="22" spans="1:40" ht="12" customHeight="1" x14ac:dyDescent="0.2">
      <c r="A22" s="61"/>
      <c r="B22" s="61"/>
      <c r="C22" s="61"/>
      <c r="D22" s="61"/>
      <c r="E22" s="61"/>
      <c r="F22" s="7"/>
      <c r="G22" s="58"/>
      <c r="H22" s="62"/>
      <c r="I22" s="62"/>
      <c r="J22" s="62"/>
      <c r="K22" s="58"/>
      <c r="L22" s="62"/>
      <c r="M22" s="62"/>
      <c r="N22" s="62"/>
      <c r="O22" s="58"/>
      <c r="P22" s="62"/>
      <c r="Q22" s="62"/>
      <c r="R22" s="62"/>
      <c r="S22" s="58"/>
      <c r="T22" s="62"/>
      <c r="U22" s="36"/>
      <c r="V22" s="7"/>
      <c r="W22" s="58"/>
      <c r="X22" s="62"/>
      <c r="Y22" s="62"/>
      <c r="Z22" s="62"/>
      <c r="AA22" s="58"/>
      <c r="AB22" s="62"/>
      <c r="AC22" s="62"/>
      <c r="AD22" s="62"/>
      <c r="AE22" s="58"/>
      <c r="AF22" s="62"/>
      <c r="AG22" s="62"/>
      <c r="AH22" s="62"/>
      <c r="AI22" s="58"/>
      <c r="AJ22" s="62"/>
      <c r="AK22" s="36"/>
      <c r="AL22" s="62"/>
      <c r="AM22" s="58"/>
      <c r="AN22" s="62"/>
    </row>
    <row r="23" spans="1:40" ht="12" customHeight="1" x14ac:dyDescent="0.2">
      <c r="A23" s="548" t="s">
        <v>150</v>
      </c>
      <c r="B23" s="548"/>
      <c r="C23" s="56"/>
      <c r="D23" s="56"/>
      <c r="E23" s="56"/>
      <c r="K23" s="1"/>
      <c r="O23" s="1"/>
      <c r="S23" s="1"/>
      <c r="U23" s="35"/>
      <c r="AA23" s="1"/>
      <c r="AE23" s="1"/>
      <c r="AI23" s="1"/>
      <c r="AK23" s="35"/>
      <c r="AM23" s="1"/>
    </row>
    <row r="24" spans="1:40" ht="12" customHeight="1" x14ac:dyDescent="0.2">
      <c r="A24" s="533" t="s">
        <v>22</v>
      </c>
      <c r="B24" s="533"/>
      <c r="C24" s="57"/>
      <c r="D24" s="57"/>
      <c r="E24" s="57"/>
      <c r="F24" s="128">
        <v>74.031999999999996</v>
      </c>
      <c r="G24" s="135" t="s">
        <v>4</v>
      </c>
      <c r="H24" s="128">
        <v>80.784999999999997</v>
      </c>
      <c r="I24" s="97" t="s">
        <v>285</v>
      </c>
      <c r="J24" s="128">
        <v>175.94900000000001</v>
      </c>
      <c r="K24" s="135" t="s">
        <v>4</v>
      </c>
      <c r="L24" s="128">
        <v>105.991</v>
      </c>
      <c r="M24" s="97" t="s">
        <v>285</v>
      </c>
      <c r="N24" s="128">
        <v>70.938000000000002</v>
      </c>
      <c r="O24" s="135" t="s">
        <v>4</v>
      </c>
      <c r="P24" s="128">
        <v>39.877000000000002</v>
      </c>
      <c r="Q24" s="97" t="s">
        <v>285</v>
      </c>
      <c r="R24" s="128">
        <v>86.379000000000005</v>
      </c>
      <c r="S24" s="135" t="s">
        <v>4</v>
      </c>
      <c r="T24" s="128">
        <v>50.658000000000001</v>
      </c>
      <c r="U24" s="36" t="s">
        <v>285</v>
      </c>
      <c r="V24" s="128">
        <v>157.21299999999999</v>
      </c>
      <c r="W24" s="135" t="s">
        <v>4</v>
      </c>
      <c r="X24" s="128">
        <v>75.358000000000004</v>
      </c>
      <c r="Y24" s="97" t="s">
        <v>285</v>
      </c>
      <c r="Z24" s="128">
        <v>109.26300000000001</v>
      </c>
      <c r="AA24" s="135" t="s">
        <v>4</v>
      </c>
      <c r="AB24" s="128">
        <v>55.454000000000001</v>
      </c>
      <c r="AC24" s="97" t="s">
        <v>285</v>
      </c>
      <c r="AD24" s="128">
        <v>9.0589999999999993</v>
      </c>
      <c r="AE24" s="135" t="s">
        <v>4</v>
      </c>
      <c r="AF24" s="128">
        <v>17.725999999999999</v>
      </c>
      <c r="AG24" s="97" t="s">
        <v>285</v>
      </c>
      <c r="AH24" s="128">
        <v>42.3</v>
      </c>
      <c r="AI24" s="135" t="s">
        <v>4</v>
      </c>
      <c r="AJ24" s="128">
        <v>42.725000000000001</v>
      </c>
      <c r="AK24" s="36" t="s">
        <v>285</v>
      </c>
      <c r="AL24" s="128">
        <v>725.13300000000004</v>
      </c>
      <c r="AM24" s="135" t="s">
        <v>4</v>
      </c>
      <c r="AN24" s="128">
        <v>179.697</v>
      </c>
    </row>
    <row r="25" spans="1:40" ht="12" customHeight="1" x14ac:dyDescent="0.2">
      <c r="A25" s="435" t="s">
        <v>5</v>
      </c>
      <c r="B25" s="13"/>
      <c r="C25" s="60"/>
      <c r="D25" s="60"/>
      <c r="E25" s="60"/>
      <c r="F25" s="36"/>
      <c r="G25" s="135"/>
      <c r="H25" s="36"/>
      <c r="I25" s="36"/>
      <c r="J25" s="36"/>
      <c r="K25" s="49"/>
      <c r="L25" s="36"/>
      <c r="M25" s="36"/>
      <c r="N25" s="36"/>
      <c r="O25" s="49"/>
      <c r="P25" s="36"/>
      <c r="Q25" s="36"/>
      <c r="R25" s="36"/>
      <c r="S25" s="49"/>
      <c r="T25" s="36"/>
      <c r="U25" s="35"/>
      <c r="V25" s="36"/>
      <c r="W25" s="135"/>
      <c r="X25" s="36"/>
      <c r="Y25" s="36"/>
      <c r="Z25" s="36"/>
      <c r="AA25" s="49"/>
      <c r="AB25" s="36"/>
      <c r="AC25" s="36"/>
      <c r="AD25" s="36"/>
      <c r="AE25" s="49"/>
      <c r="AF25" s="36"/>
      <c r="AG25" s="36"/>
      <c r="AH25" s="36"/>
      <c r="AI25" s="49"/>
      <c r="AJ25" s="36"/>
      <c r="AK25" s="35"/>
      <c r="AL25" s="36"/>
      <c r="AM25" s="49"/>
      <c r="AN25" s="36"/>
    </row>
    <row r="26" spans="1:40" ht="12" customHeight="1" x14ac:dyDescent="0.2">
      <c r="A26" s="12"/>
      <c r="B26" s="60" t="s">
        <v>88</v>
      </c>
      <c r="C26" s="60"/>
      <c r="D26" s="60"/>
      <c r="E26" s="60"/>
      <c r="F26" s="129">
        <v>59.334000000000003</v>
      </c>
      <c r="G26" s="135" t="s">
        <v>4</v>
      </c>
      <c r="H26" s="129">
        <v>75.486000000000004</v>
      </c>
      <c r="I26" s="1" t="s">
        <v>285</v>
      </c>
      <c r="J26" s="129">
        <v>175.94900000000001</v>
      </c>
      <c r="K26" s="135" t="s">
        <v>4</v>
      </c>
      <c r="L26" s="129">
        <v>105.991</v>
      </c>
      <c r="M26" s="1" t="s">
        <v>285</v>
      </c>
      <c r="N26" s="129">
        <v>67.138000000000005</v>
      </c>
      <c r="O26" s="135" t="s">
        <v>4</v>
      </c>
      <c r="P26" s="129">
        <v>39.179000000000002</v>
      </c>
      <c r="Q26" s="1" t="s">
        <v>285</v>
      </c>
      <c r="R26" s="129">
        <v>82.119</v>
      </c>
      <c r="S26" s="135" t="s">
        <v>4</v>
      </c>
      <c r="T26" s="129">
        <v>49.987000000000002</v>
      </c>
      <c r="U26" s="35" t="s">
        <v>285</v>
      </c>
      <c r="V26" s="129">
        <v>157.21299999999999</v>
      </c>
      <c r="W26" s="135" t="s">
        <v>4</v>
      </c>
      <c r="X26" s="129">
        <v>75.358000000000004</v>
      </c>
      <c r="Y26" s="1" t="s">
        <v>285</v>
      </c>
      <c r="Z26" s="129">
        <v>109.26300000000001</v>
      </c>
      <c r="AA26" s="135" t="s">
        <v>4</v>
      </c>
      <c r="AB26" s="129">
        <v>55.454000000000001</v>
      </c>
      <c r="AC26" s="1" t="s">
        <v>285</v>
      </c>
      <c r="AD26" s="129">
        <v>9.0589999999999993</v>
      </c>
      <c r="AE26" s="135" t="s">
        <v>4</v>
      </c>
      <c r="AF26" s="129">
        <v>17.725999999999999</v>
      </c>
      <c r="AG26" s="1" t="s">
        <v>285</v>
      </c>
      <c r="AH26" s="129">
        <v>42.3</v>
      </c>
      <c r="AI26" s="135" t="s">
        <v>4</v>
      </c>
      <c r="AJ26" s="129">
        <v>42.725000000000001</v>
      </c>
      <c r="AK26" s="35" t="s">
        <v>285</v>
      </c>
      <c r="AL26" s="129">
        <v>702.375</v>
      </c>
      <c r="AM26" s="135" t="s">
        <v>4</v>
      </c>
      <c r="AN26" s="129">
        <v>177.05799999999999</v>
      </c>
    </row>
    <row r="27" spans="1:40" ht="5.25" customHeight="1" x14ac:dyDescent="0.2">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row>
    <row r="28" spans="1:40" ht="11.25" customHeight="1" x14ac:dyDescent="0.2">
      <c r="A28" s="60"/>
      <c r="B28" s="60"/>
      <c r="C28" s="60"/>
      <c r="D28" s="60"/>
      <c r="E28" s="60"/>
      <c r="F28" s="12"/>
      <c r="G28" s="48"/>
      <c r="H28" s="12"/>
      <c r="I28" s="12"/>
      <c r="J28" s="12"/>
      <c r="K28" s="48"/>
      <c r="L28" s="12"/>
      <c r="M28" s="12"/>
      <c r="N28" s="12"/>
      <c r="O28" s="48"/>
      <c r="P28" s="12"/>
      <c r="Q28" s="12"/>
      <c r="R28" s="12"/>
      <c r="S28" s="48"/>
      <c r="T28" s="12"/>
      <c r="U28" s="36"/>
      <c r="V28" s="12"/>
      <c r="W28" s="48"/>
      <c r="X28" s="12"/>
      <c r="Y28" s="12"/>
      <c r="Z28" s="12"/>
      <c r="AA28" s="48"/>
      <c r="AB28" s="12"/>
      <c r="AC28" s="12"/>
      <c r="AD28" s="12"/>
      <c r="AE28" s="48"/>
      <c r="AF28" s="12"/>
      <c r="AG28" s="12"/>
      <c r="AH28" s="12"/>
      <c r="AI28" s="48"/>
      <c r="AJ28" s="12"/>
      <c r="AK28" s="36"/>
      <c r="AL28" s="12"/>
      <c r="AM28" s="48"/>
      <c r="AN28" s="12"/>
    </row>
    <row r="29" spans="1:40" ht="11.25" customHeight="1" x14ac:dyDescent="0.2">
      <c r="A29" s="548" t="s">
        <v>151</v>
      </c>
      <c r="B29" s="548"/>
      <c r="C29" s="548"/>
      <c r="D29" s="548"/>
      <c r="E29" s="548"/>
      <c r="F29" s="548"/>
      <c r="G29" s="548"/>
      <c r="H29" s="548"/>
      <c r="I29" s="548"/>
      <c r="K29" s="1"/>
      <c r="O29" s="1"/>
      <c r="S29" s="1"/>
      <c r="U29" s="35"/>
      <c r="AA29" s="1"/>
      <c r="AE29" s="1"/>
      <c r="AI29" s="1"/>
      <c r="AK29" s="35"/>
      <c r="AM29" s="1"/>
    </row>
    <row r="30" spans="1:40" ht="11.25" customHeight="1" x14ac:dyDescent="0.2">
      <c r="A30" s="533" t="s">
        <v>22</v>
      </c>
      <c r="B30" s="533"/>
      <c r="C30" s="57"/>
      <c r="D30" s="57"/>
      <c r="E30" s="57"/>
      <c r="F30" s="128" t="s">
        <v>284</v>
      </c>
      <c r="G30" s="135" t="s">
        <v>4</v>
      </c>
      <c r="H30" s="128" t="s">
        <v>284</v>
      </c>
      <c r="I30" s="97" t="s">
        <v>285</v>
      </c>
      <c r="J30" s="128" t="s">
        <v>284</v>
      </c>
      <c r="K30" s="135" t="s">
        <v>4</v>
      </c>
      <c r="L30" s="128" t="s">
        <v>284</v>
      </c>
      <c r="M30" s="97" t="s">
        <v>285</v>
      </c>
      <c r="N30" s="128" t="s">
        <v>284</v>
      </c>
      <c r="O30" s="135" t="s">
        <v>4</v>
      </c>
      <c r="P30" s="128" t="s">
        <v>284</v>
      </c>
      <c r="Q30" s="97" t="s">
        <v>285</v>
      </c>
      <c r="R30" s="128" t="s">
        <v>284</v>
      </c>
      <c r="S30" s="135" t="s">
        <v>4</v>
      </c>
      <c r="T30" s="128" t="s">
        <v>284</v>
      </c>
      <c r="U30" s="36" t="s">
        <v>285</v>
      </c>
      <c r="V30" s="128" t="s">
        <v>284</v>
      </c>
      <c r="W30" s="135" t="s">
        <v>4</v>
      </c>
      <c r="X30" s="128" t="s">
        <v>284</v>
      </c>
      <c r="Y30" s="97" t="s">
        <v>285</v>
      </c>
      <c r="Z30" s="128" t="s">
        <v>284</v>
      </c>
      <c r="AA30" s="135" t="s">
        <v>4</v>
      </c>
      <c r="AB30" s="128" t="s">
        <v>284</v>
      </c>
      <c r="AC30" s="97" t="s">
        <v>285</v>
      </c>
      <c r="AD30" s="128" t="s">
        <v>284</v>
      </c>
      <c r="AE30" s="135" t="s">
        <v>4</v>
      </c>
      <c r="AF30" s="128" t="s">
        <v>284</v>
      </c>
      <c r="AG30" s="97" t="s">
        <v>285</v>
      </c>
      <c r="AH30" s="128" t="s">
        <v>284</v>
      </c>
      <c r="AI30" s="135" t="s">
        <v>4</v>
      </c>
      <c r="AJ30" s="128" t="s">
        <v>284</v>
      </c>
      <c r="AK30" s="36" t="s">
        <v>285</v>
      </c>
      <c r="AL30" s="128" t="s">
        <v>284</v>
      </c>
      <c r="AM30" s="135" t="s">
        <v>4</v>
      </c>
      <c r="AN30" s="128" t="s">
        <v>284</v>
      </c>
    </row>
    <row r="31" spans="1:40" ht="5.25" customHeight="1" x14ac:dyDescent="0.2">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row>
    <row r="32" spans="1:40" ht="10.5" customHeight="1" x14ac:dyDescent="0.2">
      <c r="A32" s="60"/>
      <c r="B32" s="60"/>
      <c r="C32" s="60"/>
      <c r="D32" s="60"/>
      <c r="E32" s="60"/>
      <c r="F32" s="12"/>
      <c r="G32" s="48"/>
      <c r="H32" s="12"/>
      <c r="I32" s="12"/>
      <c r="J32" s="12"/>
      <c r="K32" s="48"/>
      <c r="L32" s="12"/>
      <c r="M32" s="12"/>
      <c r="N32" s="12"/>
      <c r="O32" s="48"/>
      <c r="P32" s="12"/>
      <c r="Q32" s="12"/>
      <c r="R32" s="12"/>
      <c r="S32" s="48"/>
      <c r="T32" s="12"/>
      <c r="U32" s="35"/>
      <c r="V32" s="12"/>
      <c r="W32" s="48"/>
      <c r="X32" s="12"/>
      <c r="Y32" s="12"/>
      <c r="Z32" s="12"/>
      <c r="AA32" s="48"/>
      <c r="AB32" s="12"/>
      <c r="AC32" s="12"/>
      <c r="AD32" s="12"/>
      <c r="AE32" s="48"/>
      <c r="AF32" s="12"/>
      <c r="AG32" s="12"/>
      <c r="AH32" s="12"/>
      <c r="AI32" s="48"/>
      <c r="AJ32" s="12"/>
      <c r="AK32" s="35"/>
      <c r="AL32" s="12"/>
      <c r="AM32" s="48"/>
      <c r="AN32" s="12"/>
    </row>
    <row r="33" spans="1:40" ht="11.25" customHeight="1" x14ac:dyDescent="0.2">
      <c r="A33" s="548" t="s">
        <v>152</v>
      </c>
      <c r="B33" s="548"/>
      <c r="C33" s="548"/>
      <c r="D33" s="548"/>
      <c r="E33" s="548"/>
      <c r="F33" s="548"/>
      <c r="G33" s="548"/>
      <c r="H33" s="548"/>
      <c r="I33" s="56"/>
      <c r="J33" s="37"/>
      <c r="K33" s="48"/>
      <c r="L33" s="37"/>
      <c r="M33" s="37"/>
      <c r="N33" s="37"/>
      <c r="O33" s="48"/>
      <c r="P33" s="37"/>
      <c r="Q33" s="37"/>
      <c r="R33" s="37"/>
      <c r="S33" s="48"/>
      <c r="T33" s="37"/>
      <c r="U33" s="16"/>
      <c r="V33" s="56"/>
      <c r="W33" s="56"/>
      <c r="X33" s="56"/>
      <c r="Y33" s="56"/>
      <c r="Z33" s="37"/>
      <c r="AA33" s="48"/>
      <c r="AB33" s="37"/>
      <c r="AC33" s="37"/>
      <c r="AD33" s="37"/>
      <c r="AE33" s="48"/>
      <c r="AF33" s="37"/>
      <c r="AG33" s="37"/>
      <c r="AH33" s="37"/>
      <c r="AI33" s="48"/>
      <c r="AJ33" s="37"/>
      <c r="AK33" s="16"/>
      <c r="AL33" s="37"/>
      <c r="AM33" s="48"/>
      <c r="AN33" s="37"/>
    </row>
    <row r="34" spans="1:40" ht="12" customHeight="1" x14ac:dyDescent="0.2">
      <c r="A34" s="533" t="s">
        <v>22</v>
      </c>
      <c r="B34" s="533"/>
      <c r="C34" s="57"/>
      <c r="D34" s="57"/>
      <c r="E34" s="57"/>
      <c r="F34" s="128" t="s">
        <v>284</v>
      </c>
      <c r="G34" s="135" t="s">
        <v>4</v>
      </c>
      <c r="H34" s="128" t="s">
        <v>284</v>
      </c>
      <c r="I34" s="97" t="s">
        <v>285</v>
      </c>
      <c r="J34" s="128" t="s">
        <v>284</v>
      </c>
      <c r="K34" s="135" t="s">
        <v>4</v>
      </c>
      <c r="L34" s="128" t="s">
        <v>284</v>
      </c>
      <c r="M34" s="97" t="s">
        <v>285</v>
      </c>
      <c r="N34" s="128" t="s">
        <v>284</v>
      </c>
      <c r="O34" s="135" t="s">
        <v>4</v>
      </c>
      <c r="P34" s="128" t="s">
        <v>284</v>
      </c>
      <c r="Q34" s="97" t="s">
        <v>285</v>
      </c>
      <c r="R34" s="128" t="s">
        <v>284</v>
      </c>
      <c r="S34" s="135" t="s">
        <v>4</v>
      </c>
      <c r="T34" s="128" t="s">
        <v>284</v>
      </c>
      <c r="U34" s="36" t="s">
        <v>285</v>
      </c>
      <c r="V34" s="128" t="s">
        <v>284</v>
      </c>
      <c r="W34" s="135" t="s">
        <v>4</v>
      </c>
      <c r="X34" s="128" t="s">
        <v>284</v>
      </c>
      <c r="Y34" s="97" t="s">
        <v>285</v>
      </c>
      <c r="Z34" s="128" t="s">
        <v>284</v>
      </c>
      <c r="AA34" s="135" t="s">
        <v>4</v>
      </c>
      <c r="AB34" s="128" t="s">
        <v>284</v>
      </c>
      <c r="AC34" s="97" t="s">
        <v>285</v>
      </c>
      <c r="AD34" s="128" t="s">
        <v>284</v>
      </c>
      <c r="AE34" s="135" t="s">
        <v>4</v>
      </c>
      <c r="AF34" s="128" t="s">
        <v>284</v>
      </c>
      <c r="AG34" s="97" t="s">
        <v>285</v>
      </c>
      <c r="AH34" s="128" t="s">
        <v>284</v>
      </c>
      <c r="AI34" s="135" t="s">
        <v>4</v>
      </c>
      <c r="AJ34" s="128" t="s">
        <v>284</v>
      </c>
      <c r="AK34" s="36" t="s">
        <v>285</v>
      </c>
      <c r="AL34" s="128" t="s">
        <v>284</v>
      </c>
      <c r="AM34" s="135" t="s">
        <v>4</v>
      </c>
      <c r="AN34" s="128" t="s">
        <v>284</v>
      </c>
    </row>
    <row r="35" spans="1:40" ht="12" customHeight="1" thickBot="1" x14ac:dyDescent="0.25">
      <c r="A35" s="104"/>
      <c r="B35" s="104"/>
      <c r="C35" s="104"/>
      <c r="D35" s="104"/>
      <c r="E35" s="104"/>
      <c r="F35" s="144"/>
      <c r="G35" s="145"/>
      <c r="H35" s="144"/>
      <c r="I35" s="43"/>
      <c r="J35" s="144"/>
      <c r="K35" s="145"/>
      <c r="L35" s="144"/>
      <c r="M35" s="43"/>
      <c r="N35" s="144"/>
      <c r="O35" s="145"/>
      <c r="P35" s="144"/>
      <c r="Q35" s="43"/>
      <c r="R35" s="144"/>
      <c r="S35" s="145"/>
      <c r="T35" s="144"/>
      <c r="U35" s="118"/>
      <c r="V35" s="144"/>
      <c r="W35" s="145"/>
      <c r="X35" s="144"/>
      <c r="Y35" s="43"/>
      <c r="Z35" s="144"/>
      <c r="AA35" s="145"/>
      <c r="AB35" s="144"/>
      <c r="AC35" s="43"/>
      <c r="AD35" s="144"/>
      <c r="AE35" s="145"/>
      <c r="AF35" s="144"/>
      <c r="AG35" s="43"/>
      <c r="AH35" s="144"/>
      <c r="AI35" s="145"/>
      <c r="AJ35" s="144"/>
      <c r="AK35" s="118"/>
      <c r="AL35" s="144"/>
      <c r="AM35" s="145"/>
      <c r="AN35" s="144"/>
    </row>
    <row r="36" spans="1:40" x14ac:dyDescent="0.2">
      <c r="A36" s="12" t="s">
        <v>454</v>
      </c>
    </row>
  </sheetData>
  <sheetProtection formatCells="0" formatColumns="0" formatRows="0"/>
  <mergeCells count="30">
    <mergeCell ref="V7:X7"/>
    <mergeCell ref="S8:T8"/>
    <mergeCell ref="W8:X8"/>
    <mergeCell ref="A30:B30"/>
    <mergeCell ref="R7:T7"/>
    <mergeCell ref="A11:B11"/>
    <mergeCell ref="G8:H8"/>
    <mergeCell ref="K8:L8"/>
    <mergeCell ref="O8:P8"/>
    <mergeCell ref="Z7:AB7"/>
    <mergeCell ref="AD7:AF7"/>
    <mergeCell ref="AH7:AJ7"/>
    <mergeCell ref="AA8:AB8"/>
    <mergeCell ref="AL7:AN7"/>
    <mergeCell ref="A33:H33"/>
    <mergeCell ref="A34:B34"/>
    <mergeCell ref="F6:AN6"/>
    <mergeCell ref="A13:B13"/>
    <mergeCell ref="A14:B14"/>
    <mergeCell ref="A23:B23"/>
    <mergeCell ref="A24:B24"/>
    <mergeCell ref="A29:I29"/>
    <mergeCell ref="AE8:AF8"/>
    <mergeCell ref="AI8:AJ8"/>
    <mergeCell ref="A6:B6"/>
    <mergeCell ref="F7:H7"/>
    <mergeCell ref="J7:L7"/>
    <mergeCell ref="N7:P7"/>
    <mergeCell ref="AM8:AN8"/>
    <mergeCell ref="A9:B9"/>
  </mergeCells>
  <pageMargins left="0.75" right="0.75" top="1" bottom="1" header="0.5" footer="0.5"/>
  <pageSetup paperSize="9" scale="89"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Blad27"/>
  <dimension ref="A1:Z65"/>
  <sheetViews>
    <sheetView zoomScaleNormal="100" workbookViewId="0">
      <selection activeCell="R48" sqref="R48"/>
    </sheetView>
  </sheetViews>
  <sheetFormatPr defaultRowHeight="12.75" x14ac:dyDescent="0.2"/>
  <cols>
    <col min="1" max="1" width="2.85546875" style="1" customWidth="1"/>
    <col min="2" max="2" width="14.7109375" style="1" customWidth="1"/>
    <col min="3" max="5" width="3.28515625" style="41" hidden="1" customWidth="1"/>
    <col min="6" max="22" width="3.28515625" style="41" customWidth="1"/>
    <col min="23" max="23" width="5.28515625" style="41" customWidth="1"/>
    <col min="24" max="25" width="3.28515625" style="1" customWidth="1"/>
    <col min="26" max="26" width="5.85546875" style="1" customWidth="1"/>
    <col min="27" max="16384" width="9.140625" style="1"/>
  </cols>
  <sheetData>
    <row r="1" spans="1:26" ht="6.75" customHeight="1" x14ac:dyDescent="0.2"/>
    <row r="2" spans="1:26" ht="15.75" customHeight="1" x14ac:dyDescent="0.2">
      <c r="A2" s="183" t="s">
        <v>304</v>
      </c>
      <c r="B2" s="185"/>
      <c r="C2" s="185"/>
      <c r="D2" s="185"/>
      <c r="E2" s="185"/>
      <c r="F2" s="185"/>
      <c r="G2" s="185"/>
      <c r="H2" s="185"/>
      <c r="I2" s="185"/>
      <c r="J2" s="185"/>
      <c r="K2" s="185"/>
      <c r="L2" s="185"/>
      <c r="M2" s="185"/>
      <c r="N2" s="185"/>
      <c r="O2" s="185"/>
      <c r="P2" s="185"/>
      <c r="Q2" s="185"/>
      <c r="R2" s="185"/>
      <c r="S2" s="185"/>
      <c r="T2" s="185"/>
      <c r="U2" s="185"/>
      <c r="V2" s="185"/>
      <c r="W2" s="185"/>
    </row>
    <row r="3" spans="1:26" s="19" customFormat="1" ht="15.75" customHeight="1" x14ac:dyDescent="0.2">
      <c r="A3" s="183" t="s">
        <v>531</v>
      </c>
      <c r="B3" s="191"/>
      <c r="C3" s="186"/>
      <c r="D3" s="186"/>
      <c r="E3" s="186"/>
      <c r="F3" s="186"/>
      <c r="G3" s="186"/>
      <c r="H3" s="186"/>
      <c r="I3" s="186"/>
      <c r="J3" s="186"/>
      <c r="K3" s="186"/>
      <c r="L3" s="186"/>
      <c r="M3" s="186"/>
      <c r="N3" s="186"/>
      <c r="O3" s="186"/>
      <c r="P3" s="186"/>
      <c r="Q3" s="186"/>
      <c r="R3" s="186"/>
      <c r="S3" s="186"/>
      <c r="T3" s="186"/>
      <c r="U3" s="186"/>
      <c r="V3" s="182"/>
      <c r="W3" s="182"/>
    </row>
    <row r="4" spans="1:26" s="19" customFormat="1" ht="15.75" customHeight="1" x14ac:dyDescent="0.25">
      <c r="A4" s="188" t="s">
        <v>305</v>
      </c>
      <c r="B4" s="137"/>
      <c r="C4" s="147"/>
      <c r="D4" s="147"/>
      <c r="E4" s="147"/>
      <c r="F4" s="147"/>
      <c r="G4" s="147"/>
      <c r="H4" s="147"/>
      <c r="I4" s="147"/>
      <c r="J4" s="147"/>
      <c r="K4" s="147"/>
      <c r="L4" s="147"/>
      <c r="M4" s="147"/>
      <c r="N4" s="147"/>
      <c r="O4" s="147"/>
      <c r="P4" s="147"/>
      <c r="Q4" s="147"/>
      <c r="R4" s="147"/>
      <c r="S4" s="147"/>
      <c r="T4" s="147"/>
      <c r="U4" s="147"/>
      <c r="V4" s="165"/>
      <c r="W4" s="165"/>
    </row>
    <row r="5" spans="1:26" s="19" customFormat="1" ht="15.75" customHeight="1" thickBot="1" x14ac:dyDescent="0.3">
      <c r="A5" s="284" t="s">
        <v>532</v>
      </c>
      <c r="B5" s="138"/>
      <c r="C5" s="190"/>
      <c r="D5" s="190"/>
      <c r="E5" s="190"/>
      <c r="F5" s="190"/>
      <c r="G5" s="190"/>
      <c r="H5" s="190"/>
      <c r="I5" s="190"/>
      <c r="J5" s="190"/>
      <c r="K5" s="190"/>
      <c r="L5" s="190"/>
      <c r="M5" s="190"/>
      <c r="N5" s="190"/>
      <c r="O5" s="190"/>
      <c r="P5" s="190"/>
      <c r="Q5" s="190"/>
      <c r="R5" s="190"/>
      <c r="S5" s="190"/>
      <c r="T5" s="190"/>
      <c r="U5" s="190"/>
      <c r="V5" s="47"/>
      <c r="W5" s="47"/>
      <c r="X5" s="43"/>
      <c r="Y5" s="43"/>
      <c r="Z5" s="43"/>
    </row>
    <row r="6" spans="1:26" ht="15" customHeight="1" x14ac:dyDescent="0.2">
      <c r="A6" s="534" t="s">
        <v>155</v>
      </c>
      <c r="B6" s="534"/>
      <c r="C6" s="1"/>
      <c r="D6" s="282"/>
      <c r="E6" s="282"/>
      <c r="F6" s="536" t="s">
        <v>158</v>
      </c>
      <c r="G6" s="536"/>
      <c r="H6" s="536"/>
      <c r="I6" s="536"/>
      <c r="J6" s="536"/>
      <c r="K6" s="536"/>
      <c r="L6" s="536"/>
      <c r="M6" s="536"/>
      <c r="N6" s="536"/>
      <c r="O6" s="536"/>
      <c r="P6" s="536"/>
      <c r="Q6" s="536"/>
      <c r="R6" s="536"/>
      <c r="S6" s="536"/>
      <c r="T6" s="536"/>
      <c r="U6" s="536"/>
      <c r="V6" s="536"/>
      <c r="W6" s="536"/>
      <c r="X6" s="536"/>
      <c r="Y6" s="536"/>
      <c r="Z6" s="536"/>
    </row>
    <row r="7" spans="1:26" ht="13.5" customHeight="1" thickBot="1" x14ac:dyDescent="0.25">
      <c r="A7" s="551" t="s">
        <v>91</v>
      </c>
      <c r="B7" s="551"/>
      <c r="C7" s="1"/>
      <c r="D7" s="1"/>
      <c r="E7" s="1"/>
      <c r="F7" s="181" t="s">
        <v>186</v>
      </c>
      <c r="G7" s="181" t="s">
        <v>187</v>
      </c>
      <c r="H7" s="181" t="s">
        <v>188</v>
      </c>
      <c r="I7" s="181" t="s">
        <v>189</v>
      </c>
      <c r="J7" s="181" t="s">
        <v>190</v>
      </c>
      <c r="K7" s="181" t="s">
        <v>191</v>
      </c>
      <c r="L7" s="181" t="s">
        <v>192</v>
      </c>
      <c r="M7" s="181" t="s">
        <v>193</v>
      </c>
      <c r="N7" s="181" t="s">
        <v>194</v>
      </c>
      <c r="O7" s="26">
        <v>10</v>
      </c>
      <c r="P7" s="26">
        <v>11</v>
      </c>
      <c r="Q7" s="26">
        <v>12</v>
      </c>
      <c r="R7" s="26">
        <v>13</v>
      </c>
      <c r="S7" s="26">
        <v>14</v>
      </c>
      <c r="T7" s="26">
        <v>15</v>
      </c>
      <c r="U7" s="26">
        <v>16</v>
      </c>
      <c r="V7" s="26">
        <v>17</v>
      </c>
      <c r="W7" s="26">
        <v>18</v>
      </c>
      <c r="X7" s="26">
        <v>19</v>
      </c>
      <c r="Y7" s="26">
        <v>20</v>
      </c>
      <c r="Z7" s="103" t="s">
        <v>22</v>
      </c>
    </row>
    <row r="8" spans="1:26" ht="6" customHeight="1" x14ac:dyDescent="0.2">
      <c r="A8" s="534"/>
      <c r="B8" s="534"/>
      <c r="C8" s="59"/>
      <c r="D8" s="59"/>
      <c r="E8" s="59"/>
      <c r="F8" s="59"/>
      <c r="G8" s="59"/>
      <c r="H8" s="59"/>
      <c r="I8" s="59"/>
      <c r="J8" s="59"/>
      <c r="K8" s="59"/>
      <c r="L8" s="59"/>
      <c r="M8" s="59"/>
      <c r="N8" s="59"/>
      <c r="O8" s="59"/>
      <c r="P8" s="59"/>
      <c r="Q8" s="59"/>
      <c r="R8" s="59"/>
      <c r="S8" s="59"/>
      <c r="T8" s="59"/>
      <c r="U8" s="59"/>
    </row>
    <row r="9" spans="1:26" ht="6" hidden="1" customHeight="1" x14ac:dyDescent="0.2">
      <c r="A9" s="34"/>
      <c r="B9" s="34"/>
      <c r="C9" s="59"/>
      <c r="D9" s="59"/>
      <c r="E9" s="59"/>
      <c r="F9" s="59"/>
      <c r="G9" s="59"/>
      <c r="H9" s="59"/>
      <c r="I9" s="59"/>
      <c r="J9" s="59"/>
      <c r="K9" s="59"/>
      <c r="L9" s="59"/>
      <c r="M9" s="59"/>
      <c r="N9" s="59"/>
      <c r="O9" s="59"/>
      <c r="P9" s="59"/>
      <c r="Q9" s="59"/>
      <c r="R9" s="59"/>
      <c r="S9" s="59"/>
      <c r="T9" s="59"/>
      <c r="U9" s="59"/>
    </row>
    <row r="10" spans="1:26" ht="13.5" customHeight="1" x14ac:dyDescent="0.2">
      <c r="A10" s="556" t="s">
        <v>89</v>
      </c>
      <c r="B10" s="556"/>
      <c r="C10" s="59"/>
      <c r="D10" s="59"/>
      <c r="E10" s="59"/>
      <c r="F10" s="59"/>
      <c r="G10" s="59"/>
      <c r="H10" s="59"/>
      <c r="I10" s="59"/>
      <c r="J10" s="59"/>
      <c r="K10" s="59"/>
      <c r="L10" s="59"/>
      <c r="M10" s="59"/>
      <c r="N10" s="59"/>
      <c r="O10" s="59"/>
      <c r="P10" s="59"/>
      <c r="Q10" s="59"/>
      <c r="R10" s="59"/>
      <c r="S10" s="59"/>
      <c r="T10" s="59"/>
      <c r="U10" s="59"/>
    </row>
    <row r="11" spans="1:26" ht="12" customHeight="1" x14ac:dyDescent="0.2">
      <c r="A11" s="534" t="s">
        <v>119</v>
      </c>
      <c r="B11" s="534"/>
      <c r="C11" s="1"/>
      <c r="D11" s="1"/>
      <c r="E11" s="1"/>
      <c r="F11" s="128">
        <v>91.593000000000004</v>
      </c>
      <c r="G11" s="128" t="s">
        <v>284</v>
      </c>
      <c r="H11" s="128">
        <v>5.1630000000000003</v>
      </c>
      <c r="I11" s="128">
        <v>236.16900000000001</v>
      </c>
      <c r="J11" s="128" t="s">
        <v>284</v>
      </c>
      <c r="K11" s="128">
        <v>549.36199999999997</v>
      </c>
      <c r="L11" s="128" t="s">
        <v>284</v>
      </c>
      <c r="M11" s="128">
        <v>142.18799999999999</v>
      </c>
      <c r="N11" s="128">
        <v>42.786000000000001</v>
      </c>
      <c r="O11" s="128">
        <v>52.52</v>
      </c>
      <c r="P11" s="128">
        <v>55.860999999999997</v>
      </c>
      <c r="Q11" s="128">
        <v>19.359000000000002</v>
      </c>
      <c r="R11" s="128">
        <v>14.053000000000001</v>
      </c>
      <c r="S11" s="128">
        <v>101.461</v>
      </c>
      <c r="T11" s="128">
        <v>16.056999999999999</v>
      </c>
      <c r="U11" s="128">
        <v>117.776</v>
      </c>
      <c r="V11" s="128">
        <v>11.218999999999999</v>
      </c>
      <c r="W11" s="128">
        <v>488.80599999999998</v>
      </c>
      <c r="X11" s="128">
        <v>3.911</v>
      </c>
      <c r="Y11" s="128">
        <v>6.75</v>
      </c>
      <c r="Z11" s="128">
        <v>1955.0329999999999</v>
      </c>
    </row>
    <row r="12" spans="1:26" ht="5.25" customHeight="1" x14ac:dyDescent="0.2">
      <c r="A12" s="57"/>
      <c r="C12" s="1"/>
      <c r="D12" s="1"/>
      <c r="E12" s="1"/>
      <c r="G12" s="59"/>
      <c r="H12" s="59"/>
      <c r="I12" s="59"/>
      <c r="J12" s="59"/>
      <c r="K12" s="59"/>
      <c r="L12" s="59"/>
      <c r="M12" s="59"/>
      <c r="N12" s="59"/>
      <c r="O12" s="135"/>
      <c r="P12" s="59"/>
      <c r="Q12" s="59"/>
      <c r="R12" s="59"/>
      <c r="S12" s="59"/>
      <c r="T12" s="59"/>
      <c r="U12" s="59"/>
      <c r="V12" s="59"/>
      <c r="W12" s="59"/>
      <c r="X12" s="59"/>
      <c r="Y12" s="41"/>
      <c r="Z12" s="41"/>
    </row>
    <row r="13" spans="1:26" ht="12" customHeight="1" x14ac:dyDescent="0.2">
      <c r="A13" s="548" t="s">
        <v>149</v>
      </c>
      <c r="B13" s="548"/>
      <c r="C13" s="1"/>
      <c r="D13" s="1"/>
      <c r="E13" s="1"/>
      <c r="T13" s="36"/>
      <c r="X13" s="36"/>
      <c r="Y13" s="41"/>
      <c r="Z13" s="41"/>
    </row>
    <row r="14" spans="1:26" ht="12" customHeight="1" x14ac:dyDescent="0.2">
      <c r="A14" s="533" t="s">
        <v>22</v>
      </c>
      <c r="B14" s="533"/>
      <c r="C14" s="1"/>
      <c r="D14" s="1"/>
      <c r="E14" s="1"/>
      <c r="F14" s="128">
        <v>55.904000000000003</v>
      </c>
      <c r="G14" s="128" t="s">
        <v>284</v>
      </c>
      <c r="H14" s="128">
        <v>5.1630000000000003</v>
      </c>
      <c r="I14" s="128">
        <v>200.98599999999999</v>
      </c>
      <c r="J14" s="128" t="s">
        <v>284</v>
      </c>
      <c r="K14" s="128">
        <v>29.696999999999999</v>
      </c>
      <c r="L14" s="128" t="s">
        <v>284</v>
      </c>
      <c r="M14" s="128">
        <v>81.480999999999995</v>
      </c>
      <c r="N14" s="128">
        <v>22.385999999999999</v>
      </c>
      <c r="O14" s="128">
        <v>21.405000000000001</v>
      </c>
      <c r="P14" s="128">
        <v>45.454000000000001</v>
      </c>
      <c r="Q14" s="128">
        <v>19.359000000000002</v>
      </c>
      <c r="R14" s="128">
        <v>10.285</v>
      </c>
      <c r="S14" s="128" t="s">
        <v>284</v>
      </c>
      <c r="T14" s="128">
        <v>5.3520000000000003</v>
      </c>
      <c r="U14" s="128">
        <v>7.3819999999999997</v>
      </c>
      <c r="V14" s="128">
        <v>3.9820000000000002</v>
      </c>
      <c r="W14" s="128">
        <v>223.536</v>
      </c>
      <c r="X14" s="128">
        <v>3.911</v>
      </c>
      <c r="Y14" s="128">
        <v>6.75</v>
      </c>
      <c r="Z14" s="128">
        <v>743.03399999999999</v>
      </c>
    </row>
    <row r="15" spans="1:26" ht="11.25" customHeight="1" x14ac:dyDescent="0.2">
      <c r="A15" s="435" t="s">
        <v>5</v>
      </c>
      <c r="B15" s="13"/>
      <c r="C15" s="1"/>
      <c r="D15" s="1"/>
      <c r="E15" s="1"/>
      <c r="F15" s="36"/>
      <c r="G15" s="135"/>
      <c r="H15" s="36"/>
      <c r="I15" s="36"/>
      <c r="J15" s="36"/>
      <c r="K15" s="49"/>
      <c r="L15" s="36"/>
      <c r="M15" s="36"/>
      <c r="N15" s="36"/>
      <c r="O15" s="49"/>
      <c r="P15" s="36"/>
      <c r="Q15" s="36"/>
      <c r="R15" s="49"/>
      <c r="S15" s="36"/>
      <c r="T15" s="35"/>
      <c r="U15" s="36"/>
      <c r="V15" s="49"/>
      <c r="W15" s="36"/>
      <c r="X15" s="35"/>
      <c r="Y15" s="41"/>
      <c r="Z15" s="41"/>
    </row>
    <row r="16" spans="1:26" ht="11.25" customHeight="1" x14ac:dyDescent="0.2">
      <c r="A16" s="12"/>
      <c r="B16" s="60" t="s">
        <v>85</v>
      </c>
      <c r="C16" s="1"/>
      <c r="D16" s="1"/>
      <c r="E16" s="1"/>
      <c r="F16" s="129">
        <v>43.981000000000002</v>
      </c>
      <c r="G16" s="129" t="s">
        <v>284</v>
      </c>
      <c r="H16" s="129" t="s">
        <v>284</v>
      </c>
      <c r="I16" s="129">
        <v>169.21799999999999</v>
      </c>
      <c r="J16" s="129" t="s">
        <v>284</v>
      </c>
      <c r="K16" s="129">
        <v>12.268000000000001</v>
      </c>
      <c r="L16" s="129" t="s">
        <v>284</v>
      </c>
      <c r="M16" s="129">
        <v>4.524</v>
      </c>
      <c r="N16" s="129" t="s">
        <v>284</v>
      </c>
      <c r="O16" s="129" t="s">
        <v>284</v>
      </c>
      <c r="P16" s="129">
        <v>12.874000000000001</v>
      </c>
      <c r="Q16" s="129" t="s">
        <v>284</v>
      </c>
      <c r="R16" s="129">
        <v>0.68700000000000006</v>
      </c>
      <c r="S16" s="129" t="s">
        <v>284</v>
      </c>
      <c r="T16" s="129" t="s">
        <v>284</v>
      </c>
      <c r="U16" s="129">
        <v>1.8919999999999999</v>
      </c>
      <c r="V16" s="129" t="s">
        <v>284</v>
      </c>
      <c r="W16" s="129">
        <v>24.157</v>
      </c>
      <c r="X16" s="129">
        <v>3.911</v>
      </c>
      <c r="Y16" s="129">
        <v>3.2919999999999998</v>
      </c>
      <c r="Z16" s="129">
        <v>276.803</v>
      </c>
    </row>
    <row r="17" spans="1:26" ht="11.25" customHeight="1" x14ac:dyDescent="0.2">
      <c r="A17" s="12"/>
      <c r="B17" s="60" t="s">
        <v>86</v>
      </c>
      <c r="C17" s="1"/>
      <c r="D17" s="1"/>
      <c r="E17" s="1"/>
      <c r="F17" s="129" t="s">
        <v>284</v>
      </c>
      <c r="G17" s="129" t="s">
        <v>284</v>
      </c>
      <c r="H17" s="129" t="s">
        <v>284</v>
      </c>
      <c r="I17" s="129" t="s">
        <v>284</v>
      </c>
      <c r="J17" s="129" t="s">
        <v>284</v>
      </c>
      <c r="K17" s="129" t="s">
        <v>284</v>
      </c>
      <c r="L17" s="129" t="s">
        <v>284</v>
      </c>
      <c r="M17" s="129">
        <v>8.8119999999999994</v>
      </c>
      <c r="N17" s="129" t="s">
        <v>284</v>
      </c>
      <c r="O17" s="129" t="s">
        <v>284</v>
      </c>
      <c r="P17" s="129" t="s">
        <v>284</v>
      </c>
      <c r="Q17" s="129" t="s">
        <v>284</v>
      </c>
      <c r="R17" s="129" t="s">
        <v>284</v>
      </c>
      <c r="S17" s="129" t="s">
        <v>284</v>
      </c>
      <c r="T17" s="129" t="s">
        <v>284</v>
      </c>
      <c r="U17" s="129">
        <v>3.3079999999999998</v>
      </c>
      <c r="V17" s="129" t="s">
        <v>284</v>
      </c>
      <c r="W17" s="129">
        <v>8.6219999999999999</v>
      </c>
      <c r="X17" s="129" t="s">
        <v>284</v>
      </c>
      <c r="Y17" s="129" t="s">
        <v>284</v>
      </c>
      <c r="Z17" s="129">
        <v>20.742000000000001</v>
      </c>
    </row>
    <row r="18" spans="1:26" ht="11.25" customHeight="1" x14ac:dyDescent="0.2">
      <c r="A18" s="12"/>
      <c r="B18" s="60" t="s">
        <v>87</v>
      </c>
      <c r="C18" s="1"/>
      <c r="D18" s="1"/>
      <c r="E18" s="1"/>
      <c r="F18" s="129" t="s">
        <v>284</v>
      </c>
      <c r="G18" s="129" t="s">
        <v>284</v>
      </c>
      <c r="H18" s="129" t="s">
        <v>284</v>
      </c>
      <c r="I18" s="129">
        <v>4.2069999999999999</v>
      </c>
      <c r="J18" s="129" t="s">
        <v>284</v>
      </c>
      <c r="K18" s="129" t="s">
        <v>284</v>
      </c>
      <c r="L18" s="129" t="s">
        <v>284</v>
      </c>
      <c r="M18" s="129">
        <v>27.527999999999999</v>
      </c>
      <c r="N18" s="129">
        <v>7.78</v>
      </c>
      <c r="O18" s="129">
        <v>8.5830000000000002</v>
      </c>
      <c r="P18" s="129">
        <v>32.58</v>
      </c>
      <c r="Q18" s="129">
        <v>6.968</v>
      </c>
      <c r="R18" s="129">
        <v>1.4910000000000001</v>
      </c>
      <c r="S18" s="129" t="s">
        <v>284</v>
      </c>
      <c r="T18" s="129">
        <v>5.3520000000000003</v>
      </c>
      <c r="U18" s="129">
        <v>1.091</v>
      </c>
      <c r="V18" s="129" t="s">
        <v>284</v>
      </c>
      <c r="W18" s="129">
        <v>101.5</v>
      </c>
      <c r="X18" s="129" t="s">
        <v>284</v>
      </c>
      <c r="Y18" s="129" t="s">
        <v>284</v>
      </c>
      <c r="Z18" s="129">
        <v>197.08</v>
      </c>
    </row>
    <row r="19" spans="1:26" ht="11.25" customHeight="1" x14ac:dyDescent="0.2">
      <c r="A19" s="12"/>
      <c r="B19" s="60" t="s">
        <v>185</v>
      </c>
      <c r="C19" s="1"/>
      <c r="D19" s="1"/>
      <c r="E19" s="1"/>
      <c r="F19" s="129">
        <v>11.923</v>
      </c>
      <c r="G19" s="129" t="s">
        <v>284</v>
      </c>
      <c r="H19" s="129">
        <v>5.1630000000000003</v>
      </c>
      <c r="I19" s="129" t="s">
        <v>284</v>
      </c>
      <c r="J19" s="129" t="s">
        <v>284</v>
      </c>
      <c r="K19" s="129" t="s">
        <v>284</v>
      </c>
      <c r="L19" s="129" t="s">
        <v>284</v>
      </c>
      <c r="M19" s="129">
        <v>5.9219999999999997</v>
      </c>
      <c r="N19" s="129" t="s">
        <v>284</v>
      </c>
      <c r="O19" s="129" t="s">
        <v>284</v>
      </c>
      <c r="P19" s="129" t="s">
        <v>284</v>
      </c>
      <c r="Q19" s="129">
        <v>9.1300000000000008</v>
      </c>
      <c r="R19" s="129" t="s">
        <v>284</v>
      </c>
      <c r="S19" s="129" t="s">
        <v>284</v>
      </c>
      <c r="T19" s="129" t="s">
        <v>284</v>
      </c>
      <c r="U19" s="129" t="s">
        <v>284</v>
      </c>
      <c r="V19" s="129" t="s">
        <v>284</v>
      </c>
      <c r="W19" s="129">
        <v>6.3209999999999997</v>
      </c>
      <c r="X19" s="129" t="s">
        <v>284</v>
      </c>
      <c r="Y19" s="129" t="s">
        <v>284</v>
      </c>
      <c r="Z19" s="129">
        <v>38.46</v>
      </c>
    </row>
    <row r="20" spans="1:26" ht="11.25" customHeight="1" x14ac:dyDescent="0.2">
      <c r="A20" s="12"/>
      <c r="B20" s="60" t="s">
        <v>182</v>
      </c>
      <c r="C20" s="1"/>
      <c r="D20" s="1"/>
      <c r="E20" s="1"/>
      <c r="F20" s="129" t="s">
        <v>284</v>
      </c>
      <c r="G20" s="129" t="s">
        <v>284</v>
      </c>
      <c r="H20" s="129" t="s">
        <v>284</v>
      </c>
      <c r="I20" s="129" t="s">
        <v>284</v>
      </c>
      <c r="J20" s="129" t="s">
        <v>284</v>
      </c>
      <c r="K20" s="129">
        <v>17.428999999999998</v>
      </c>
      <c r="L20" s="129" t="s">
        <v>284</v>
      </c>
      <c r="M20" s="129" t="s">
        <v>284</v>
      </c>
      <c r="N20" s="129">
        <v>14.606999999999999</v>
      </c>
      <c r="O20" s="129">
        <v>12.821999999999999</v>
      </c>
      <c r="P20" s="129" t="s">
        <v>284</v>
      </c>
      <c r="Q20" s="129" t="s">
        <v>284</v>
      </c>
      <c r="R20" s="129" t="s">
        <v>284</v>
      </c>
      <c r="S20" s="129" t="s">
        <v>284</v>
      </c>
      <c r="T20" s="129" t="s">
        <v>284</v>
      </c>
      <c r="U20" s="129" t="s">
        <v>284</v>
      </c>
      <c r="V20" s="129" t="s">
        <v>284</v>
      </c>
      <c r="W20" s="129">
        <v>25.297000000000001</v>
      </c>
      <c r="X20" s="129" t="s">
        <v>284</v>
      </c>
      <c r="Y20" s="129" t="s">
        <v>284</v>
      </c>
      <c r="Z20" s="129">
        <v>70.155000000000001</v>
      </c>
    </row>
    <row r="21" spans="1:26" ht="5.25" customHeight="1" x14ac:dyDescent="0.2">
      <c r="A21" s="17"/>
      <c r="B21" s="17"/>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row>
    <row r="22" spans="1:26" ht="5.25" customHeight="1" x14ac:dyDescent="0.2">
      <c r="A22" s="61"/>
      <c r="B22" s="61"/>
      <c r="C22" s="149"/>
      <c r="D22" s="58"/>
      <c r="E22" s="21"/>
      <c r="F22" s="21"/>
      <c r="G22" s="21"/>
      <c r="H22" s="58"/>
      <c r="I22" s="21"/>
      <c r="J22" s="21"/>
      <c r="K22" s="21"/>
      <c r="L22" s="58"/>
      <c r="M22" s="21"/>
      <c r="N22" s="21"/>
      <c r="O22" s="21"/>
      <c r="P22" s="58"/>
      <c r="Q22" s="21"/>
      <c r="R22" s="21"/>
      <c r="S22" s="58"/>
      <c r="T22" s="21"/>
      <c r="U22" s="36"/>
    </row>
    <row r="23" spans="1:26" ht="12" customHeight="1" x14ac:dyDescent="0.2">
      <c r="A23" s="548" t="s">
        <v>150</v>
      </c>
      <c r="B23" s="548"/>
      <c r="U23" s="35"/>
      <c r="X23" s="41"/>
    </row>
    <row r="24" spans="1:26" ht="12" customHeight="1" x14ac:dyDescent="0.2">
      <c r="A24" s="533" t="s">
        <v>22</v>
      </c>
      <c r="B24" s="533"/>
      <c r="C24" s="1"/>
      <c r="D24" s="1"/>
      <c r="E24" s="1"/>
      <c r="F24" s="128">
        <v>35.689</v>
      </c>
      <c r="G24" s="128" t="s">
        <v>284</v>
      </c>
      <c r="H24" s="128" t="s">
        <v>284</v>
      </c>
      <c r="I24" s="128">
        <v>35.183</v>
      </c>
      <c r="J24" s="128" t="s">
        <v>284</v>
      </c>
      <c r="K24" s="128">
        <v>519.66499999999996</v>
      </c>
      <c r="L24" s="128" t="s">
        <v>284</v>
      </c>
      <c r="M24" s="128">
        <v>60.706000000000003</v>
      </c>
      <c r="N24" s="128">
        <v>20.399999999999999</v>
      </c>
      <c r="O24" s="128">
        <v>31.114999999999998</v>
      </c>
      <c r="P24" s="128">
        <v>10.407</v>
      </c>
      <c r="Q24" s="128" t="s">
        <v>284</v>
      </c>
      <c r="R24" s="128">
        <v>3.7690000000000001</v>
      </c>
      <c r="S24" s="128">
        <v>101.461</v>
      </c>
      <c r="T24" s="128">
        <v>10.704000000000001</v>
      </c>
      <c r="U24" s="128">
        <v>110.39400000000001</v>
      </c>
      <c r="V24" s="128">
        <v>7.2370000000000001</v>
      </c>
      <c r="W24" s="128">
        <v>265.27</v>
      </c>
      <c r="X24" s="128" t="s">
        <v>284</v>
      </c>
      <c r="Y24" s="128" t="s">
        <v>284</v>
      </c>
      <c r="Z24" s="128">
        <v>1211.999</v>
      </c>
    </row>
    <row r="25" spans="1:26" ht="10.5" customHeight="1" x14ac:dyDescent="0.2">
      <c r="A25" s="435" t="s">
        <v>5</v>
      </c>
      <c r="B25" s="13"/>
      <c r="C25" s="1"/>
      <c r="D25" s="1"/>
      <c r="E25" s="1"/>
      <c r="F25" s="36"/>
      <c r="G25" s="135"/>
      <c r="H25" s="36"/>
      <c r="I25" s="36"/>
      <c r="J25" s="36"/>
      <c r="K25" s="49"/>
      <c r="L25" s="36"/>
      <c r="M25" s="36"/>
      <c r="N25" s="36"/>
      <c r="O25" s="49"/>
      <c r="P25" s="36"/>
      <c r="Q25" s="36"/>
      <c r="R25" s="49"/>
      <c r="S25" s="36"/>
      <c r="T25" s="35"/>
      <c r="U25" s="36"/>
      <c r="V25" s="49"/>
      <c r="W25" s="36"/>
      <c r="X25" s="35"/>
      <c r="Y25" s="41"/>
      <c r="Z25" s="41"/>
    </row>
    <row r="26" spans="1:26" ht="10.5" customHeight="1" x14ac:dyDescent="0.2">
      <c r="A26" s="12"/>
      <c r="B26" s="60" t="s">
        <v>88</v>
      </c>
      <c r="C26" s="1"/>
      <c r="D26" s="1"/>
      <c r="E26" s="1"/>
      <c r="F26" s="129">
        <v>35.689</v>
      </c>
      <c r="G26" s="129" t="s">
        <v>284</v>
      </c>
      <c r="H26" s="129" t="s">
        <v>284</v>
      </c>
      <c r="I26" s="129">
        <v>35.183</v>
      </c>
      <c r="J26" s="129" t="s">
        <v>284</v>
      </c>
      <c r="K26" s="129">
        <v>519.66499999999996</v>
      </c>
      <c r="L26" s="129" t="s">
        <v>284</v>
      </c>
      <c r="M26" s="129">
        <v>60.706000000000003</v>
      </c>
      <c r="N26" s="129">
        <v>20.399999999999999</v>
      </c>
      <c r="O26" s="129">
        <v>31.114999999999998</v>
      </c>
      <c r="P26" s="129">
        <v>10.407</v>
      </c>
      <c r="Q26" s="129" t="s">
        <v>284</v>
      </c>
      <c r="R26" s="129">
        <v>3.7690000000000001</v>
      </c>
      <c r="S26" s="129">
        <v>101.461</v>
      </c>
      <c r="T26" s="129">
        <v>10.704000000000001</v>
      </c>
      <c r="U26" s="129">
        <v>110.39400000000001</v>
      </c>
      <c r="V26" s="129">
        <v>7.2370000000000001</v>
      </c>
      <c r="W26" s="129">
        <v>265.27</v>
      </c>
      <c r="X26" s="129" t="s">
        <v>284</v>
      </c>
      <c r="Y26" s="129" t="s">
        <v>284</v>
      </c>
      <c r="Z26" s="129">
        <v>1211.999</v>
      </c>
    </row>
    <row r="27" spans="1:26" ht="5.25" customHeight="1" x14ac:dyDescent="0.2">
      <c r="A27" s="17"/>
      <c r="B27" s="17"/>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row>
    <row r="28" spans="1:26" ht="5.25" customHeight="1" x14ac:dyDescent="0.2">
      <c r="A28" s="60"/>
      <c r="B28" s="60"/>
      <c r="C28" s="5"/>
      <c r="D28" s="48"/>
      <c r="E28" s="5"/>
      <c r="F28" s="5"/>
      <c r="G28" s="5"/>
      <c r="H28" s="48"/>
      <c r="I28" s="5"/>
      <c r="J28" s="5"/>
      <c r="K28" s="5"/>
      <c r="L28" s="48"/>
      <c r="M28" s="5"/>
      <c r="N28" s="5"/>
      <c r="O28" s="5"/>
      <c r="P28" s="48"/>
      <c r="Q28" s="5"/>
      <c r="R28" s="5"/>
      <c r="S28" s="48"/>
      <c r="T28" s="5"/>
      <c r="U28" s="36"/>
    </row>
    <row r="29" spans="1:26" ht="11.25" customHeight="1" x14ac:dyDescent="0.2">
      <c r="A29" s="232" t="s">
        <v>151</v>
      </c>
      <c r="B29" s="232"/>
      <c r="C29" s="232"/>
      <c r="U29" s="35"/>
    </row>
    <row r="30" spans="1:26" ht="11.25" customHeight="1" x14ac:dyDescent="0.2">
      <c r="A30" s="533" t="s">
        <v>22</v>
      </c>
      <c r="B30" s="533"/>
      <c r="C30" s="1"/>
      <c r="D30" s="1"/>
      <c r="E30" s="1"/>
      <c r="F30" s="128" t="s">
        <v>284</v>
      </c>
      <c r="G30" s="128" t="s">
        <v>284</v>
      </c>
      <c r="H30" s="128" t="s">
        <v>284</v>
      </c>
      <c r="I30" s="128" t="s">
        <v>284</v>
      </c>
      <c r="J30" s="128" t="s">
        <v>284</v>
      </c>
      <c r="K30" s="128" t="s">
        <v>284</v>
      </c>
      <c r="L30" s="128" t="s">
        <v>284</v>
      </c>
      <c r="M30" s="128" t="s">
        <v>284</v>
      </c>
      <c r="N30" s="128" t="s">
        <v>284</v>
      </c>
      <c r="O30" s="128" t="s">
        <v>284</v>
      </c>
      <c r="P30" s="128" t="s">
        <v>284</v>
      </c>
      <c r="Q30" s="128" t="s">
        <v>284</v>
      </c>
      <c r="R30" s="128" t="s">
        <v>284</v>
      </c>
      <c r="S30" s="128" t="s">
        <v>284</v>
      </c>
      <c r="T30" s="128" t="s">
        <v>284</v>
      </c>
      <c r="U30" s="128" t="s">
        <v>284</v>
      </c>
      <c r="V30" s="128" t="s">
        <v>284</v>
      </c>
      <c r="W30" s="128" t="s">
        <v>284</v>
      </c>
      <c r="X30" s="128" t="s">
        <v>284</v>
      </c>
      <c r="Y30" s="128" t="s">
        <v>284</v>
      </c>
      <c r="Z30" s="128" t="s">
        <v>284</v>
      </c>
    </row>
    <row r="31" spans="1:26" ht="5.25" customHeight="1" x14ac:dyDescent="0.2">
      <c r="A31" s="17"/>
      <c r="B31" s="17"/>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row>
    <row r="32" spans="1:26" ht="5.25" customHeight="1" x14ac:dyDescent="0.2">
      <c r="A32" s="60"/>
      <c r="B32" s="60"/>
      <c r="C32" s="5"/>
      <c r="D32" s="48"/>
      <c r="E32" s="5"/>
      <c r="F32" s="5"/>
      <c r="G32" s="5"/>
      <c r="H32" s="48"/>
      <c r="I32" s="5"/>
      <c r="J32" s="5"/>
      <c r="K32" s="5"/>
      <c r="L32" s="48"/>
      <c r="M32" s="5"/>
      <c r="N32" s="5"/>
      <c r="O32" s="5"/>
      <c r="P32" s="48"/>
      <c r="Q32" s="5"/>
      <c r="R32" s="5"/>
      <c r="S32" s="48"/>
      <c r="T32" s="5"/>
      <c r="U32" s="35"/>
    </row>
    <row r="33" spans="1:26" ht="11.25" customHeight="1" x14ac:dyDescent="0.2">
      <c r="A33" s="548" t="s">
        <v>152</v>
      </c>
      <c r="B33" s="548"/>
      <c r="C33" s="150"/>
      <c r="D33" s="150"/>
      <c r="E33" s="150"/>
      <c r="F33" s="150"/>
      <c r="G33" s="37"/>
      <c r="H33" s="48"/>
      <c r="I33" s="37"/>
      <c r="J33" s="37"/>
      <c r="K33" s="37"/>
      <c r="L33" s="48"/>
      <c r="M33" s="37"/>
      <c r="N33" s="37"/>
      <c r="O33" s="37"/>
      <c r="P33" s="48"/>
      <c r="Q33" s="37"/>
      <c r="R33" s="37"/>
      <c r="S33" s="48"/>
      <c r="T33" s="37"/>
      <c r="U33" s="151"/>
    </row>
    <row r="34" spans="1:26" ht="11.25" customHeight="1" x14ac:dyDescent="0.2">
      <c r="A34" s="533" t="s">
        <v>22</v>
      </c>
      <c r="B34" s="533"/>
      <c r="C34" s="1"/>
      <c r="D34" s="1"/>
      <c r="E34" s="1"/>
      <c r="F34" s="128" t="s">
        <v>284</v>
      </c>
      <c r="G34" s="128" t="s">
        <v>284</v>
      </c>
      <c r="H34" s="128" t="s">
        <v>284</v>
      </c>
      <c r="I34" s="128" t="s">
        <v>284</v>
      </c>
      <c r="J34" s="128" t="s">
        <v>284</v>
      </c>
      <c r="K34" s="128" t="s">
        <v>284</v>
      </c>
      <c r="L34" s="128" t="s">
        <v>284</v>
      </c>
      <c r="M34" s="128" t="s">
        <v>284</v>
      </c>
      <c r="N34" s="128" t="s">
        <v>284</v>
      </c>
      <c r="O34" s="128" t="s">
        <v>284</v>
      </c>
      <c r="P34" s="128" t="s">
        <v>284</v>
      </c>
      <c r="Q34" s="128" t="s">
        <v>284</v>
      </c>
      <c r="R34" s="128" t="s">
        <v>284</v>
      </c>
      <c r="S34" s="128" t="s">
        <v>284</v>
      </c>
      <c r="T34" s="128" t="s">
        <v>284</v>
      </c>
      <c r="U34" s="128" t="s">
        <v>284</v>
      </c>
      <c r="V34" s="128" t="s">
        <v>284</v>
      </c>
      <c r="W34" s="128" t="s">
        <v>284</v>
      </c>
      <c r="X34" s="128" t="s">
        <v>284</v>
      </c>
      <c r="Y34" s="128" t="s">
        <v>284</v>
      </c>
      <c r="Z34" s="128" t="s">
        <v>284</v>
      </c>
    </row>
    <row r="35" spans="1:26" ht="5.25" customHeight="1" thickBot="1" x14ac:dyDescent="0.25">
      <c r="A35" s="158"/>
      <c r="B35" s="158"/>
      <c r="C35" s="162"/>
      <c r="D35" s="162"/>
      <c r="E35" s="162"/>
      <c r="F35" s="162"/>
      <c r="G35" s="162"/>
      <c r="H35" s="162"/>
      <c r="I35" s="162"/>
      <c r="J35" s="162"/>
      <c r="K35" s="162"/>
      <c r="L35" s="162"/>
      <c r="M35" s="162"/>
      <c r="N35" s="162"/>
      <c r="O35" s="162"/>
      <c r="P35" s="162"/>
      <c r="Q35" s="162"/>
      <c r="R35" s="162"/>
      <c r="S35" s="162"/>
      <c r="T35" s="162"/>
      <c r="U35" s="162"/>
      <c r="V35" s="162"/>
      <c r="W35" s="162"/>
      <c r="X35" s="43"/>
      <c r="Y35" s="43"/>
      <c r="Z35" s="43"/>
    </row>
    <row r="36" spans="1:26" ht="5.25" customHeight="1" thickBot="1" x14ac:dyDescent="0.25">
      <c r="A36" s="158"/>
      <c r="B36" s="158"/>
      <c r="C36" s="162"/>
      <c r="D36" s="162"/>
      <c r="E36" s="162"/>
      <c r="F36" s="162"/>
      <c r="G36" s="162"/>
      <c r="H36" s="162"/>
      <c r="I36" s="162"/>
      <c r="J36" s="162"/>
      <c r="K36" s="162"/>
      <c r="L36" s="162"/>
      <c r="M36" s="162"/>
      <c r="N36" s="162"/>
      <c r="O36" s="162"/>
      <c r="P36" s="162"/>
      <c r="Q36" s="162"/>
      <c r="R36" s="162"/>
      <c r="S36" s="162"/>
      <c r="T36" s="162"/>
      <c r="U36" s="162"/>
      <c r="V36" s="162"/>
      <c r="W36" s="162"/>
      <c r="X36" s="43"/>
      <c r="Y36" s="43"/>
      <c r="Z36" s="43"/>
    </row>
    <row r="37" spans="1:26" ht="10.5" customHeight="1" x14ac:dyDescent="0.2">
      <c r="A37" s="60"/>
      <c r="B37" s="60"/>
      <c r="C37" s="35"/>
      <c r="D37" s="48"/>
      <c r="E37" s="35"/>
      <c r="F37" s="35"/>
      <c r="G37" s="35"/>
      <c r="H37" s="48"/>
      <c r="I37" s="35"/>
      <c r="J37" s="35"/>
      <c r="K37" s="35"/>
      <c r="L37" s="48"/>
      <c r="M37" s="35"/>
      <c r="N37" s="35"/>
      <c r="O37" s="35"/>
      <c r="P37" s="48"/>
      <c r="Q37" s="35"/>
      <c r="R37" s="35"/>
      <c r="S37" s="48"/>
      <c r="T37" s="35"/>
      <c r="U37" s="36"/>
    </row>
    <row r="38" spans="1:26" ht="14.25" customHeight="1" x14ac:dyDescent="0.2">
      <c r="A38" s="556" t="s">
        <v>90</v>
      </c>
      <c r="B38" s="556"/>
      <c r="C38" s="35"/>
      <c r="D38" s="48"/>
      <c r="E38" s="35"/>
      <c r="F38" s="35"/>
      <c r="G38" s="35"/>
      <c r="H38" s="48"/>
      <c r="I38" s="35"/>
      <c r="J38" s="35"/>
      <c r="K38" s="35"/>
      <c r="L38" s="48"/>
      <c r="M38" s="35"/>
      <c r="N38" s="35"/>
      <c r="O38" s="35"/>
      <c r="P38" s="48"/>
      <c r="Q38" s="35"/>
      <c r="R38" s="35"/>
      <c r="S38" s="48"/>
      <c r="T38" s="35"/>
      <c r="U38" s="36"/>
    </row>
    <row r="39" spans="1:26" ht="11.25" customHeight="1" x14ac:dyDescent="0.2">
      <c r="A39" s="534" t="s">
        <v>120</v>
      </c>
      <c r="B39" s="534"/>
      <c r="C39" s="1"/>
      <c r="D39" s="1"/>
      <c r="E39" s="1"/>
      <c r="F39" s="128">
        <v>259.73599999999999</v>
      </c>
      <c r="G39" s="128" t="s">
        <v>284</v>
      </c>
      <c r="H39" s="128" t="s">
        <v>284</v>
      </c>
      <c r="I39" s="128">
        <v>118.756</v>
      </c>
      <c r="J39" s="128">
        <v>8.6340000000000003</v>
      </c>
      <c r="K39" s="128">
        <v>568.029</v>
      </c>
      <c r="L39" s="128" t="s">
        <v>284</v>
      </c>
      <c r="M39" s="128">
        <v>325.44600000000003</v>
      </c>
      <c r="N39" s="128">
        <v>166.28200000000001</v>
      </c>
      <c r="O39" s="128">
        <v>64.760999999999996</v>
      </c>
      <c r="P39" s="128">
        <v>93.634</v>
      </c>
      <c r="Q39" s="128">
        <v>238.846</v>
      </c>
      <c r="R39" s="128">
        <v>39.088000000000001</v>
      </c>
      <c r="S39" s="128">
        <v>55.966999999999999</v>
      </c>
      <c r="T39" s="128">
        <v>39.655000000000001</v>
      </c>
      <c r="U39" s="128">
        <v>7.9320000000000004</v>
      </c>
      <c r="V39" s="128">
        <v>10.859</v>
      </c>
      <c r="W39" s="128">
        <v>862.596</v>
      </c>
      <c r="X39" s="128">
        <v>2.2330000000000001</v>
      </c>
      <c r="Y39" s="128">
        <v>11.128</v>
      </c>
      <c r="Z39" s="128">
        <v>2873.5839999999998</v>
      </c>
    </row>
    <row r="40" spans="1:26" ht="6" customHeight="1" x14ac:dyDescent="0.2">
      <c r="A40" s="57"/>
      <c r="C40" s="1"/>
      <c r="D40" s="1"/>
      <c r="E40" s="1"/>
      <c r="G40" s="59"/>
      <c r="H40" s="59"/>
      <c r="I40" s="59"/>
      <c r="J40" s="59"/>
      <c r="K40" s="59"/>
      <c r="L40" s="59"/>
      <c r="M40" s="59"/>
      <c r="N40" s="59"/>
      <c r="O40" s="135"/>
      <c r="P40" s="59"/>
      <c r="Q40" s="59"/>
      <c r="R40" s="59"/>
      <c r="S40" s="59"/>
      <c r="T40" s="35"/>
      <c r="U40" s="59"/>
      <c r="V40" s="59"/>
      <c r="W40" s="59"/>
      <c r="X40" s="35"/>
      <c r="Y40" s="41"/>
      <c r="Z40" s="41"/>
    </row>
    <row r="41" spans="1:26" ht="11.25" customHeight="1" x14ac:dyDescent="0.2">
      <c r="A41" s="548" t="s">
        <v>149</v>
      </c>
      <c r="B41" s="548"/>
      <c r="C41" s="1"/>
      <c r="D41" s="1"/>
      <c r="E41" s="1"/>
      <c r="T41" s="35"/>
      <c r="X41" s="35"/>
      <c r="Y41" s="41"/>
      <c r="Z41" s="41"/>
    </row>
    <row r="42" spans="1:26" ht="11.25" customHeight="1" x14ac:dyDescent="0.2">
      <c r="A42" s="533" t="s">
        <v>22</v>
      </c>
      <c r="B42" s="533"/>
      <c r="C42" s="1"/>
      <c r="D42" s="1"/>
      <c r="E42" s="1"/>
      <c r="F42" s="128">
        <v>20.390999999999998</v>
      </c>
      <c r="G42" s="128" t="s">
        <v>284</v>
      </c>
      <c r="H42" s="128" t="s">
        <v>284</v>
      </c>
      <c r="I42" s="128">
        <v>62.929000000000002</v>
      </c>
      <c r="J42" s="128" t="s">
        <v>284</v>
      </c>
      <c r="K42" s="128">
        <v>116.557</v>
      </c>
      <c r="L42" s="128" t="s">
        <v>284</v>
      </c>
      <c r="M42" s="128">
        <v>154.01</v>
      </c>
      <c r="N42" s="128" t="s">
        <v>284</v>
      </c>
      <c r="O42" s="128">
        <v>49.505000000000003</v>
      </c>
      <c r="P42" s="128">
        <v>56.030999999999999</v>
      </c>
      <c r="Q42" s="128">
        <v>64.02</v>
      </c>
      <c r="R42" s="128">
        <v>15.513999999999999</v>
      </c>
      <c r="S42" s="128" t="s">
        <v>284</v>
      </c>
      <c r="T42" s="128">
        <v>5.3520000000000003</v>
      </c>
      <c r="U42" s="128">
        <v>5.6150000000000002</v>
      </c>
      <c r="V42" s="128" t="s">
        <v>284</v>
      </c>
      <c r="W42" s="128">
        <v>259.58199999999999</v>
      </c>
      <c r="X42" s="128" t="s">
        <v>284</v>
      </c>
      <c r="Y42" s="128">
        <v>11.128</v>
      </c>
      <c r="Z42" s="128">
        <v>820.63400000000001</v>
      </c>
    </row>
    <row r="43" spans="1:26" ht="10.5" customHeight="1" x14ac:dyDescent="0.2">
      <c r="A43" s="435" t="s">
        <v>5</v>
      </c>
      <c r="B43" s="13"/>
      <c r="C43" s="1"/>
      <c r="D43" s="1"/>
      <c r="E43" s="1"/>
      <c r="F43" s="36"/>
      <c r="G43" s="135"/>
      <c r="H43" s="36"/>
      <c r="I43" s="36"/>
      <c r="J43" s="36"/>
      <c r="K43" s="49"/>
      <c r="L43" s="36"/>
      <c r="M43" s="36"/>
      <c r="N43" s="36"/>
      <c r="O43" s="49"/>
      <c r="P43" s="36"/>
      <c r="Q43" s="36"/>
      <c r="R43" s="49"/>
      <c r="S43" s="36"/>
      <c r="T43" s="5"/>
      <c r="U43" s="36"/>
      <c r="V43" s="49"/>
      <c r="W43" s="36"/>
      <c r="X43" s="5"/>
      <c r="Y43" s="41"/>
      <c r="Z43" s="41"/>
    </row>
    <row r="44" spans="1:26" ht="10.5" customHeight="1" x14ac:dyDescent="0.2">
      <c r="A44" s="12"/>
      <c r="B44" s="60" t="s">
        <v>85</v>
      </c>
      <c r="C44" s="1"/>
      <c r="D44" s="1"/>
      <c r="E44" s="1"/>
      <c r="F44" s="129">
        <v>20.390999999999998</v>
      </c>
      <c r="G44" s="129" t="s">
        <v>284</v>
      </c>
      <c r="H44" s="129" t="s">
        <v>284</v>
      </c>
      <c r="I44" s="129">
        <v>52.826999999999998</v>
      </c>
      <c r="J44" s="129" t="s">
        <v>284</v>
      </c>
      <c r="K44" s="129" t="s">
        <v>284</v>
      </c>
      <c r="L44" s="129" t="s">
        <v>284</v>
      </c>
      <c r="M44" s="129">
        <v>43.651000000000003</v>
      </c>
      <c r="N44" s="129" t="s">
        <v>284</v>
      </c>
      <c r="O44" s="129" t="s">
        <v>284</v>
      </c>
      <c r="P44" s="129">
        <v>12.874000000000001</v>
      </c>
      <c r="Q44" s="129" t="s">
        <v>284</v>
      </c>
      <c r="R44" s="129">
        <v>11.694000000000001</v>
      </c>
      <c r="S44" s="129" t="s">
        <v>284</v>
      </c>
      <c r="T44" s="129" t="s">
        <v>284</v>
      </c>
      <c r="U44" s="129">
        <v>5.6150000000000002</v>
      </c>
      <c r="V44" s="129" t="s">
        <v>284</v>
      </c>
      <c r="W44" s="129">
        <v>33.06</v>
      </c>
      <c r="X44" s="129" t="s">
        <v>284</v>
      </c>
      <c r="Y44" s="129">
        <v>2.254</v>
      </c>
      <c r="Z44" s="129">
        <v>182.36600000000001</v>
      </c>
    </row>
    <row r="45" spans="1:26" ht="10.5" customHeight="1" x14ac:dyDescent="0.2">
      <c r="A45" s="12"/>
      <c r="B45" s="60" t="s">
        <v>86</v>
      </c>
      <c r="C45" s="1"/>
      <c r="D45" s="1"/>
      <c r="E45" s="1"/>
      <c r="F45" s="129" t="s">
        <v>284</v>
      </c>
      <c r="G45" s="129" t="s">
        <v>284</v>
      </c>
      <c r="H45" s="129" t="s">
        <v>284</v>
      </c>
      <c r="I45" s="129" t="s">
        <v>284</v>
      </c>
      <c r="J45" s="129" t="s">
        <v>284</v>
      </c>
      <c r="K45" s="129" t="s">
        <v>284</v>
      </c>
      <c r="L45" s="129" t="s">
        <v>284</v>
      </c>
      <c r="M45" s="129">
        <v>8.1379999999999999</v>
      </c>
      <c r="N45" s="129" t="s">
        <v>284</v>
      </c>
      <c r="O45" s="129" t="s">
        <v>284</v>
      </c>
      <c r="P45" s="129">
        <v>6.6159999999999997</v>
      </c>
      <c r="Q45" s="129" t="s">
        <v>284</v>
      </c>
      <c r="R45" s="129">
        <v>2.1040000000000001</v>
      </c>
      <c r="S45" s="129" t="s">
        <v>284</v>
      </c>
      <c r="T45" s="129" t="s">
        <v>284</v>
      </c>
      <c r="U45" s="129" t="s">
        <v>284</v>
      </c>
      <c r="V45" s="129" t="s">
        <v>284</v>
      </c>
      <c r="W45" s="129" t="s">
        <v>284</v>
      </c>
      <c r="X45" s="129" t="s">
        <v>284</v>
      </c>
      <c r="Y45" s="129" t="s">
        <v>284</v>
      </c>
      <c r="Z45" s="129">
        <v>16.858000000000001</v>
      </c>
    </row>
    <row r="46" spans="1:26" ht="10.5" customHeight="1" x14ac:dyDescent="0.2">
      <c r="A46" s="12"/>
      <c r="B46" s="60" t="s">
        <v>87</v>
      </c>
      <c r="C46" s="1"/>
      <c r="D46" s="1"/>
      <c r="E46" s="1"/>
      <c r="F46" s="129" t="s">
        <v>284</v>
      </c>
      <c r="G46" s="129" t="s">
        <v>284</v>
      </c>
      <c r="H46" s="129" t="s">
        <v>284</v>
      </c>
      <c r="I46" s="129">
        <v>4.12</v>
      </c>
      <c r="J46" s="129" t="s">
        <v>284</v>
      </c>
      <c r="K46" s="129">
        <v>8.4149999999999991</v>
      </c>
      <c r="L46" s="129" t="s">
        <v>284</v>
      </c>
      <c r="M46" s="129">
        <v>47.860999999999997</v>
      </c>
      <c r="N46" s="129" t="s">
        <v>284</v>
      </c>
      <c r="O46" s="129">
        <v>22.2</v>
      </c>
      <c r="P46" s="129">
        <v>32.734999999999999</v>
      </c>
      <c r="Q46" s="129" t="s">
        <v>284</v>
      </c>
      <c r="R46" s="129">
        <v>1.7170000000000001</v>
      </c>
      <c r="S46" s="129" t="s">
        <v>284</v>
      </c>
      <c r="T46" s="129">
        <v>5.3520000000000003</v>
      </c>
      <c r="U46" s="129" t="s">
        <v>284</v>
      </c>
      <c r="V46" s="129" t="s">
        <v>284</v>
      </c>
      <c r="W46" s="129">
        <v>142.124</v>
      </c>
      <c r="X46" s="129" t="s">
        <v>284</v>
      </c>
      <c r="Y46" s="129" t="s">
        <v>284</v>
      </c>
      <c r="Z46" s="129">
        <v>264.52300000000002</v>
      </c>
    </row>
    <row r="47" spans="1:26" ht="10.5" customHeight="1" x14ac:dyDescent="0.2">
      <c r="A47" s="12"/>
      <c r="B47" s="60" t="s">
        <v>185</v>
      </c>
      <c r="C47" s="1"/>
      <c r="D47" s="1"/>
      <c r="E47" s="1"/>
      <c r="F47" s="129" t="s">
        <v>284</v>
      </c>
      <c r="G47" s="129" t="s">
        <v>284</v>
      </c>
      <c r="H47" s="129" t="s">
        <v>284</v>
      </c>
      <c r="I47" s="129" t="s">
        <v>284</v>
      </c>
      <c r="J47" s="129" t="s">
        <v>284</v>
      </c>
      <c r="K47" s="129" t="s">
        <v>284</v>
      </c>
      <c r="L47" s="129" t="s">
        <v>284</v>
      </c>
      <c r="M47" s="129">
        <v>18.5</v>
      </c>
      <c r="N47" s="129" t="s">
        <v>284</v>
      </c>
      <c r="O47" s="129" t="s">
        <v>284</v>
      </c>
      <c r="P47" s="129">
        <v>3.806</v>
      </c>
      <c r="Q47" s="129">
        <v>64.02</v>
      </c>
      <c r="R47" s="129" t="s">
        <v>284</v>
      </c>
      <c r="S47" s="129" t="s">
        <v>284</v>
      </c>
      <c r="T47" s="129" t="s">
        <v>284</v>
      </c>
      <c r="U47" s="129" t="s">
        <v>284</v>
      </c>
      <c r="V47" s="129" t="s">
        <v>284</v>
      </c>
      <c r="W47" s="129">
        <v>20.077000000000002</v>
      </c>
      <c r="X47" s="129" t="s">
        <v>284</v>
      </c>
      <c r="Y47" s="129" t="s">
        <v>284</v>
      </c>
      <c r="Z47" s="129">
        <v>106.402</v>
      </c>
    </row>
    <row r="48" spans="1:26" ht="10.5" customHeight="1" x14ac:dyDescent="0.2">
      <c r="A48" s="12"/>
      <c r="B48" s="60" t="s">
        <v>182</v>
      </c>
      <c r="C48" s="1"/>
      <c r="D48" s="1"/>
      <c r="E48" s="1"/>
      <c r="F48" s="129" t="s">
        <v>284</v>
      </c>
      <c r="G48" s="129" t="s">
        <v>284</v>
      </c>
      <c r="H48" s="129" t="s">
        <v>284</v>
      </c>
      <c r="I48" s="129" t="s">
        <v>284</v>
      </c>
      <c r="J48" s="129" t="s">
        <v>284</v>
      </c>
      <c r="K48" s="129">
        <v>108.142</v>
      </c>
      <c r="L48" s="129" t="s">
        <v>284</v>
      </c>
      <c r="M48" s="129" t="s">
        <v>284</v>
      </c>
      <c r="N48" s="129" t="s">
        <v>284</v>
      </c>
      <c r="O48" s="129" t="s">
        <v>284</v>
      </c>
      <c r="P48" s="129" t="s">
        <v>284</v>
      </c>
      <c r="Q48" s="129" t="s">
        <v>284</v>
      </c>
      <c r="R48" s="129" t="s">
        <v>284</v>
      </c>
      <c r="S48" s="129" t="s">
        <v>284</v>
      </c>
      <c r="T48" s="129" t="s">
        <v>284</v>
      </c>
      <c r="U48" s="129" t="s">
        <v>284</v>
      </c>
      <c r="V48" s="129" t="s">
        <v>284</v>
      </c>
      <c r="W48" s="129">
        <v>14.775</v>
      </c>
      <c r="X48" s="129" t="s">
        <v>284</v>
      </c>
      <c r="Y48" s="129">
        <v>8.875</v>
      </c>
      <c r="Z48" s="129">
        <v>131.792</v>
      </c>
    </row>
    <row r="49" spans="1:26" ht="5.25" customHeight="1" x14ac:dyDescent="0.2">
      <c r="A49" s="17"/>
      <c r="B49" s="17"/>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row>
    <row r="50" spans="1:26" ht="5.25" customHeight="1" x14ac:dyDescent="0.2">
      <c r="A50" s="61"/>
      <c r="B50" s="61"/>
      <c r="C50" s="149"/>
      <c r="D50" s="58"/>
      <c r="E50" s="21"/>
      <c r="F50" s="21"/>
      <c r="G50" s="21"/>
      <c r="H50" s="58"/>
      <c r="I50" s="21"/>
      <c r="J50" s="21"/>
      <c r="K50" s="21"/>
      <c r="L50" s="58"/>
      <c r="M50" s="21"/>
      <c r="N50" s="21"/>
      <c r="O50" s="21"/>
      <c r="P50" s="58"/>
      <c r="Q50" s="21"/>
      <c r="R50" s="21"/>
      <c r="S50" s="58"/>
      <c r="T50" s="21"/>
    </row>
    <row r="51" spans="1:26" ht="11.25" customHeight="1" x14ac:dyDescent="0.2">
      <c r="A51" s="548" t="s">
        <v>150</v>
      </c>
      <c r="B51" s="548"/>
    </row>
    <row r="52" spans="1:26" ht="11.25" customHeight="1" x14ac:dyDescent="0.2">
      <c r="A52" s="533" t="s">
        <v>22</v>
      </c>
      <c r="B52" s="533"/>
      <c r="C52" s="1"/>
      <c r="D52" s="1"/>
      <c r="E52" s="1"/>
      <c r="F52" s="128">
        <v>239.345</v>
      </c>
      <c r="G52" s="128" t="s">
        <v>284</v>
      </c>
      <c r="H52" s="128" t="s">
        <v>284</v>
      </c>
      <c r="I52" s="128">
        <v>55.826999999999998</v>
      </c>
      <c r="J52" s="128">
        <v>8.6340000000000003</v>
      </c>
      <c r="K52" s="128">
        <v>451.471</v>
      </c>
      <c r="L52" s="128" t="s">
        <v>284</v>
      </c>
      <c r="M52" s="128">
        <v>171.43600000000001</v>
      </c>
      <c r="N52" s="128">
        <v>166.28200000000001</v>
      </c>
      <c r="O52" s="128">
        <v>15.256</v>
      </c>
      <c r="P52" s="128">
        <v>37.603999999999999</v>
      </c>
      <c r="Q52" s="128">
        <v>174.82599999999999</v>
      </c>
      <c r="R52" s="128">
        <v>23.574000000000002</v>
      </c>
      <c r="S52" s="128">
        <v>55.966999999999999</v>
      </c>
      <c r="T52" s="128">
        <v>34.302999999999997</v>
      </c>
      <c r="U52" s="128">
        <v>2.3180000000000001</v>
      </c>
      <c r="V52" s="128">
        <v>10.859</v>
      </c>
      <c r="W52" s="128">
        <v>603.01499999999999</v>
      </c>
      <c r="X52" s="128">
        <v>2.2330000000000001</v>
      </c>
      <c r="Y52" s="128" t="s">
        <v>284</v>
      </c>
      <c r="Z52" s="128">
        <v>2052.9490000000001</v>
      </c>
    </row>
    <row r="53" spans="1:26" ht="10.5" customHeight="1" x14ac:dyDescent="0.2">
      <c r="A53" s="435" t="s">
        <v>5</v>
      </c>
      <c r="B53" s="13"/>
      <c r="C53" s="1"/>
      <c r="D53" s="1"/>
      <c r="E53" s="1"/>
      <c r="F53" s="36"/>
      <c r="G53" s="135"/>
      <c r="H53" s="36"/>
      <c r="I53" s="36"/>
      <c r="J53" s="36"/>
      <c r="K53" s="49"/>
      <c r="L53" s="36"/>
      <c r="M53" s="36"/>
      <c r="N53" s="36"/>
      <c r="O53" s="49"/>
      <c r="P53" s="36"/>
      <c r="Q53" s="36"/>
      <c r="R53" s="49"/>
      <c r="S53" s="36"/>
      <c r="U53" s="36"/>
      <c r="V53" s="49"/>
      <c r="W53" s="36"/>
      <c r="X53" s="41"/>
      <c r="Y53" s="41"/>
      <c r="Z53" s="41"/>
    </row>
    <row r="54" spans="1:26" ht="10.5" customHeight="1" x14ac:dyDescent="0.2">
      <c r="A54" s="12"/>
      <c r="B54" s="60" t="s">
        <v>88</v>
      </c>
      <c r="C54" s="1"/>
      <c r="D54" s="1"/>
      <c r="E54" s="1"/>
      <c r="F54" s="129">
        <v>239.345</v>
      </c>
      <c r="G54" s="129" t="s">
        <v>284</v>
      </c>
      <c r="H54" s="129" t="s">
        <v>284</v>
      </c>
      <c r="I54" s="129">
        <v>55.826999999999998</v>
      </c>
      <c r="J54" s="129">
        <v>8.6340000000000003</v>
      </c>
      <c r="K54" s="129">
        <v>446.04199999999997</v>
      </c>
      <c r="L54" s="129" t="s">
        <v>284</v>
      </c>
      <c r="M54" s="129">
        <v>171.43600000000001</v>
      </c>
      <c r="N54" s="129">
        <v>166.28200000000001</v>
      </c>
      <c r="O54" s="129">
        <v>11.321999999999999</v>
      </c>
      <c r="P54" s="129">
        <v>37.603999999999999</v>
      </c>
      <c r="Q54" s="129">
        <v>174.82599999999999</v>
      </c>
      <c r="R54" s="129">
        <v>23.574000000000002</v>
      </c>
      <c r="S54" s="129">
        <v>55.966999999999999</v>
      </c>
      <c r="T54" s="129">
        <v>34.302999999999997</v>
      </c>
      <c r="U54" s="129">
        <v>2.3180000000000001</v>
      </c>
      <c r="V54" s="129">
        <v>3.6219999999999999</v>
      </c>
      <c r="W54" s="129">
        <v>603.01499999999999</v>
      </c>
      <c r="X54" s="129">
        <v>2.2330000000000001</v>
      </c>
      <c r="Y54" s="129" t="s">
        <v>284</v>
      </c>
      <c r="Z54" s="129">
        <v>2036.35</v>
      </c>
    </row>
    <row r="55" spans="1:26" ht="6" customHeight="1" x14ac:dyDescent="0.2">
      <c r="A55" s="17"/>
      <c r="B55" s="17"/>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row>
    <row r="56" spans="1:26" ht="5.25" customHeight="1" x14ac:dyDescent="0.2">
      <c r="A56" s="60"/>
      <c r="B56" s="60"/>
      <c r="C56" s="5"/>
      <c r="D56" s="48"/>
      <c r="E56" s="5"/>
      <c r="F56" s="5"/>
      <c r="G56" s="5"/>
      <c r="H56" s="48"/>
      <c r="I56" s="5"/>
      <c r="J56" s="5"/>
      <c r="K56" s="5"/>
      <c r="L56" s="48"/>
      <c r="M56" s="5"/>
      <c r="N56" s="5"/>
      <c r="O56" s="5"/>
      <c r="P56" s="48"/>
      <c r="Q56" s="5"/>
      <c r="R56" s="5"/>
      <c r="S56" s="48"/>
      <c r="T56" s="5"/>
    </row>
    <row r="57" spans="1:26" ht="11.25" customHeight="1" x14ac:dyDescent="0.2">
      <c r="A57" s="232" t="s">
        <v>151</v>
      </c>
      <c r="B57" s="232"/>
      <c r="C57" s="232"/>
    </row>
    <row r="58" spans="1:26" ht="11.25" customHeight="1" x14ac:dyDescent="0.2">
      <c r="A58" s="533" t="s">
        <v>22</v>
      </c>
      <c r="B58" s="533"/>
      <c r="C58" s="1"/>
      <c r="D58" s="1"/>
      <c r="E58" s="1"/>
      <c r="F58" s="128" t="s">
        <v>284</v>
      </c>
      <c r="G58" s="128" t="s">
        <v>284</v>
      </c>
      <c r="H58" s="128" t="s">
        <v>284</v>
      </c>
      <c r="I58" s="128" t="s">
        <v>284</v>
      </c>
      <c r="J58" s="128" t="s">
        <v>284</v>
      </c>
      <c r="K58" s="128" t="s">
        <v>284</v>
      </c>
      <c r="L58" s="128" t="s">
        <v>284</v>
      </c>
      <c r="M58" s="128" t="s">
        <v>284</v>
      </c>
      <c r="N58" s="128" t="s">
        <v>284</v>
      </c>
      <c r="O58" s="128" t="s">
        <v>284</v>
      </c>
      <c r="P58" s="128" t="s">
        <v>284</v>
      </c>
      <c r="Q58" s="128" t="s">
        <v>284</v>
      </c>
      <c r="R58" s="128" t="s">
        <v>284</v>
      </c>
      <c r="S58" s="128" t="s">
        <v>284</v>
      </c>
      <c r="T58" s="128" t="s">
        <v>284</v>
      </c>
      <c r="U58" s="128" t="s">
        <v>284</v>
      </c>
      <c r="V58" s="128" t="s">
        <v>284</v>
      </c>
      <c r="W58" s="128" t="s">
        <v>284</v>
      </c>
      <c r="X58" s="128" t="s">
        <v>284</v>
      </c>
      <c r="Y58" s="128" t="s">
        <v>284</v>
      </c>
      <c r="Z58" s="128" t="s">
        <v>284</v>
      </c>
    </row>
    <row r="59" spans="1:26" ht="5.25" customHeight="1" x14ac:dyDescent="0.2">
      <c r="A59" s="17"/>
      <c r="B59" s="17"/>
      <c r="C59" s="1"/>
      <c r="D59" s="1"/>
      <c r="E59" s="1"/>
      <c r="F59" s="148"/>
      <c r="G59" s="148"/>
      <c r="H59" s="148"/>
      <c r="I59" s="148"/>
      <c r="J59" s="148"/>
      <c r="K59" s="148"/>
      <c r="L59" s="148"/>
      <c r="M59" s="148"/>
      <c r="N59" s="148"/>
      <c r="O59" s="148"/>
      <c r="P59" s="148"/>
      <c r="Q59" s="148"/>
      <c r="R59" s="148"/>
      <c r="S59" s="148"/>
      <c r="T59" s="148"/>
      <c r="U59" s="148"/>
      <c r="V59" s="148"/>
      <c r="W59" s="148"/>
      <c r="X59" s="148"/>
      <c r="Y59" s="148"/>
      <c r="Z59" s="148"/>
    </row>
    <row r="60" spans="1:26" ht="5.25" customHeight="1" x14ac:dyDescent="0.2">
      <c r="A60" s="60"/>
      <c r="B60" s="60"/>
      <c r="C60" s="1"/>
      <c r="D60" s="1"/>
      <c r="E60" s="1"/>
      <c r="F60" s="5"/>
      <c r="G60" s="48"/>
      <c r="H60" s="5"/>
      <c r="I60" s="5"/>
      <c r="J60" s="5"/>
      <c r="K60" s="48"/>
      <c r="L60" s="5"/>
      <c r="M60" s="5"/>
      <c r="N60" s="5"/>
      <c r="O60" s="48"/>
      <c r="P60" s="5"/>
      <c r="Q60" s="5"/>
      <c r="R60" s="48"/>
      <c r="S60" s="5"/>
      <c r="U60" s="5"/>
      <c r="V60" s="48"/>
      <c r="W60" s="5"/>
      <c r="X60" s="41"/>
      <c r="Y60" s="41"/>
      <c r="Z60" s="41"/>
    </row>
    <row r="61" spans="1:26" ht="12" customHeight="1" x14ac:dyDescent="0.2">
      <c r="A61" s="548" t="s">
        <v>152</v>
      </c>
      <c r="B61" s="548"/>
      <c r="C61" s="1"/>
      <c r="D61" s="1"/>
      <c r="E61" s="1"/>
      <c r="F61" s="150"/>
      <c r="G61" s="150"/>
      <c r="H61" s="150"/>
      <c r="I61" s="150"/>
      <c r="J61" s="37"/>
      <c r="K61" s="48"/>
      <c r="L61" s="37"/>
      <c r="M61" s="37"/>
      <c r="N61" s="37"/>
      <c r="O61" s="48"/>
      <c r="P61" s="37"/>
      <c r="Q61" s="37"/>
      <c r="R61" s="48"/>
      <c r="S61" s="37"/>
      <c r="U61" s="37"/>
      <c r="V61" s="48"/>
      <c r="W61" s="37"/>
      <c r="X61" s="41"/>
      <c r="Y61" s="41"/>
      <c r="Z61" s="41"/>
    </row>
    <row r="62" spans="1:26" ht="12" customHeight="1" x14ac:dyDescent="0.2">
      <c r="A62" s="533" t="s">
        <v>22</v>
      </c>
      <c r="B62" s="533"/>
      <c r="C62" s="1"/>
      <c r="D62" s="1"/>
      <c r="E62" s="1"/>
      <c r="F62" s="128" t="s">
        <v>284</v>
      </c>
      <c r="G62" s="128" t="s">
        <v>284</v>
      </c>
      <c r="H62" s="128" t="s">
        <v>284</v>
      </c>
      <c r="I62" s="128" t="s">
        <v>284</v>
      </c>
      <c r="J62" s="128" t="s">
        <v>284</v>
      </c>
      <c r="K62" s="128" t="s">
        <v>284</v>
      </c>
      <c r="L62" s="128" t="s">
        <v>284</v>
      </c>
      <c r="M62" s="128" t="s">
        <v>284</v>
      </c>
      <c r="N62" s="128" t="s">
        <v>284</v>
      </c>
      <c r="O62" s="128" t="s">
        <v>284</v>
      </c>
      <c r="P62" s="128" t="s">
        <v>284</v>
      </c>
      <c r="Q62" s="128" t="s">
        <v>284</v>
      </c>
      <c r="R62" s="128" t="s">
        <v>284</v>
      </c>
      <c r="S62" s="128" t="s">
        <v>284</v>
      </c>
      <c r="T62" s="128" t="s">
        <v>284</v>
      </c>
      <c r="U62" s="128" t="s">
        <v>284</v>
      </c>
      <c r="V62" s="128" t="s">
        <v>284</v>
      </c>
      <c r="W62" s="128" t="s">
        <v>284</v>
      </c>
      <c r="X62" s="128" t="s">
        <v>284</v>
      </c>
      <c r="Y62" s="128" t="s">
        <v>284</v>
      </c>
      <c r="Z62" s="128" t="s">
        <v>284</v>
      </c>
    </row>
    <row r="63" spans="1:26" ht="5.25" customHeight="1" thickBot="1" x14ac:dyDescent="0.25">
      <c r="A63" s="43"/>
      <c r="B63" s="43"/>
      <c r="C63" s="47"/>
      <c r="D63" s="47"/>
      <c r="E63" s="47"/>
      <c r="F63" s="47"/>
      <c r="G63" s="47"/>
      <c r="H63" s="47"/>
      <c r="I63" s="47"/>
      <c r="J63" s="47"/>
      <c r="K63" s="47"/>
      <c r="L63" s="47"/>
      <c r="M63" s="47"/>
      <c r="N63" s="47"/>
      <c r="O63" s="47"/>
      <c r="P63" s="47"/>
      <c r="Q63" s="47"/>
      <c r="R63" s="47"/>
      <c r="S63" s="47"/>
      <c r="T63" s="47"/>
      <c r="U63" s="47"/>
      <c r="V63" s="47"/>
      <c r="W63" s="47"/>
      <c r="X63" s="47"/>
      <c r="Y63" s="47"/>
      <c r="Z63" s="47"/>
    </row>
    <row r="64" spans="1:26" ht="12.75" customHeight="1" x14ac:dyDescent="0.2">
      <c r="A64" s="518" t="s">
        <v>456</v>
      </c>
      <c r="B64" s="518"/>
      <c r="C64" s="518"/>
      <c r="D64" s="518"/>
      <c r="E64" s="518"/>
      <c r="F64" s="518"/>
      <c r="G64" s="518"/>
      <c r="H64" s="518"/>
      <c r="I64" s="518"/>
      <c r="J64" s="518"/>
      <c r="K64" s="518"/>
      <c r="L64" s="518"/>
      <c r="M64" s="518"/>
      <c r="N64" s="518"/>
      <c r="O64" s="518"/>
      <c r="P64" s="518"/>
      <c r="Q64" s="518"/>
      <c r="R64" s="518"/>
      <c r="S64" s="518"/>
      <c r="T64" s="518"/>
      <c r="U64" s="518"/>
      <c r="V64" s="518"/>
      <c r="W64" s="518"/>
      <c r="X64" s="518"/>
      <c r="Y64" s="518"/>
      <c r="Z64" s="518"/>
    </row>
    <row r="65" spans="1:26" x14ac:dyDescent="0.2">
      <c r="A65" s="555"/>
      <c r="B65" s="555"/>
      <c r="C65" s="555"/>
      <c r="D65" s="555"/>
      <c r="E65" s="555"/>
      <c r="F65" s="555"/>
      <c r="G65" s="555"/>
      <c r="H65" s="555"/>
      <c r="I65" s="555"/>
      <c r="J65" s="555"/>
      <c r="K65" s="555"/>
      <c r="L65" s="555"/>
      <c r="M65" s="555"/>
      <c r="N65" s="555"/>
      <c r="O65" s="555"/>
      <c r="P65" s="555"/>
      <c r="Q65" s="555"/>
      <c r="R65" s="555"/>
      <c r="S65" s="555"/>
      <c r="T65" s="555"/>
      <c r="U65" s="555"/>
      <c r="V65" s="555"/>
      <c r="W65" s="555"/>
      <c r="X65" s="555"/>
      <c r="Y65" s="555"/>
      <c r="Z65" s="555"/>
    </row>
  </sheetData>
  <sheetProtection formatCells="0" formatColumns="0" formatRows="0"/>
  <mergeCells count="23">
    <mergeCell ref="A39:B39"/>
    <mergeCell ref="A30:B30"/>
    <mergeCell ref="A13:B13"/>
    <mergeCell ref="A10:B10"/>
    <mergeCell ref="A14:B14"/>
    <mergeCell ref="A24:B24"/>
    <mergeCell ref="A23:B23"/>
    <mergeCell ref="A64:Z65"/>
    <mergeCell ref="A6:B6"/>
    <mergeCell ref="F6:Z6"/>
    <mergeCell ref="A8:B8"/>
    <mergeCell ref="A7:B7"/>
    <mergeCell ref="A11:B11"/>
    <mergeCell ref="A62:B62"/>
    <mergeCell ref="A61:B61"/>
    <mergeCell ref="A33:B33"/>
    <mergeCell ref="A58:B58"/>
    <mergeCell ref="A34:B34"/>
    <mergeCell ref="A38:B38"/>
    <mergeCell ref="A52:B52"/>
    <mergeCell ref="A42:B42"/>
    <mergeCell ref="A51:B51"/>
    <mergeCell ref="A41:B41"/>
  </mergeCells>
  <phoneticPr fontId="5" type="noConversion"/>
  <pageMargins left="0.75" right="0.75" top="1" bottom="1" header="0.5" footer="0.5"/>
  <pageSetup paperSize="9" scale="78" orientation="portrait" r:id="rId1"/>
  <headerFooter alignWithMargins="0"/>
  <ignoredErrors>
    <ignoredError sqref="F7:N7" numberStoredAsText="1"/>
  </ignoredError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Blad28"/>
  <dimension ref="A1:IU65"/>
  <sheetViews>
    <sheetView zoomScaleNormal="100" workbookViewId="0"/>
  </sheetViews>
  <sheetFormatPr defaultRowHeight="12.75" x14ac:dyDescent="0.2"/>
  <cols>
    <col min="1" max="1" width="2.85546875" style="1" customWidth="1"/>
    <col min="2" max="2" width="14.7109375" style="1" customWidth="1"/>
    <col min="3" max="5" width="3.28515625" style="41" hidden="1" customWidth="1"/>
    <col min="6" max="23" width="3.28515625" style="41" customWidth="1"/>
    <col min="24" max="25" width="3.28515625" style="1" customWidth="1"/>
    <col min="26" max="26" width="5.85546875" style="1" customWidth="1"/>
    <col min="27" max="16384" width="9.140625" style="1"/>
  </cols>
  <sheetData>
    <row r="1" spans="1:26" ht="6.75" customHeight="1" x14ac:dyDescent="0.2"/>
    <row r="2" spans="1:26" ht="15.75" customHeight="1" x14ac:dyDescent="0.2">
      <c r="A2" s="183" t="s">
        <v>306</v>
      </c>
      <c r="B2" s="195"/>
      <c r="C2" s="195"/>
      <c r="D2" s="195"/>
      <c r="E2" s="195"/>
      <c r="F2" s="195"/>
      <c r="G2" s="195"/>
      <c r="H2" s="195"/>
      <c r="I2" s="195"/>
      <c r="J2" s="195"/>
      <c r="K2" s="195"/>
      <c r="L2" s="195"/>
      <c r="M2" s="195"/>
      <c r="N2" s="195"/>
      <c r="O2" s="195"/>
      <c r="P2" s="195"/>
      <c r="Q2" s="195"/>
      <c r="R2" s="195"/>
      <c r="S2" s="195"/>
      <c r="T2" s="195"/>
      <c r="U2" s="195"/>
      <c r="V2" s="195"/>
      <c r="W2" s="195"/>
    </row>
    <row r="3" spans="1:26" s="19" customFormat="1" ht="15.75" customHeight="1" x14ac:dyDescent="0.2">
      <c r="A3" s="183" t="s">
        <v>531</v>
      </c>
      <c r="B3" s="191"/>
      <c r="C3" s="186"/>
      <c r="D3" s="186"/>
      <c r="E3" s="186"/>
      <c r="F3" s="186"/>
      <c r="G3" s="186"/>
      <c r="H3" s="186"/>
      <c r="I3" s="186"/>
      <c r="J3" s="186"/>
      <c r="K3" s="186"/>
      <c r="L3" s="186"/>
      <c r="M3" s="186"/>
      <c r="N3" s="186"/>
      <c r="O3" s="186"/>
      <c r="P3" s="186"/>
      <c r="Q3" s="186"/>
      <c r="R3" s="186"/>
      <c r="S3" s="186"/>
      <c r="T3" s="186"/>
      <c r="U3" s="186"/>
      <c r="V3" s="182"/>
      <c r="W3" s="182"/>
    </row>
    <row r="4" spans="1:26" ht="15.75" customHeight="1" x14ac:dyDescent="0.25">
      <c r="A4" s="188" t="s">
        <v>307</v>
      </c>
      <c r="B4" s="137"/>
      <c r="C4" s="147"/>
      <c r="D4" s="147"/>
      <c r="E4" s="147"/>
      <c r="F4" s="147"/>
      <c r="G4" s="147"/>
      <c r="H4" s="147"/>
      <c r="I4" s="147"/>
      <c r="J4" s="147"/>
      <c r="K4" s="147"/>
      <c r="L4" s="147"/>
      <c r="M4" s="147"/>
      <c r="N4" s="147"/>
      <c r="O4" s="147"/>
      <c r="P4" s="147"/>
      <c r="Q4" s="147"/>
      <c r="R4" s="147"/>
      <c r="S4" s="147"/>
      <c r="T4" s="147"/>
      <c r="U4" s="147"/>
      <c r="V4" s="165"/>
      <c r="W4" s="165"/>
    </row>
    <row r="5" spans="1:26" ht="15.75" customHeight="1" thickBot="1" x14ac:dyDescent="0.3">
      <c r="A5" s="284" t="s">
        <v>533</v>
      </c>
      <c r="B5" s="138"/>
      <c r="C5" s="190"/>
      <c r="D5" s="190"/>
      <c r="E5" s="190"/>
      <c r="F5" s="190"/>
      <c r="G5" s="190"/>
      <c r="H5" s="190"/>
      <c r="I5" s="190"/>
      <c r="J5" s="190"/>
      <c r="K5" s="190"/>
      <c r="L5" s="190"/>
      <c r="M5" s="190"/>
      <c r="N5" s="190"/>
      <c r="O5" s="190"/>
      <c r="P5" s="190"/>
      <c r="Q5" s="190"/>
      <c r="R5" s="190"/>
      <c r="S5" s="190"/>
      <c r="T5" s="190"/>
      <c r="U5" s="190"/>
      <c r="V5" s="47"/>
      <c r="W5" s="47"/>
      <c r="X5" s="43"/>
      <c r="Y5" s="43"/>
      <c r="Z5" s="43"/>
    </row>
    <row r="6" spans="1:26" ht="15" customHeight="1" x14ac:dyDescent="0.2">
      <c r="A6" s="534" t="s">
        <v>155</v>
      </c>
      <c r="B6" s="534"/>
      <c r="D6" s="282"/>
      <c r="E6" s="282"/>
      <c r="F6" s="520" t="s">
        <v>158</v>
      </c>
      <c r="G6" s="520"/>
      <c r="H6" s="520"/>
      <c r="I6" s="520"/>
      <c r="J6" s="520"/>
      <c r="K6" s="520"/>
      <c r="L6" s="520"/>
      <c r="M6" s="520"/>
      <c r="N6" s="520"/>
      <c r="O6" s="520"/>
      <c r="P6" s="520"/>
      <c r="Q6" s="520"/>
      <c r="R6" s="520"/>
      <c r="S6" s="520"/>
      <c r="T6" s="520"/>
      <c r="U6" s="520"/>
      <c r="V6" s="520"/>
      <c r="W6" s="520"/>
      <c r="X6" s="520"/>
      <c r="Y6" s="520"/>
      <c r="Z6" s="520"/>
    </row>
    <row r="7" spans="1:26" ht="13.5" customHeight="1" thickBot="1" x14ac:dyDescent="0.25">
      <c r="A7" s="551" t="s">
        <v>91</v>
      </c>
      <c r="B7" s="551"/>
      <c r="F7" s="181" t="s">
        <v>186</v>
      </c>
      <c r="G7" s="181" t="s">
        <v>187</v>
      </c>
      <c r="H7" s="181" t="s">
        <v>188</v>
      </c>
      <c r="I7" s="181" t="s">
        <v>189</v>
      </c>
      <c r="J7" s="181" t="s">
        <v>190</v>
      </c>
      <c r="K7" s="181" t="s">
        <v>191</v>
      </c>
      <c r="L7" s="181" t="s">
        <v>192</v>
      </c>
      <c r="M7" s="181" t="s">
        <v>193</v>
      </c>
      <c r="N7" s="181" t="s">
        <v>194</v>
      </c>
      <c r="O7" s="26">
        <v>10</v>
      </c>
      <c r="P7" s="26">
        <v>11</v>
      </c>
      <c r="Q7" s="26">
        <v>12</v>
      </c>
      <c r="R7" s="26">
        <v>13</v>
      </c>
      <c r="S7" s="26">
        <v>14</v>
      </c>
      <c r="T7" s="26">
        <v>15</v>
      </c>
      <c r="U7" s="26">
        <v>16</v>
      </c>
      <c r="V7" s="26">
        <v>17</v>
      </c>
      <c r="W7" s="26">
        <v>18</v>
      </c>
      <c r="X7" s="26">
        <v>19</v>
      </c>
      <c r="Y7" s="26">
        <v>20</v>
      </c>
      <c r="Z7" s="103" t="s">
        <v>22</v>
      </c>
    </row>
    <row r="8" spans="1:26" ht="6" customHeight="1" x14ac:dyDescent="0.2">
      <c r="A8" s="534"/>
      <c r="B8" s="534"/>
      <c r="C8" s="59"/>
      <c r="D8" s="59"/>
      <c r="E8" s="59"/>
      <c r="F8" s="59"/>
      <c r="G8" s="59"/>
      <c r="H8" s="59"/>
      <c r="I8" s="59"/>
      <c r="J8" s="59"/>
      <c r="K8" s="59"/>
      <c r="L8" s="59"/>
      <c r="M8" s="59"/>
      <c r="N8" s="59"/>
      <c r="O8" s="59"/>
      <c r="P8" s="59"/>
      <c r="Q8" s="59"/>
      <c r="R8" s="59"/>
      <c r="S8" s="59"/>
      <c r="T8" s="59"/>
      <c r="U8" s="59"/>
    </row>
    <row r="9" spans="1:26" ht="6" hidden="1" customHeight="1" x14ac:dyDescent="0.2">
      <c r="A9" s="34"/>
      <c r="B9" s="34"/>
      <c r="C9" s="59"/>
      <c r="D9" s="59"/>
      <c r="E9" s="59"/>
      <c r="F9" s="59"/>
      <c r="G9" s="59"/>
      <c r="H9" s="59"/>
      <c r="I9" s="59"/>
      <c r="J9" s="59"/>
      <c r="K9" s="59"/>
      <c r="L9" s="59"/>
      <c r="M9" s="59"/>
      <c r="N9" s="59"/>
      <c r="O9" s="59"/>
      <c r="P9" s="59"/>
      <c r="Q9" s="59"/>
      <c r="R9" s="59"/>
      <c r="S9" s="59"/>
      <c r="T9" s="59"/>
      <c r="U9" s="59"/>
    </row>
    <row r="10" spans="1:26" ht="13.5" customHeight="1" x14ac:dyDescent="0.2">
      <c r="A10" s="556" t="s">
        <v>89</v>
      </c>
      <c r="B10" s="556"/>
      <c r="C10" s="59"/>
      <c r="D10" s="59"/>
      <c r="E10" s="59"/>
      <c r="F10" s="59"/>
      <c r="G10" s="59"/>
      <c r="H10" s="59"/>
      <c r="I10" s="59"/>
      <c r="J10" s="59"/>
      <c r="K10" s="59"/>
      <c r="L10" s="59"/>
      <c r="M10" s="59"/>
      <c r="N10" s="59"/>
      <c r="O10" s="59"/>
      <c r="P10" s="59"/>
      <c r="Q10" s="59"/>
      <c r="R10" s="59"/>
      <c r="S10" s="59"/>
      <c r="T10" s="59"/>
      <c r="U10" s="59"/>
    </row>
    <row r="11" spans="1:26" ht="12" customHeight="1" x14ac:dyDescent="0.2">
      <c r="A11" s="534" t="s">
        <v>119</v>
      </c>
      <c r="B11" s="534"/>
      <c r="C11" s="1"/>
      <c r="D11" s="1"/>
      <c r="E11" s="1"/>
      <c r="F11" s="128">
        <v>24.427</v>
      </c>
      <c r="G11" s="128" t="s">
        <v>284</v>
      </c>
      <c r="H11" s="128">
        <v>4.157</v>
      </c>
      <c r="I11" s="128">
        <v>103.721</v>
      </c>
      <c r="J11" s="128" t="s">
        <v>284</v>
      </c>
      <c r="K11" s="128">
        <v>172.87899999999999</v>
      </c>
      <c r="L11" s="128" t="s">
        <v>284</v>
      </c>
      <c r="M11" s="128">
        <v>123.608</v>
      </c>
      <c r="N11" s="128">
        <v>14.036</v>
      </c>
      <c r="O11" s="128">
        <v>52.164000000000001</v>
      </c>
      <c r="P11" s="128">
        <v>52.142000000000003</v>
      </c>
      <c r="Q11" s="128">
        <v>23.494</v>
      </c>
      <c r="R11" s="128">
        <v>12.625</v>
      </c>
      <c r="S11" s="128">
        <v>65.644000000000005</v>
      </c>
      <c r="T11" s="128">
        <v>8.3390000000000004</v>
      </c>
      <c r="U11" s="128">
        <v>52.756</v>
      </c>
      <c r="V11" s="128">
        <v>14.659000000000001</v>
      </c>
      <c r="W11" s="128">
        <v>300.608</v>
      </c>
      <c r="X11" s="128">
        <v>3.4220000000000002</v>
      </c>
      <c r="Y11" s="128">
        <v>2.76</v>
      </c>
      <c r="Z11" s="128">
        <v>1031.442</v>
      </c>
    </row>
    <row r="12" spans="1:26" ht="5.25" customHeight="1" x14ac:dyDescent="0.2">
      <c r="A12" s="57"/>
      <c r="C12" s="1"/>
      <c r="D12" s="1"/>
      <c r="E12" s="1"/>
      <c r="G12" s="59"/>
      <c r="H12" s="59"/>
      <c r="I12" s="59"/>
      <c r="J12" s="59"/>
      <c r="K12" s="59"/>
      <c r="L12" s="59"/>
      <c r="M12" s="59"/>
      <c r="N12" s="59"/>
      <c r="O12" s="135"/>
      <c r="P12" s="59"/>
      <c r="Q12" s="59"/>
      <c r="R12" s="59"/>
      <c r="S12" s="59"/>
      <c r="T12" s="59"/>
      <c r="U12" s="59"/>
      <c r="V12" s="59"/>
      <c r="W12" s="59"/>
      <c r="X12" s="59"/>
      <c r="Y12" s="41"/>
      <c r="Z12" s="41"/>
    </row>
    <row r="13" spans="1:26" ht="12" customHeight="1" x14ac:dyDescent="0.2">
      <c r="A13" s="548" t="s">
        <v>149</v>
      </c>
      <c r="B13" s="548"/>
      <c r="C13" s="1"/>
      <c r="D13" s="1"/>
      <c r="E13" s="1"/>
      <c r="T13" s="36"/>
      <c r="X13" s="36"/>
      <c r="Y13" s="41"/>
      <c r="Z13" s="41"/>
    </row>
    <row r="14" spans="1:26" ht="12" customHeight="1" x14ac:dyDescent="0.2">
      <c r="A14" s="533" t="s">
        <v>22</v>
      </c>
      <c r="B14" s="533"/>
      <c r="C14" s="1"/>
      <c r="D14" s="1"/>
      <c r="E14" s="1"/>
      <c r="F14" s="128">
        <v>19.96</v>
      </c>
      <c r="G14" s="128" t="s">
        <v>284</v>
      </c>
      <c r="H14" s="128">
        <v>4.157</v>
      </c>
      <c r="I14" s="128">
        <v>92.977999999999994</v>
      </c>
      <c r="J14" s="128" t="s">
        <v>284</v>
      </c>
      <c r="K14" s="128">
        <v>14.673999999999999</v>
      </c>
      <c r="L14" s="128" t="s">
        <v>284</v>
      </c>
      <c r="M14" s="128">
        <v>82.930999999999997</v>
      </c>
      <c r="N14" s="128">
        <v>7.5869999999999997</v>
      </c>
      <c r="O14" s="128">
        <v>26.654</v>
      </c>
      <c r="P14" s="128">
        <v>33.276000000000003</v>
      </c>
      <c r="Q14" s="128">
        <v>23.494</v>
      </c>
      <c r="R14" s="128">
        <v>11.381</v>
      </c>
      <c r="S14" s="128" t="s">
        <v>284</v>
      </c>
      <c r="T14" s="128">
        <v>2.6760000000000002</v>
      </c>
      <c r="U14" s="128">
        <v>6.3449999999999998</v>
      </c>
      <c r="V14" s="128">
        <v>9.9550000000000001</v>
      </c>
      <c r="W14" s="128">
        <v>172.85400000000001</v>
      </c>
      <c r="X14" s="128">
        <v>3.4220000000000002</v>
      </c>
      <c r="Y14" s="128">
        <v>2.76</v>
      </c>
      <c r="Z14" s="128">
        <v>515.10299999999995</v>
      </c>
    </row>
    <row r="15" spans="1:26" ht="11.25" customHeight="1" x14ac:dyDescent="0.2">
      <c r="A15" s="435" t="s">
        <v>5</v>
      </c>
      <c r="B15" s="13"/>
      <c r="C15" s="1"/>
      <c r="D15" s="1"/>
      <c r="E15" s="1"/>
      <c r="F15" s="36"/>
      <c r="G15" s="135"/>
      <c r="H15" s="36"/>
      <c r="I15" s="36"/>
      <c r="J15" s="36"/>
      <c r="K15" s="49"/>
      <c r="L15" s="36"/>
      <c r="M15" s="36"/>
      <c r="N15" s="36"/>
      <c r="O15" s="49"/>
      <c r="P15" s="36"/>
      <c r="Q15" s="36"/>
      <c r="R15" s="49"/>
      <c r="S15" s="36"/>
      <c r="T15" s="35"/>
      <c r="U15" s="36"/>
      <c r="V15" s="49"/>
      <c r="W15" s="36"/>
      <c r="X15" s="35"/>
      <c r="Y15" s="41"/>
      <c r="Z15" s="41"/>
    </row>
    <row r="16" spans="1:26" ht="11.25" customHeight="1" x14ac:dyDescent="0.2">
      <c r="A16" s="12"/>
      <c r="B16" s="60" t="s">
        <v>85</v>
      </c>
      <c r="C16" s="1"/>
      <c r="D16" s="1"/>
      <c r="E16" s="1"/>
      <c r="F16" s="129">
        <v>9.5150000000000006</v>
      </c>
      <c r="G16" s="129" t="s">
        <v>284</v>
      </c>
      <c r="H16" s="129" t="s">
        <v>284</v>
      </c>
      <c r="I16" s="129">
        <v>47.392000000000003</v>
      </c>
      <c r="J16" s="129" t="s">
        <v>284</v>
      </c>
      <c r="K16" s="129">
        <v>1.8460000000000001</v>
      </c>
      <c r="L16" s="129" t="s">
        <v>284</v>
      </c>
      <c r="M16" s="129">
        <v>2.9860000000000002</v>
      </c>
      <c r="N16" s="129" t="s">
        <v>284</v>
      </c>
      <c r="O16" s="129" t="s">
        <v>284</v>
      </c>
      <c r="P16" s="129">
        <v>0.81100000000000005</v>
      </c>
      <c r="Q16" s="129" t="s">
        <v>284</v>
      </c>
      <c r="R16" s="129">
        <v>0.374</v>
      </c>
      <c r="S16" s="129" t="s">
        <v>284</v>
      </c>
      <c r="T16" s="129" t="s">
        <v>284</v>
      </c>
      <c r="U16" s="129">
        <v>0.69</v>
      </c>
      <c r="V16" s="129" t="s">
        <v>284</v>
      </c>
      <c r="W16" s="129">
        <v>5.1100000000000003</v>
      </c>
      <c r="X16" s="129">
        <v>3.4220000000000002</v>
      </c>
      <c r="Y16" s="129">
        <v>1.6359999999999999</v>
      </c>
      <c r="Z16" s="129">
        <v>73.78</v>
      </c>
    </row>
    <row r="17" spans="1:255" ht="11.25" customHeight="1" x14ac:dyDescent="0.2">
      <c r="A17" s="12"/>
      <c r="B17" s="60" t="s">
        <v>86</v>
      </c>
      <c r="C17" s="1"/>
      <c r="D17" s="1"/>
      <c r="E17" s="1"/>
      <c r="F17" s="129" t="s">
        <v>284</v>
      </c>
      <c r="G17" s="129" t="s">
        <v>284</v>
      </c>
      <c r="H17" s="129" t="s">
        <v>284</v>
      </c>
      <c r="I17" s="129" t="s">
        <v>284</v>
      </c>
      <c r="J17" s="129" t="s">
        <v>284</v>
      </c>
      <c r="K17" s="129" t="s">
        <v>284</v>
      </c>
      <c r="L17" s="129" t="s">
        <v>284</v>
      </c>
      <c r="M17" s="129">
        <v>9.8770000000000007</v>
      </c>
      <c r="N17" s="129" t="s">
        <v>284</v>
      </c>
      <c r="O17" s="129" t="s">
        <v>284</v>
      </c>
      <c r="P17" s="129" t="s">
        <v>284</v>
      </c>
      <c r="Q17" s="129" t="s">
        <v>284</v>
      </c>
      <c r="R17" s="129" t="s">
        <v>284</v>
      </c>
      <c r="S17" s="129" t="s">
        <v>284</v>
      </c>
      <c r="T17" s="129" t="s">
        <v>284</v>
      </c>
      <c r="U17" s="129">
        <v>3.6720000000000002</v>
      </c>
      <c r="V17" s="129" t="s">
        <v>284</v>
      </c>
      <c r="W17" s="129">
        <v>9.4049999999999994</v>
      </c>
      <c r="X17" s="129" t="s">
        <v>284</v>
      </c>
      <c r="Y17" s="129" t="s">
        <v>284</v>
      </c>
      <c r="Z17" s="129">
        <v>22.954000000000001</v>
      </c>
    </row>
    <row r="18" spans="1:255" ht="11.25" customHeight="1" x14ac:dyDescent="0.2">
      <c r="A18" s="12"/>
      <c r="B18" s="60" t="s">
        <v>87</v>
      </c>
      <c r="C18" s="1"/>
      <c r="D18" s="1"/>
      <c r="E18" s="1"/>
      <c r="F18" s="129" t="s">
        <v>284</v>
      </c>
      <c r="G18" s="129" t="s">
        <v>284</v>
      </c>
      <c r="H18" s="129" t="s">
        <v>284</v>
      </c>
      <c r="I18" s="129">
        <v>1.599</v>
      </c>
      <c r="J18" s="129" t="s">
        <v>284</v>
      </c>
      <c r="K18" s="129" t="s">
        <v>284</v>
      </c>
      <c r="L18" s="129" t="s">
        <v>284</v>
      </c>
      <c r="M18" s="129">
        <v>13.544</v>
      </c>
      <c r="N18" s="129">
        <v>3.6429999999999998</v>
      </c>
      <c r="O18" s="129">
        <v>7.4210000000000003</v>
      </c>
      <c r="P18" s="129">
        <v>32.463999999999999</v>
      </c>
      <c r="Q18" s="129">
        <v>4.6079999999999997</v>
      </c>
      <c r="R18" s="129">
        <v>0.79300000000000004</v>
      </c>
      <c r="S18" s="129" t="s">
        <v>284</v>
      </c>
      <c r="T18" s="129">
        <v>2.6760000000000002</v>
      </c>
      <c r="U18" s="129">
        <v>0.89900000000000002</v>
      </c>
      <c r="V18" s="129" t="s">
        <v>284</v>
      </c>
      <c r="W18" s="129">
        <v>64.316000000000003</v>
      </c>
      <c r="X18" s="129" t="s">
        <v>284</v>
      </c>
      <c r="Y18" s="129" t="s">
        <v>284</v>
      </c>
      <c r="Z18" s="129">
        <v>131.964</v>
      </c>
    </row>
    <row r="19" spans="1:255" ht="11.25" customHeight="1" x14ac:dyDescent="0.2">
      <c r="A19" s="12"/>
      <c r="B19" s="60" t="s">
        <v>185</v>
      </c>
      <c r="C19" s="1"/>
      <c r="D19" s="1"/>
      <c r="E19" s="1"/>
      <c r="F19" s="129">
        <v>10.445</v>
      </c>
      <c r="G19" s="129" t="s">
        <v>284</v>
      </c>
      <c r="H19" s="129">
        <v>4.157</v>
      </c>
      <c r="I19" s="129" t="s">
        <v>284</v>
      </c>
      <c r="J19" s="129" t="s">
        <v>284</v>
      </c>
      <c r="K19" s="129" t="s">
        <v>284</v>
      </c>
      <c r="L19" s="129" t="s">
        <v>284</v>
      </c>
      <c r="M19" s="129">
        <v>5.5609999999999999</v>
      </c>
      <c r="N19" s="129" t="s">
        <v>284</v>
      </c>
      <c r="O19" s="129" t="s">
        <v>284</v>
      </c>
      <c r="P19" s="129" t="s">
        <v>284</v>
      </c>
      <c r="Q19" s="129">
        <v>11.468</v>
      </c>
      <c r="R19" s="129" t="s">
        <v>284</v>
      </c>
      <c r="S19" s="129" t="s">
        <v>284</v>
      </c>
      <c r="T19" s="129" t="s">
        <v>284</v>
      </c>
      <c r="U19" s="129" t="s">
        <v>284</v>
      </c>
      <c r="V19" s="129" t="s">
        <v>284</v>
      </c>
      <c r="W19" s="129">
        <v>5.4279999999999999</v>
      </c>
      <c r="X19" s="129" t="s">
        <v>284</v>
      </c>
      <c r="Y19" s="129" t="s">
        <v>284</v>
      </c>
      <c r="Z19" s="129">
        <v>37.058</v>
      </c>
    </row>
    <row r="20" spans="1:255" ht="11.25" customHeight="1" x14ac:dyDescent="0.2">
      <c r="A20" s="12"/>
      <c r="B20" s="60" t="s">
        <v>182</v>
      </c>
      <c r="C20" s="1"/>
      <c r="D20" s="1"/>
      <c r="E20" s="1"/>
      <c r="F20" s="129" t="s">
        <v>284</v>
      </c>
      <c r="G20" s="129" t="s">
        <v>284</v>
      </c>
      <c r="H20" s="129" t="s">
        <v>284</v>
      </c>
      <c r="I20" s="129" t="s">
        <v>284</v>
      </c>
      <c r="J20" s="129" t="s">
        <v>284</v>
      </c>
      <c r="K20" s="129">
        <v>12.827999999999999</v>
      </c>
      <c r="L20" s="129" t="s">
        <v>284</v>
      </c>
      <c r="M20" s="129" t="s">
        <v>284</v>
      </c>
      <c r="N20" s="129">
        <v>3.944</v>
      </c>
      <c r="O20" s="129">
        <v>19.233000000000001</v>
      </c>
      <c r="P20" s="129" t="s">
        <v>284</v>
      </c>
      <c r="Q20" s="129" t="s">
        <v>284</v>
      </c>
      <c r="R20" s="129" t="s">
        <v>284</v>
      </c>
      <c r="S20" s="129" t="s">
        <v>284</v>
      </c>
      <c r="T20" s="129" t="s">
        <v>284</v>
      </c>
      <c r="U20" s="129" t="s">
        <v>284</v>
      </c>
      <c r="V20" s="129" t="s">
        <v>284</v>
      </c>
      <c r="W20" s="129">
        <v>17.495000000000001</v>
      </c>
      <c r="X20" s="129" t="s">
        <v>284</v>
      </c>
      <c r="Y20" s="129" t="s">
        <v>284</v>
      </c>
      <c r="Z20" s="129">
        <v>53.5</v>
      </c>
    </row>
    <row r="21" spans="1:255" ht="5.25" customHeight="1" x14ac:dyDescent="0.2">
      <c r="A21" s="17"/>
      <c r="B21" s="17"/>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IU21" s="148"/>
    </row>
    <row r="22" spans="1:255" ht="5.25" customHeight="1" x14ac:dyDescent="0.2">
      <c r="A22" s="61"/>
      <c r="B22" s="61"/>
      <c r="C22" s="149"/>
      <c r="D22" s="58"/>
      <c r="E22" s="21"/>
      <c r="F22" s="21"/>
      <c r="G22" s="21"/>
      <c r="H22" s="58"/>
      <c r="I22" s="21"/>
      <c r="J22" s="21"/>
      <c r="K22" s="21"/>
      <c r="L22" s="58"/>
      <c r="M22" s="21"/>
      <c r="N22" s="21"/>
      <c r="O22" s="21"/>
      <c r="P22" s="58"/>
      <c r="Q22" s="21"/>
      <c r="R22" s="21"/>
      <c r="S22" s="58"/>
      <c r="T22" s="21"/>
      <c r="U22" s="36"/>
    </row>
    <row r="23" spans="1:255" ht="12" customHeight="1" x14ac:dyDescent="0.2">
      <c r="A23" s="548" t="s">
        <v>150</v>
      </c>
      <c r="B23" s="548"/>
      <c r="U23" s="35"/>
      <c r="X23" s="41"/>
    </row>
    <row r="24" spans="1:255" ht="12" customHeight="1" x14ac:dyDescent="0.2">
      <c r="A24" s="533" t="s">
        <v>22</v>
      </c>
      <c r="B24" s="533"/>
      <c r="C24" s="1"/>
      <c r="D24" s="1"/>
      <c r="E24" s="1"/>
      <c r="F24" s="128">
        <v>4.468</v>
      </c>
      <c r="G24" s="128" t="s">
        <v>284</v>
      </c>
      <c r="H24" s="128" t="s">
        <v>284</v>
      </c>
      <c r="I24" s="128">
        <v>10.743</v>
      </c>
      <c r="J24" s="128" t="s">
        <v>284</v>
      </c>
      <c r="K24" s="128">
        <v>158.20500000000001</v>
      </c>
      <c r="L24" s="128" t="s">
        <v>284</v>
      </c>
      <c r="M24" s="128">
        <v>40.677999999999997</v>
      </c>
      <c r="N24" s="128">
        <v>6.4489999999999998</v>
      </c>
      <c r="O24" s="128">
        <v>25.51</v>
      </c>
      <c r="P24" s="128">
        <v>18.867000000000001</v>
      </c>
      <c r="Q24" s="128" t="s">
        <v>284</v>
      </c>
      <c r="R24" s="128">
        <v>1.244</v>
      </c>
      <c r="S24" s="128">
        <v>65.644000000000005</v>
      </c>
      <c r="T24" s="128">
        <v>5.6630000000000003</v>
      </c>
      <c r="U24" s="128">
        <v>46.411999999999999</v>
      </c>
      <c r="V24" s="128">
        <v>4.7039999999999997</v>
      </c>
      <c r="W24" s="128">
        <v>127.754</v>
      </c>
      <c r="X24" s="128" t="s">
        <v>284</v>
      </c>
      <c r="Y24" s="128" t="s">
        <v>284</v>
      </c>
      <c r="Z24" s="128">
        <v>516.33900000000006</v>
      </c>
    </row>
    <row r="25" spans="1:255" ht="10.5" customHeight="1" x14ac:dyDescent="0.2">
      <c r="A25" s="435" t="s">
        <v>5</v>
      </c>
      <c r="B25" s="13"/>
      <c r="C25" s="1"/>
      <c r="D25" s="1"/>
      <c r="E25" s="1"/>
      <c r="F25" s="36"/>
      <c r="G25" s="135"/>
      <c r="H25" s="36"/>
      <c r="I25" s="36"/>
      <c r="J25" s="36"/>
      <c r="K25" s="49"/>
      <c r="L25" s="36"/>
      <c r="M25" s="36"/>
      <c r="N25" s="36"/>
      <c r="O25" s="49"/>
      <c r="P25" s="36"/>
      <c r="Q25" s="36"/>
      <c r="R25" s="49"/>
      <c r="S25" s="36"/>
      <c r="T25" s="35"/>
      <c r="U25" s="36"/>
      <c r="V25" s="49"/>
      <c r="W25" s="36"/>
      <c r="X25" s="35"/>
      <c r="Y25" s="41"/>
      <c r="Z25" s="41"/>
    </row>
    <row r="26" spans="1:255" ht="10.5" customHeight="1" x14ac:dyDescent="0.2">
      <c r="A26" s="12"/>
      <c r="B26" s="60" t="s">
        <v>88</v>
      </c>
      <c r="C26" s="1"/>
      <c r="D26" s="1"/>
      <c r="E26" s="1"/>
      <c r="F26" s="129">
        <v>4.468</v>
      </c>
      <c r="G26" s="129" t="s">
        <v>284</v>
      </c>
      <c r="H26" s="129" t="s">
        <v>284</v>
      </c>
      <c r="I26" s="129">
        <v>10.743</v>
      </c>
      <c r="J26" s="129" t="s">
        <v>284</v>
      </c>
      <c r="K26" s="129">
        <v>158.20500000000001</v>
      </c>
      <c r="L26" s="129" t="s">
        <v>284</v>
      </c>
      <c r="M26" s="129">
        <v>40.677999999999997</v>
      </c>
      <c r="N26" s="129">
        <v>6.4489999999999998</v>
      </c>
      <c r="O26" s="129">
        <v>25.51</v>
      </c>
      <c r="P26" s="129">
        <v>18.867000000000001</v>
      </c>
      <c r="Q26" s="129" t="s">
        <v>284</v>
      </c>
      <c r="R26" s="129">
        <v>1.244</v>
      </c>
      <c r="S26" s="129">
        <v>65.644000000000005</v>
      </c>
      <c r="T26" s="129">
        <v>5.6630000000000003</v>
      </c>
      <c r="U26" s="129">
        <v>46.411999999999999</v>
      </c>
      <c r="V26" s="129">
        <v>4.7039999999999997</v>
      </c>
      <c r="W26" s="129">
        <v>127.754</v>
      </c>
      <c r="X26" s="129" t="s">
        <v>284</v>
      </c>
      <c r="Y26" s="129" t="s">
        <v>284</v>
      </c>
      <c r="Z26" s="129">
        <v>516.33900000000006</v>
      </c>
    </row>
    <row r="27" spans="1:255" ht="5.25" customHeight="1" x14ac:dyDescent="0.2">
      <c r="A27" s="17"/>
      <c r="B27" s="17"/>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row>
    <row r="28" spans="1:255" ht="5.25" customHeight="1" x14ac:dyDescent="0.2">
      <c r="A28" s="60"/>
      <c r="B28" s="60"/>
      <c r="C28" s="5"/>
      <c r="D28" s="48"/>
      <c r="E28" s="5"/>
      <c r="F28" s="5"/>
      <c r="G28" s="5"/>
      <c r="H28" s="48"/>
      <c r="I28" s="5"/>
      <c r="J28" s="5"/>
      <c r="K28" s="5"/>
      <c r="L28" s="48"/>
      <c r="M28" s="5"/>
      <c r="N28" s="5"/>
      <c r="O28" s="5"/>
      <c r="P28" s="48"/>
      <c r="Q28" s="5"/>
      <c r="R28" s="5"/>
      <c r="S28" s="48"/>
      <c r="T28" s="5"/>
      <c r="U28" s="36"/>
    </row>
    <row r="29" spans="1:255" ht="11.25" customHeight="1" x14ac:dyDescent="0.2">
      <c r="A29" s="232" t="s">
        <v>151</v>
      </c>
      <c r="B29" s="232"/>
      <c r="C29" s="232"/>
      <c r="U29" s="35"/>
    </row>
    <row r="30" spans="1:255" ht="11.25" customHeight="1" x14ac:dyDescent="0.2">
      <c r="A30" s="533" t="s">
        <v>22</v>
      </c>
      <c r="B30" s="533"/>
      <c r="C30" s="1"/>
      <c r="D30" s="1"/>
      <c r="E30" s="1"/>
      <c r="F30" s="128" t="s">
        <v>284</v>
      </c>
      <c r="G30" s="128" t="s">
        <v>284</v>
      </c>
      <c r="H30" s="128" t="s">
        <v>284</v>
      </c>
      <c r="I30" s="128" t="s">
        <v>284</v>
      </c>
      <c r="J30" s="128" t="s">
        <v>284</v>
      </c>
      <c r="K30" s="128" t="s">
        <v>284</v>
      </c>
      <c r="L30" s="128" t="s">
        <v>284</v>
      </c>
      <c r="M30" s="128" t="s">
        <v>284</v>
      </c>
      <c r="N30" s="128" t="s">
        <v>284</v>
      </c>
      <c r="O30" s="128" t="s">
        <v>284</v>
      </c>
      <c r="P30" s="128" t="s">
        <v>284</v>
      </c>
      <c r="Q30" s="128" t="s">
        <v>284</v>
      </c>
      <c r="R30" s="128" t="s">
        <v>284</v>
      </c>
      <c r="S30" s="128" t="s">
        <v>284</v>
      </c>
      <c r="T30" s="128" t="s">
        <v>284</v>
      </c>
      <c r="U30" s="128" t="s">
        <v>284</v>
      </c>
      <c r="V30" s="128" t="s">
        <v>284</v>
      </c>
      <c r="W30" s="128" t="s">
        <v>284</v>
      </c>
      <c r="X30" s="128" t="s">
        <v>284</v>
      </c>
      <c r="Y30" s="128" t="s">
        <v>284</v>
      </c>
      <c r="Z30" s="128" t="s">
        <v>284</v>
      </c>
    </row>
    <row r="31" spans="1:255" ht="5.25" customHeight="1" x14ac:dyDescent="0.2">
      <c r="A31" s="17"/>
      <c r="B31" s="17"/>
      <c r="C31" s="1"/>
      <c r="D31" s="1"/>
      <c r="E31" s="1"/>
      <c r="F31" s="148"/>
      <c r="G31" s="148"/>
      <c r="H31" s="148"/>
      <c r="I31" s="148"/>
      <c r="J31" s="148"/>
      <c r="K31" s="148"/>
      <c r="L31" s="148"/>
      <c r="M31" s="148"/>
      <c r="N31" s="148"/>
      <c r="O31" s="148"/>
      <c r="P31" s="148"/>
      <c r="Q31" s="148"/>
      <c r="R31" s="148"/>
      <c r="S31" s="148"/>
      <c r="T31" s="148"/>
      <c r="U31" s="148"/>
      <c r="V31" s="148"/>
      <c r="W31" s="148"/>
      <c r="X31" s="148"/>
      <c r="Y31" s="148"/>
      <c r="Z31" s="148"/>
    </row>
    <row r="32" spans="1:255" ht="5.25" customHeight="1" x14ac:dyDescent="0.2">
      <c r="A32" s="60"/>
      <c r="B32" s="60"/>
      <c r="C32" s="1"/>
      <c r="D32" s="1"/>
      <c r="E32" s="1"/>
      <c r="F32" s="5"/>
      <c r="G32" s="48"/>
      <c r="H32" s="5"/>
      <c r="I32" s="5"/>
      <c r="J32" s="5"/>
      <c r="K32" s="48"/>
      <c r="L32" s="5"/>
      <c r="M32" s="5"/>
      <c r="N32" s="5"/>
      <c r="O32" s="48"/>
      <c r="P32" s="5"/>
      <c r="Q32" s="5"/>
      <c r="R32" s="48"/>
      <c r="S32" s="5"/>
      <c r="T32" s="35"/>
      <c r="U32" s="5"/>
      <c r="V32" s="48"/>
      <c r="W32" s="5"/>
      <c r="X32" s="35"/>
      <c r="Y32" s="41"/>
      <c r="Z32" s="41"/>
    </row>
    <row r="33" spans="1:26" ht="11.25" customHeight="1" x14ac:dyDescent="0.2">
      <c r="A33" s="548" t="s">
        <v>152</v>
      </c>
      <c r="B33" s="548"/>
      <c r="C33" s="1"/>
      <c r="D33" s="1"/>
      <c r="E33" s="1"/>
      <c r="F33" s="150"/>
      <c r="G33" s="150"/>
      <c r="H33" s="150"/>
      <c r="I33" s="150"/>
      <c r="J33" s="37"/>
      <c r="K33" s="48"/>
      <c r="L33" s="37"/>
      <c r="M33" s="37"/>
      <c r="N33" s="37"/>
      <c r="O33" s="48"/>
      <c r="P33" s="37"/>
      <c r="Q33" s="37"/>
      <c r="R33" s="48"/>
      <c r="S33" s="37"/>
      <c r="T33" s="151"/>
      <c r="U33" s="37"/>
      <c r="V33" s="48"/>
      <c r="W33" s="37"/>
      <c r="X33" s="151"/>
      <c r="Y33" s="41"/>
      <c r="Z33" s="41"/>
    </row>
    <row r="34" spans="1:26" ht="11.25" customHeight="1" x14ac:dyDescent="0.2">
      <c r="A34" s="533" t="s">
        <v>22</v>
      </c>
      <c r="B34" s="533"/>
      <c r="C34" s="1"/>
      <c r="D34" s="1"/>
      <c r="E34" s="1"/>
      <c r="F34" s="128" t="s">
        <v>284</v>
      </c>
      <c r="G34" s="128" t="s">
        <v>284</v>
      </c>
      <c r="H34" s="128" t="s">
        <v>284</v>
      </c>
      <c r="I34" s="128" t="s">
        <v>284</v>
      </c>
      <c r="J34" s="128" t="s">
        <v>284</v>
      </c>
      <c r="K34" s="128" t="s">
        <v>284</v>
      </c>
      <c r="L34" s="128" t="s">
        <v>284</v>
      </c>
      <c r="M34" s="128" t="s">
        <v>284</v>
      </c>
      <c r="N34" s="128" t="s">
        <v>284</v>
      </c>
      <c r="O34" s="128" t="s">
        <v>284</v>
      </c>
      <c r="P34" s="128" t="s">
        <v>284</v>
      </c>
      <c r="Q34" s="128" t="s">
        <v>284</v>
      </c>
      <c r="R34" s="128" t="s">
        <v>284</v>
      </c>
      <c r="S34" s="128" t="s">
        <v>284</v>
      </c>
      <c r="T34" s="128" t="s">
        <v>284</v>
      </c>
      <c r="U34" s="128" t="s">
        <v>284</v>
      </c>
      <c r="V34" s="128" t="s">
        <v>284</v>
      </c>
      <c r="W34" s="128" t="s">
        <v>284</v>
      </c>
      <c r="X34" s="128" t="s">
        <v>284</v>
      </c>
      <c r="Y34" s="128" t="s">
        <v>284</v>
      </c>
      <c r="Z34" s="128" t="s">
        <v>284</v>
      </c>
    </row>
    <row r="35" spans="1:26" ht="5.25" customHeight="1" thickBot="1" x14ac:dyDescent="0.25">
      <c r="A35" s="158"/>
      <c r="B35" s="158"/>
      <c r="C35" s="162"/>
      <c r="D35" s="162"/>
      <c r="E35" s="162"/>
      <c r="F35" s="162"/>
      <c r="G35" s="162"/>
      <c r="H35" s="162"/>
      <c r="I35" s="162"/>
      <c r="J35" s="162"/>
      <c r="K35" s="162"/>
      <c r="L35" s="162"/>
      <c r="M35" s="162"/>
      <c r="N35" s="162"/>
      <c r="O35" s="162"/>
      <c r="P35" s="162"/>
      <c r="Q35" s="162"/>
      <c r="R35" s="162"/>
      <c r="S35" s="162"/>
      <c r="T35" s="162"/>
      <c r="U35" s="162"/>
      <c r="V35" s="162"/>
      <c r="W35" s="162"/>
      <c r="X35" s="43"/>
      <c r="Y35" s="43"/>
      <c r="Z35" s="43"/>
    </row>
    <row r="36" spans="1:26" ht="5.25" customHeight="1" thickBot="1" x14ac:dyDescent="0.25">
      <c r="A36" s="158"/>
      <c r="B36" s="158"/>
      <c r="C36" s="162"/>
      <c r="D36" s="162"/>
      <c r="E36" s="162"/>
      <c r="F36" s="162"/>
      <c r="G36" s="162"/>
      <c r="H36" s="162"/>
      <c r="I36" s="162"/>
      <c r="J36" s="162"/>
      <c r="K36" s="162"/>
      <c r="L36" s="162"/>
      <c r="M36" s="162"/>
      <c r="N36" s="162"/>
      <c r="O36" s="162"/>
      <c r="P36" s="162"/>
      <c r="Q36" s="162"/>
      <c r="R36" s="162"/>
      <c r="S36" s="162"/>
      <c r="T36" s="162"/>
      <c r="U36" s="162"/>
      <c r="V36" s="162"/>
      <c r="W36" s="162"/>
      <c r="X36" s="283"/>
      <c r="Y36" s="283"/>
      <c r="Z36" s="283"/>
    </row>
    <row r="37" spans="1:26" ht="10.5" customHeight="1" x14ac:dyDescent="0.2">
      <c r="A37" s="60"/>
      <c r="B37" s="60"/>
      <c r="C37" s="35"/>
      <c r="D37" s="48"/>
      <c r="E37" s="35"/>
      <c r="F37" s="35"/>
      <c r="G37" s="35"/>
      <c r="H37" s="48"/>
      <c r="I37" s="35"/>
      <c r="J37" s="35"/>
      <c r="K37" s="35"/>
      <c r="L37" s="48"/>
      <c r="M37" s="35"/>
      <c r="N37" s="35"/>
      <c r="O37" s="35"/>
      <c r="P37" s="48"/>
      <c r="Q37" s="35"/>
      <c r="R37" s="35"/>
      <c r="S37" s="48"/>
      <c r="T37" s="35"/>
      <c r="U37" s="36"/>
    </row>
    <row r="38" spans="1:26" ht="14.25" customHeight="1" x14ac:dyDescent="0.2">
      <c r="A38" s="556" t="s">
        <v>90</v>
      </c>
      <c r="B38" s="556"/>
      <c r="C38" s="35"/>
      <c r="D38" s="48"/>
      <c r="E38" s="35"/>
      <c r="F38" s="35"/>
      <c r="G38" s="35"/>
      <c r="H38" s="48"/>
      <c r="I38" s="35"/>
      <c r="J38" s="35"/>
      <c r="K38" s="35"/>
      <c r="L38" s="48"/>
      <c r="M38" s="35"/>
      <c r="N38" s="35"/>
      <c r="O38" s="35"/>
      <c r="P38" s="48"/>
      <c r="Q38" s="35"/>
      <c r="R38" s="35"/>
      <c r="S38" s="48"/>
      <c r="T38" s="35"/>
      <c r="U38" s="36"/>
    </row>
    <row r="39" spans="1:26" ht="11.25" customHeight="1" x14ac:dyDescent="0.2">
      <c r="A39" s="534" t="s">
        <v>120</v>
      </c>
      <c r="B39" s="534"/>
      <c r="C39" s="1"/>
      <c r="D39" s="1"/>
      <c r="E39" s="1"/>
      <c r="F39" s="128">
        <v>33.295999999999999</v>
      </c>
      <c r="G39" s="128" t="s">
        <v>284</v>
      </c>
      <c r="H39" s="128" t="s">
        <v>284</v>
      </c>
      <c r="I39" s="128">
        <v>38.170999999999999</v>
      </c>
      <c r="J39" s="128">
        <v>2.2749999999999999</v>
      </c>
      <c r="K39" s="128">
        <v>127.78700000000001</v>
      </c>
      <c r="L39" s="128" t="s">
        <v>284</v>
      </c>
      <c r="M39" s="128">
        <v>217.417</v>
      </c>
      <c r="N39" s="128">
        <v>41.76</v>
      </c>
      <c r="O39" s="128">
        <v>68.001000000000005</v>
      </c>
      <c r="P39" s="128">
        <v>55.735999999999997</v>
      </c>
      <c r="Q39" s="128">
        <v>148.75899999999999</v>
      </c>
      <c r="R39" s="128">
        <v>22.106999999999999</v>
      </c>
      <c r="S39" s="128">
        <v>22.292999999999999</v>
      </c>
      <c r="T39" s="128">
        <v>18.527999999999999</v>
      </c>
      <c r="U39" s="128">
        <v>2.2829999999999999</v>
      </c>
      <c r="V39" s="128">
        <v>17.920999999999999</v>
      </c>
      <c r="W39" s="128">
        <v>448.02100000000002</v>
      </c>
      <c r="X39" s="128">
        <v>0.54700000000000004</v>
      </c>
      <c r="Y39" s="128">
        <v>8.6760000000000002</v>
      </c>
      <c r="Z39" s="128">
        <v>1273.579</v>
      </c>
    </row>
    <row r="40" spans="1:26" ht="6" customHeight="1" x14ac:dyDescent="0.2">
      <c r="A40" s="57"/>
      <c r="C40" s="1"/>
      <c r="D40" s="1"/>
      <c r="E40" s="1"/>
      <c r="G40" s="59"/>
      <c r="H40" s="59"/>
      <c r="I40" s="59"/>
      <c r="J40" s="59"/>
      <c r="K40" s="59"/>
      <c r="L40" s="59"/>
      <c r="M40" s="59"/>
      <c r="N40" s="59"/>
      <c r="O40" s="135"/>
      <c r="P40" s="59"/>
      <c r="Q40" s="59"/>
      <c r="R40" s="59"/>
      <c r="S40" s="59"/>
      <c r="T40" s="35"/>
      <c r="U40" s="59"/>
      <c r="V40" s="59"/>
      <c r="W40" s="59"/>
      <c r="X40" s="35"/>
      <c r="Y40" s="41"/>
      <c r="Z40" s="41"/>
    </row>
    <row r="41" spans="1:26" ht="11.25" customHeight="1" x14ac:dyDescent="0.2">
      <c r="A41" s="548" t="s">
        <v>149</v>
      </c>
      <c r="B41" s="548"/>
      <c r="C41" s="1"/>
      <c r="D41" s="1"/>
      <c r="E41" s="1"/>
      <c r="T41" s="35"/>
      <c r="X41" s="35"/>
      <c r="Y41" s="41"/>
      <c r="Z41" s="41"/>
    </row>
    <row r="42" spans="1:26" ht="11.25" customHeight="1" x14ac:dyDescent="0.2">
      <c r="A42" s="533" t="s">
        <v>22</v>
      </c>
      <c r="B42" s="533"/>
      <c r="C42" s="1"/>
      <c r="D42" s="1"/>
      <c r="E42" s="1"/>
      <c r="F42" s="128">
        <v>2.9039999999999999</v>
      </c>
      <c r="G42" s="128" t="s">
        <v>284</v>
      </c>
      <c r="H42" s="128" t="s">
        <v>284</v>
      </c>
      <c r="I42" s="128">
        <v>17.777999999999999</v>
      </c>
      <c r="J42" s="128" t="s">
        <v>284</v>
      </c>
      <c r="K42" s="128">
        <v>27.224</v>
      </c>
      <c r="L42" s="128" t="s">
        <v>284</v>
      </c>
      <c r="M42" s="128">
        <v>129.184</v>
      </c>
      <c r="N42" s="128" t="s">
        <v>284</v>
      </c>
      <c r="O42" s="128">
        <v>59.351999999999997</v>
      </c>
      <c r="P42" s="128">
        <v>37.723999999999997</v>
      </c>
      <c r="Q42" s="128">
        <v>70.554000000000002</v>
      </c>
      <c r="R42" s="128">
        <v>11.757999999999999</v>
      </c>
      <c r="S42" s="128" t="s">
        <v>284</v>
      </c>
      <c r="T42" s="128">
        <v>2.6760000000000002</v>
      </c>
      <c r="U42" s="128">
        <v>1.6259999999999999</v>
      </c>
      <c r="V42" s="128" t="s">
        <v>284</v>
      </c>
      <c r="W42" s="128">
        <v>178.99</v>
      </c>
      <c r="X42" s="128" t="s">
        <v>284</v>
      </c>
      <c r="Y42" s="128">
        <v>8.6760000000000002</v>
      </c>
      <c r="Z42" s="128">
        <v>548.44500000000005</v>
      </c>
    </row>
    <row r="43" spans="1:26" ht="10.5" customHeight="1" x14ac:dyDescent="0.2">
      <c r="A43" s="435" t="s">
        <v>5</v>
      </c>
      <c r="B43" s="13"/>
      <c r="C43" s="1"/>
      <c r="D43" s="1"/>
      <c r="E43" s="1"/>
      <c r="F43" s="36"/>
      <c r="G43" s="135"/>
      <c r="H43" s="36"/>
      <c r="I43" s="36"/>
      <c r="J43" s="36"/>
      <c r="K43" s="49"/>
      <c r="L43" s="36"/>
      <c r="M43" s="36"/>
      <c r="N43" s="36"/>
      <c r="O43" s="49"/>
      <c r="P43" s="36"/>
      <c r="Q43" s="36"/>
      <c r="R43" s="49"/>
      <c r="S43" s="36"/>
      <c r="T43" s="5"/>
      <c r="U43" s="36"/>
      <c r="V43" s="49"/>
      <c r="W43" s="36"/>
      <c r="X43" s="5"/>
      <c r="Y43" s="41"/>
      <c r="Z43" s="41"/>
    </row>
    <row r="44" spans="1:26" ht="10.5" customHeight="1" x14ac:dyDescent="0.2">
      <c r="A44" s="12"/>
      <c r="B44" s="60" t="s">
        <v>85</v>
      </c>
      <c r="C44" s="1"/>
      <c r="D44" s="1"/>
      <c r="E44" s="1"/>
      <c r="F44" s="129">
        <v>2.9039999999999999</v>
      </c>
      <c r="G44" s="129" t="s">
        <v>284</v>
      </c>
      <c r="H44" s="129" t="s">
        <v>284</v>
      </c>
      <c r="I44" s="129">
        <v>9.8059999999999992</v>
      </c>
      <c r="J44" s="129" t="s">
        <v>284</v>
      </c>
      <c r="K44" s="129" t="s">
        <v>284</v>
      </c>
      <c r="L44" s="129" t="s">
        <v>284</v>
      </c>
      <c r="M44" s="129">
        <v>20.625</v>
      </c>
      <c r="N44" s="129" t="s">
        <v>284</v>
      </c>
      <c r="O44" s="129" t="s">
        <v>284</v>
      </c>
      <c r="P44" s="129">
        <v>4.2869999999999999</v>
      </c>
      <c r="Q44" s="129" t="s">
        <v>284</v>
      </c>
      <c r="R44" s="129">
        <v>8.5920000000000005</v>
      </c>
      <c r="S44" s="129" t="s">
        <v>284</v>
      </c>
      <c r="T44" s="129" t="s">
        <v>284</v>
      </c>
      <c r="U44" s="129">
        <v>1.6259999999999999</v>
      </c>
      <c r="V44" s="129" t="s">
        <v>284</v>
      </c>
      <c r="W44" s="129">
        <v>6.0720000000000001</v>
      </c>
      <c r="X44" s="129" t="s">
        <v>284</v>
      </c>
      <c r="Y44" s="129">
        <v>1.976</v>
      </c>
      <c r="Z44" s="129">
        <v>55.889000000000003</v>
      </c>
    </row>
    <row r="45" spans="1:26" ht="10.5" customHeight="1" x14ac:dyDescent="0.2">
      <c r="A45" s="12"/>
      <c r="B45" s="60" t="s">
        <v>86</v>
      </c>
      <c r="C45" s="1"/>
      <c r="D45" s="1"/>
      <c r="E45" s="1"/>
      <c r="F45" s="129" t="s">
        <v>284</v>
      </c>
      <c r="G45" s="129" t="s">
        <v>284</v>
      </c>
      <c r="H45" s="129" t="s">
        <v>284</v>
      </c>
      <c r="I45" s="129" t="s">
        <v>284</v>
      </c>
      <c r="J45" s="129" t="s">
        <v>284</v>
      </c>
      <c r="K45" s="129" t="s">
        <v>284</v>
      </c>
      <c r="L45" s="129" t="s">
        <v>284</v>
      </c>
      <c r="M45" s="129">
        <v>14.805</v>
      </c>
      <c r="N45" s="129" t="s">
        <v>284</v>
      </c>
      <c r="O45" s="129" t="s">
        <v>284</v>
      </c>
      <c r="P45" s="129">
        <v>7.3440000000000003</v>
      </c>
      <c r="Q45" s="129" t="s">
        <v>284</v>
      </c>
      <c r="R45" s="129">
        <v>1.446</v>
      </c>
      <c r="S45" s="129" t="s">
        <v>284</v>
      </c>
      <c r="T45" s="129" t="s">
        <v>284</v>
      </c>
      <c r="U45" s="129" t="s">
        <v>284</v>
      </c>
      <c r="V45" s="129" t="s">
        <v>284</v>
      </c>
      <c r="W45" s="129" t="s">
        <v>284</v>
      </c>
      <c r="X45" s="129" t="s">
        <v>284</v>
      </c>
      <c r="Y45" s="129" t="s">
        <v>284</v>
      </c>
      <c r="Z45" s="129">
        <v>23.596</v>
      </c>
    </row>
    <row r="46" spans="1:26" ht="10.5" customHeight="1" x14ac:dyDescent="0.2">
      <c r="A46" s="12"/>
      <c r="B46" s="60" t="s">
        <v>87</v>
      </c>
      <c r="C46" s="1"/>
      <c r="D46" s="1"/>
      <c r="E46" s="1"/>
      <c r="F46" s="129" t="s">
        <v>284</v>
      </c>
      <c r="G46" s="129" t="s">
        <v>284</v>
      </c>
      <c r="H46" s="129" t="s">
        <v>284</v>
      </c>
      <c r="I46" s="129" t="s">
        <v>284</v>
      </c>
      <c r="J46" s="129" t="s">
        <v>284</v>
      </c>
      <c r="K46" s="129" t="s">
        <v>284</v>
      </c>
      <c r="L46" s="129" t="s">
        <v>284</v>
      </c>
      <c r="M46" s="129">
        <v>10.125999999999999</v>
      </c>
      <c r="N46" s="129" t="s">
        <v>284</v>
      </c>
      <c r="O46" s="129" t="s">
        <v>284</v>
      </c>
      <c r="P46" s="129">
        <v>2.5</v>
      </c>
      <c r="Q46" s="129">
        <v>70.554000000000002</v>
      </c>
      <c r="R46" s="129" t="s">
        <v>284</v>
      </c>
      <c r="S46" s="129" t="s">
        <v>284</v>
      </c>
      <c r="T46" s="129" t="s">
        <v>284</v>
      </c>
      <c r="U46" s="129" t="s">
        <v>284</v>
      </c>
      <c r="V46" s="129" t="s">
        <v>284</v>
      </c>
      <c r="W46" s="129">
        <v>16.486999999999998</v>
      </c>
      <c r="X46" s="129" t="s">
        <v>284</v>
      </c>
      <c r="Y46" s="129" t="s">
        <v>284</v>
      </c>
      <c r="Z46" s="129">
        <v>99.667000000000002</v>
      </c>
    </row>
    <row r="47" spans="1:26" ht="10.5" customHeight="1" x14ac:dyDescent="0.2">
      <c r="A47" s="12"/>
      <c r="B47" s="60" t="s">
        <v>185</v>
      </c>
      <c r="C47" s="1"/>
      <c r="D47" s="1"/>
      <c r="E47" s="1"/>
      <c r="F47" s="129" t="s">
        <v>284</v>
      </c>
      <c r="G47" s="129" t="s">
        <v>284</v>
      </c>
      <c r="H47" s="129" t="s">
        <v>284</v>
      </c>
      <c r="I47" s="129" t="s">
        <v>284</v>
      </c>
      <c r="J47" s="129" t="s">
        <v>284</v>
      </c>
      <c r="K47" s="129" t="s">
        <v>284</v>
      </c>
      <c r="L47" s="129" t="s">
        <v>284</v>
      </c>
      <c r="M47" s="129">
        <v>10.125999999999999</v>
      </c>
      <c r="N47" s="129" t="s">
        <v>284</v>
      </c>
      <c r="O47" s="129" t="s">
        <v>284</v>
      </c>
      <c r="P47" s="129">
        <v>2.5</v>
      </c>
      <c r="Q47" s="129">
        <v>70.554000000000002</v>
      </c>
      <c r="R47" s="129" t="s">
        <v>284</v>
      </c>
      <c r="S47" s="129" t="s">
        <v>284</v>
      </c>
      <c r="T47" s="129" t="s">
        <v>284</v>
      </c>
      <c r="U47" s="129" t="s">
        <v>284</v>
      </c>
      <c r="V47" s="129" t="s">
        <v>284</v>
      </c>
      <c r="W47" s="129">
        <v>16.486999999999998</v>
      </c>
      <c r="X47" s="129" t="s">
        <v>284</v>
      </c>
      <c r="Y47" s="129" t="s">
        <v>284</v>
      </c>
      <c r="Z47" s="129">
        <v>99.667000000000002</v>
      </c>
    </row>
    <row r="48" spans="1:26" ht="10.5" customHeight="1" x14ac:dyDescent="0.2">
      <c r="A48" s="12"/>
      <c r="B48" s="60" t="s">
        <v>182</v>
      </c>
      <c r="C48" s="1"/>
      <c r="D48" s="1"/>
      <c r="E48" s="1"/>
      <c r="F48" s="129" t="s">
        <v>284</v>
      </c>
      <c r="G48" s="129" t="s">
        <v>284</v>
      </c>
      <c r="H48" s="129" t="s">
        <v>284</v>
      </c>
      <c r="I48" s="129" t="s">
        <v>284</v>
      </c>
      <c r="J48" s="129" t="s">
        <v>284</v>
      </c>
      <c r="K48" s="129">
        <v>19.850999999999999</v>
      </c>
      <c r="L48" s="129" t="s">
        <v>284</v>
      </c>
      <c r="M48" s="129" t="s">
        <v>284</v>
      </c>
      <c r="N48" s="129" t="s">
        <v>284</v>
      </c>
      <c r="O48" s="129" t="s">
        <v>284</v>
      </c>
      <c r="P48" s="129" t="s">
        <v>284</v>
      </c>
      <c r="Q48" s="129" t="s">
        <v>284</v>
      </c>
      <c r="R48" s="129" t="s">
        <v>284</v>
      </c>
      <c r="S48" s="129" t="s">
        <v>284</v>
      </c>
      <c r="T48" s="129" t="s">
        <v>284</v>
      </c>
      <c r="U48" s="129" t="s">
        <v>284</v>
      </c>
      <c r="V48" s="129" t="s">
        <v>284</v>
      </c>
      <c r="W48" s="129">
        <v>9.8919999999999995</v>
      </c>
      <c r="X48" s="129" t="s">
        <v>284</v>
      </c>
      <c r="Y48" s="129">
        <v>6.7</v>
      </c>
      <c r="Z48" s="129">
        <v>36.442999999999998</v>
      </c>
    </row>
    <row r="49" spans="1:26" ht="5.25" customHeight="1" x14ac:dyDescent="0.2">
      <c r="A49" s="17"/>
      <c r="B49" s="17"/>
      <c r="C49" s="1"/>
      <c r="D49" s="1"/>
      <c r="E49" s="1"/>
      <c r="F49" s="148"/>
      <c r="G49" s="148"/>
      <c r="H49" s="148"/>
      <c r="I49" s="148"/>
      <c r="J49" s="148"/>
      <c r="K49" s="148"/>
      <c r="L49" s="148"/>
      <c r="M49" s="148"/>
      <c r="N49" s="148"/>
      <c r="O49" s="148"/>
      <c r="P49" s="148"/>
      <c r="Q49" s="148"/>
      <c r="R49" s="148"/>
      <c r="S49" s="148"/>
      <c r="T49" s="148"/>
      <c r="U49" s="148"/>
      <c r="V49" s="148"/>
      <c r="W49" s="148"/>
      <c r="X49" s="148"/>
      <c r="Y49" s="148"/>
      <c r="Z49" s="148"/>
    </row>
    <row r="50" spans="1:26" ht="5.25" customHeight="1" x14ac:dyDescent="0.2">
      <c r="A50" s="61"/>
      <c r="B50" s="61"/>
      <c r="C50" s="149"/>
      <c r="D50" s="58"/>
      <c r="E50" s="21"/>
      <c r="F50" s="21"/>
      <c r="G50" s="21"/>
      <c r="H50" s="58"/>
      <c r="I50" s="21"/>
      <c r="J50" s="21"/>
      <c r="K50" s="21"/>
      <c r="L50" s="58"/>
      <c r="M50" s="21"/>
      <c r="N50" s="21"/>
      <c r="O50" s="21"/>
      <c r="P50" s="58"/>
      <c r="Q50" s="21"/>
      <c r="R50" s="21"/>
      <c r="S50" s="58"/>
      <c r="T50" s="21"/>
    </row>
    <row r="51" spans="1:26" ht="11.25" customHeight="1" x14ac:dyDescent="0.2">
      <c r="A51" s="548" t="s">
        <v>150</v>
      </c>
      <c r="B51" s="548"/>
    </row>
    <row r="52" spans="1:26" ht="11.25" customHeight="1" x14ac:dyDescent="0.2">
      <c r="A52" s="533" t="s">
        <v>22</v>
      </c>
      <c r="B52" s="533"/>
      <c r="C52" s="1"/>
      <c r="D52" s="1"/>
      <c r="E52" s="1"/>
      <c r="F52" s="128">
        <v>30.391999999999999</v>
      </c>
      <c r="G52" s="128" t="s">
        <v>284</v>
      </c>
      <c r="H52" s="128" t="s">
        <v>284</v>
      </c>
      <c r="I52" s="128">
        <v>20.393000000000001</v>
      </c>
      <c r="J52" s="128">
        <v>2.2749999999999999</v>
      </c>
      <c r="K52" s="128">
        <v>100.56399999999999</v>
      </c>
      <c r="L52" s="128" t="s">
        <v>284</v>
      </c>
      <c r="M52" s="128">
        <v>88.233999999999995</v>
      </c>
      <c r="N52" s="128">
        <v>41.76</v>
      </c>
      <c r="O52" s="128">
        <v>8.6479999999999997</v>
      </c>
      <c r="P52" s="128">
        <v>18.013000000000002</v>
      </c>
      <c r="Q52" s="128">
        <v>78.204999999999998</v>
      </c>
      <c r="R52" s="128">
        <v>10.349</v>
      </c>
      <c r="S52" s="128">
        <v>22.292999999999999</v>
      </c>
      <c r="T52" s="128">
        <v>15.852</v>
      </c>
      <c r="U52" s="128">
        <v>0.65700000000000003</v>
      </c>
      <c r="V52" s="128">
        <v>17.920999999999999</v>
      </c>
      <c r="W52" s="128">
        <v>269.03100000000001</v>
      </c>
      <c r="X52" s="128">
        <v>0.54700000000000004</v>
      </c>
      <c r="Y52" s="128" t="s">
        <v>284</v>
      </c>
      <c r="Z52" s="128">
        <v>725.13300000000004</v>
      </c>
    </row>
    <row r="53" spans="1:26" ht="10.5" customHeight="1" x14ac:dyDescent="0.2">
      <c r="A53" s="435" t="s">
        <v>5</v>
      </c>
      <c r="B53" s="13"/>
      <c r="C53" s="1"/>
      <c r="D53" s="1"/>
      <c r="E53" s="1"/>
      <c r="F53" s="36"/>
      <c r="G53" s="135"/>
      <c r="H53" s="36"/>
      <c r="I53" s="36"/>
      <c r="J53" s="36"/>
      <c r="K53" s="49"/>
      <c r="L53" s="36"/>
      <c r="M53" s="36"/>
      <c r="N53" s="36"/>
      <c r="O53" s="49"/>
      <c r="P53" s="36"/>
      <c r="Q53" s="36"/>
      <c r="R53" s="49"/>
      <c r="S53" s="36"/>
      <c r="U53" s="36"/>
      <c r="V53" s="49"/>
      <c r="W53" s="36"/>
      <c r="X53" s="41"/>
      <c r="Y53" s="41"/>
      <c r="Z53" s="41"/>
    </row>
    <row r="54" spans="1:26" ht="10.5" customHeight="1" x14ac:dyDescent="0.2">
      <c r="A54" s="12"/>
      <c r="B54" s="60" t="s">
        <v>88</v>
      </c>
      <c r="C54" s="1"/>
      <c r="D54" s="1"/>
      <c r="E54" s="1"/>
      <c r="F54" s="129">
        <v>30.391999999999999</v>
      </c>
      <c r="G54" s="129" t="s">
        <v>284</v>
      </c>
      <c r="H54" s="129" t="s">
        <v>284</v>
      </c>
      <c r="I54" s="129">
        <v>20.393000000000001</v>
      </c>
      <c r="J54" s="129">
        <v>2.2749999999999999</v>
      </c>
      <c r="K54" s="129">
        <v>96.763000000000005</v>
      </c>
      <c r="L54" s="129" t="s">
        <v>284</v>
      </c>
      <c r="M54" s="129">
        <v>88.233999999999995</v>
      </c>
      <c r="N54" s="129">
        <v>41.76</v>
      </c>
      <c r="O54" s="129">
        <v>4.3879999999999999</v>
      </c>
      <c r="P54" s="129">
        <v>18.013000000000002</v>
      </c>
      <c r="Q54" s="129">
        <v>78.204999999999998</v>
      </c>
      <c r="R54" s="129">
        <v>10.349</v>
      </c>
      <c r="S54" s="129">
        <v>22.292999999999999</v>
      </c>
      <c r="T54" s="129">
        <v>15.852</v>
      </c>
      <c r="U54" s="129">
        <v>0.65700000000000003</v>
      </c>
      <c r="V54" s="129">
        <v>3.2240000000000002</v>
      </c>
      <c r="W54" s="129">
        <v>269.03100000000001</v>
      </c>
      <c r="X54" s="129">
        <v>0.54700000000000004</v>
      </c>
      <c r="Y54" s="129" t="s">
        <v>284</v>
      </c>
      <c r="Z54" s="129">
        <v>702.375</v>
      </c>
    </row>
    <row r="55" spans="1:26" ht="6" customHeight="1" x14ac:dyDescent="0.2">
      <c r="A55" s="17"/>
      <c r="B55" s="17"/>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row>
    <row r="56" spans="1:26" ht="5.25" customHeight="1" x14ac:dyDescent="0.2">
      <c r="A56" s="60"/>
      <c r="B56" s="60"/>
      <c r="C56" s="5"/>
      <c r="D56" s="48"/>
      <c r="E56" s="5"/>
      <c r="F56" s="5"/>
      <c r="G56" s="5"/>
      <c r="H56" s="48"/>
      <c r="I56" s="5"/>
      <c r="J56" s="5"/>
      <c r="K56" s="5"/>
      <c r="L56" s="48"/>
      <c r="M56" s="5"/>
      <c r="N56" s="5"/>
      <c r="O56" s="5"/>
      <c r="P56" s="48"/>
      <c r="Q56" s="5"/>
      <c r="R56" s="5"/>
      <c r="S56" s="48"/>
      <c r="T56" s="5"/>
    </row>
    <row r="57" spans="1:26" ht="11.25" customHeight="1" x14ac:dyDescent="0.2">
      <c r="A57" s="232" t="s">
        <v>151</v>
      </c>
      <c r="B57" s="232"/>
      <c r="C57" s="232"/>
    </row>
    <row r="58" spans="1:26" ht="11.25" customHeight="1" x14ac:dyDescent="0.2">
      <c r="A58" s="533" t="s">
        <v>22</v>
      </c>
      <c r="B58" s="533"/>
      <c r="C58" s="1"/>
      <c r="D58" s="1"/>
      <c r="E58" s="1"/>
      <c r="F58" s="128" t="s">
        <v>284</v>
      </c>
      <c r="G58" s="128" t="s">
        <v>284</v>
      </c>
      <c r="H58" s="128" t="s">
        <v>284</v>
      </c>
      <c r="I58" s="128" t="s">
        <v>284</v>
      </c>
      <c r="J58" s="128" t="s">
        <v>284</v>
      </c>
      <c r="K58" s="128" t="s">
        <v>284</v>
      </c>
      <c r="L58" s="128" t="s">
        <v>284</v>
      </c>
      <c r="M58" s="128" t="s">
        <v>284</v>
      </c>
      <c r="N58" s="128" t="s">
        <v>284</v>
      </c>
      <c r="O58" s="128" t="s">
        <v>284</v>
      </c>
      <c r="P58" s="128" t="s">
        <v>284</v>
      </c>
      <c r="Q58" s="128" t="s">
        <v>284</v>
      </c>
      <c r="R58" s="128" t="s">
        <v>284</v>
      </c>
      <c r="S58" s="128" t="s">
        <v>284</v>
      </c>
      <c r="T58" s="128" t="s">
        <v>284</v>
      </c>
      <c r="U58" s="128" t="s">
        <v>284</v>
      </c>
      <c r="V58" s="128" t="s">
        <v>284</v>
      </c>
      <c r="W58" s="128" t="s">
        <v>284</v>
      </c>
      <c r="X58" s="128" t="s">
        <v>284</v>
      </c>
      <c r="Y58" s="128" t="s">
        <v>284</v>
      </c>
      <c r="Z58" s="128" t="s">
        <v>284</v>
      </c>
    </row>
    <row r="59" spans="1:26" ht="5.25" customHeight="1" x14ac:dyDescent="0.2">
      <c r="A59" s="17"/>
      <c r="B59" s="17"/>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row>
    <row r="60" spans="1:26" ht="5.25" customHeight="1" x14ac:dyDescent="0.2">
      <c r="A60" s="60"/>
      <c r="B60" s="60"/>
      <c r="C60" s="5"/>
      <c r="D60" s="48"/>
      <c r="E60" s="5"/>
      <c r="F60" s="5"/>
      <c r="G60" s="5"/>
      <c r="H60" s="48"/>
      <c r="I60" s="5"/>
      <c r="J60" s="5"/>
      <c r="K60" s="5"/>
      <c r="L60" s="48"/>
      <c r="M60" s="5"/>
      <c r="N60" s="5"/>
      <c r="O60" s="5"/>
      <c r="P60" s="48"/>
      <c r="Q60" s="5"/>
      <c r="R60" s="5"/>
      <c r="S60" s="48"/>
      <c r="T60" s="5"/>
    </row>
    <row r="61" spans="1:26" ht="12" customHeight="1" x14ac:dyDescent="0.2">
      <c r="A61" s="548" t="s">
        <v>152</v>
      </c>
      <c r="B61" s="548"/>
      <c r="C61" s="150"/>
      <c r="D61" s="150"/>
      <c r="E61" s="150"/>
      <c r="F61" s="150"/>
      <c r="G61" s="37"/>
      <c r="H61" s="48"/>
      <c r="I61" s="37"/>
      <c r="J61" s="37"/>
      <c r="K61" s="37"/>
      <c r="L61" s="48"/>
      <c r="M61" s="37"/>
      <c r="N61" s="37"/>
      <c r="O61" s="37"/>
      <c r="P61" s="48"/>
      <c r="Q61" s="37"/>
      <c r="R61" s="37"/>
      <c r="S61" s="48"/>
      <c r="T61" s="37"/>
    </row>
    <row r="62" spans="1:26" ht="12" customHeight="1" x14ac:dyDescent="0.2">
      <c r="A62" s="533" t="s">
        <v>22</v>
      </c>
      <c r="B62" s="533"/>
      <c r="C62" s="1"/>
      <c r="D62" s="1"/>
      <c r="E62" s="1"/>
      <c r="F62" s="128" t="s">
        <v>284</v>
      </c>
      <c r="G62" s="128" t="s">
        <v>284</v>
      </c>
      <c r="H62" s="128" t="s">
        <v>284</v>
      </c>
      <c r="I62" s="128" t="s">
        <v>284</v>
      </c>
      <c r="J62" s="128" t="s">
        <v>284</v>
      </c>
      <c r="K62" s="128" t="s">
        <v>284</v>
      </c>
      <c r="L62" s="128" t="s">
        <v>284</v>
      </c>
      <c r="M62" s="128" t="s">
        <v>284</v>
      </c>
      <c r="N62" s="128" t="s">
        <v>284</v>
      </c>
      <c r="O62" s="128" t="s">
        <v>284</v>
      </c>
      <c r="P62" s="128" t="s">
        <v>284</v>
      </c>
      <c r="Q62" s="128" t="s">
        <v>284</v>
      </c>
      <c r="R62" s="128" t="s">
        <v>284</v>
      </c>
      <c r="S62" s="128" t="s">
        <v>284</v>
      </c>
      <c r="T62" s="128" t="s">
        <v>284</v>
      </c>
      <c r="U62" s="128" t="s">
        <v>284</v>
      </c>
      <c r="V62" s="128" t="s">
        <v>284</v>
      </c>
      <c r="W62" s="128" t="s">
        <v>284</v>
      </c>
      <c r="X62" s="128" t="s">
        <v>284</v>
      </c>
      <c r="Y62" s="128" t="s">
        <v>284</v>
      </c>
      <c r="Z62" s="128" t="s">
        <v>284</v>
      </c>
    </row>
    <row r="63" spans="1:26" ht="5.25" customHeight="1" thickBot="1" x14ac:dyDescent="0.25">
      <c r="A63" s="43"/>
      <c r="B63" s="43"/>
      <c r="C63" s="47"/>
      <c r="D63" s="47"/>
      <c r="E63" s="47"/>
      <c r="F63" s="47"/>
      <c r="G63" s="47"/>
      <c r="H63" s="47"/>
      <c r="I63" s="47"/>
      <c r="J63" s="47"/>
      <c r="K63" s="47"/>
      <c r="L63" s="47"/>
      <c r="M63" s="47"/>
      <c r="N63" s="47"/>
      <c r="O63" s="47"/>
      <c r="P63" s="47"/>
      <c r="Q63" s="47"/>
      <c r="R63" s="47"/>
      <c r="S63" s="47"/>
      <c r="T63" s="47"/>
      <c r="U63" s="47"/>
      <c r="V63" s="47"/>
      <c r="W63" s="47"/>
      <c r="X63" s="43"/>
      <c r="Y63" s="43"/>
      <c r="Z63" s="43"/>
    </row>
    <row r="64" spans="1:26" ht="12.75" customHeight="1" x14ac:dyDescent="0.2">
      <c r="A64" s="518" t="s">
        <v>456</v>
      </c>
      <c r="B64" s="518"/>
      <c r="C64" s="518"/>
      <c r="D64" s="518"/>
      <c r="E64" s="518"/>
      <c r="F64" s="518"/>
      <c r="G64" s="518"/>
      <c r="H64" s="518"/>
      <c r="I64" s="518"/>
      <c r="J64" s="518"/>
      <c r="K64" s="518"/>
      <c r="L64" s="518"/>
      <c r="M64" s="518"/>
      <c r="N64" s="518"/>
      <c r="O64" s="518"/>
      <c r="P64" s="518"/>
      <c r="Q64" s="518"/>
      <c r="R64" s="518"/>
      <c r="S64" s="518"/>
      <c r="T64" s="518"/>
      <c r="U64" s="518"/>
      <c r="V64" s="518"/>
      <c r="W64" s="518"/>
      <c r="X64" s="518"/>
      <c r="Y64" s="518"/>
      <c r="Z64" s="518"/>
    </row>
    <row r="65" spans="1:26" x14ac:dyDescent="0.2">
      <c r="A65" s="555"/>
      <c r="B65" s="555"/>
      <c r="C65" s="555"/>
      <c r="D65" s="555"/>
      <c r="E65" s="555"/>
      <c r="F65" s="555"/>
      <c r="G65" s="555"/>
      <c r="H65" s="555"/>
      <c r="I65" s="555"/>
      <c r="J65" s="555"/>
      <c r="K65" s="555"/>
      <c r="L65" s="555"/>
      <c r="M65" s="555"/>
      <c r="N65" s="555"/>
      <c r="O65" s="555"/>
      <c r="P65" s="555"/>
      <c r="Q65" s="555"/>
      <c r="R65" s="555"/>
      <c r="S65" s="555"/>
      <c r="T65" s="555"/>
      <c r="U65" s="555"/>
      <c r="V65" s="555"/>
      <c r="W65" s="555"/>
      <c r="X65" s="555"/>
      <c r="Y65" s="555"/>
      <c r="Z65" s="555"/>
    </row>
  </sheetData>
  <sheetProtection formatCells="0" formatColumns="0" formatRows="0"/>
  <mergeCells count="23">
    <mergeCell ref="A64:Z65"/>
    <mergeCell ref="A34:B34"/>
    <mergeCell ref="A6:B6"/>
    <mergeCell ref="F6:Z6"/>
    <mergeCell ref="A8:B8"/>
    <mergeCell ref="A7:B7"/>
    <mergeCell ref="A14:B14"/>
    <mergeCell ref="A23:B23"/>
    <mergeCell ref="A62:B62"/>
    <mergeCell ref="A10:B10"/>
    <mergeCell ref="A38:B38"/>
    <mergeCell ref="A52:B52"/>
    <mergeCell ref="A42:B42"/>
    <mergeCell ref="A51:B51"/>
    <mergeCell ref="A41:B41"/>
    <mergeCell ref="A39:B39"/>
    <mergeCell ref="A30:B30"/>
    <mergeCell ref="A24:B24"/>
    <mergeCell ref="A11:B11"/>
    <mergeCell ref="A13:B13"/>
    <mergeCell ref="A61:B61"/>
    <mergeCell ref="A33:B33"/>
    <mergeCell ref="A58:B58"/>
  </mergeCells>
  <phoneticPr fontId="5" type="noConversion"/>
  <pageMargins left="0.75" right="0.75" top="1" bottom="1" header="0.5" footer="0.5"/>
  <pageSetup paperSize="9" scale="74" orientation="portrait" r:id="rId1"/>
  <headerFooter alignWithMargins="0"/>
  <ignoredErrors>
    <ignoredError sqref="F7:N7" numberStoredAsText="1"/>
  </ignoredError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Blad23">
    <pageSetUpPr fitToPage="1"/>
  </sheetPr>
  <dimension ref="A1:O37"/>
  <sheetViews>
    <sheetView zoomScaleNormal="100" workbookViewId="0"/>
  </sheetViews>
  <sheetFormatPr defaultRowHeight="12.75" x14ac:dyDescent="0.2"/>
  <cols>
    <col min="1" max="1" width="55.5703125" style="1" customWidth="1"/>
    <col min="2" max="4" width="55.5703125" style="1" hidden="1" customWidth="1"/>
    <col min="5" max="5" width="3.28515625" style="1" customWidth="1"/>
    <col min="6" max="6" width="4" style="1" customWidth="1"/>
    <col min="7" max="7" width="2.7109375" style="1" customWidth="1"/>
    <col min="8" max="8" width="3.85546875" style="1" customWidth="1"/>
    <col min="9" max="9" width="1.5703125" style="1" customWidth="1"/>
    <col min="10" max="10" width="5" style="1" customWidth="1"/>
    <col min="11" max="11" width="2.7109375" style="1" customWidth="1"/>
    <col min="12" max="12" width="3.85546875" style="1" customWidth="1"/>
    <col min="13" max="14" width="9.140625" style="1"/>
    <col min="15" max="15" width="82.140625" style="319" bestFit="1" customWidth="1"/>
    <col min="16" max="16384" width="9.140625" style="1"/>
  </cols>
  <sheetData>
    <row r="1" spans="1:15" ht="7.5" customHeight="1" x14ac:dyDescent="0.2"/>
    <row r="2" spans="1:15" ht="15" x14ac:dyDescent="0.25">
      <c r="A2" s="97" t="s">
        <v>296</v>
      </c>
      <c r="B2" s="97"/>
      <c r="C2" s="97"/>
      <c r="D2" s="97"/>
      <c r="E2" s="29"/>
    </row>
    <row r="3" spans="1:15" ht="15" x14ac:dyDescent="0.25">
      <c r="A3" s="97" t="s">
        <v>534</v>
      </c>
      <c r="B3" s="97"/>
      <c r="C3" s="97"/>
      <c r="D3" s="97"/>
      <c r="E3" s="29"/>
    </row>
    <row r="4" spans="1:15" ht="15" x14ac:dyDescent="0.25">
      <c r="A4" s="188" t="s">
        <v>297</v>
      </c>
      <c r="B4" s="188"/>
      <c r="C4" s="188"/>
      <c r="D4" s="188"/>
      <c r="E4" s="105"/>
      <c r="F4" s="19"/>
      <c r="G4" s="19"/>
      <c r="H4" s="19"/>
      <c r="I4" s="19"/>
      <c r="J4" s="19"/>
      <c r="K4" s="19"/>
      <c r="L4" s="19"/>
    </row>
    <row r="5" spans="1:15" ht="15.75" thickBot="1" x14ac:dyDescent="0.3">
      <c r="A5" s="284" t="s">
        <v>535</v>
      </c>
      <c r="B5" s="44"/>
      <c r="C5" s="44"/>
      <c r="D5" s="44"/>
      <c r="E5" s="44"/>
      <c r="F5" s="43"/>
      <c r="G5" s="43"/>
      <c r="H5" s="43"/>
      <c r="I5" s="43"/>
      <c r="J5" s="43"/>
      <c r="K5" s="43"/>
      <c r="L5" s="43"/>
    </row>
    <row r="6" spans="1:15" s="33" customFormat="1" x14ac:dyDescent="0.2">
      <c r="A6" s="142" t="s">
        <v>92</v>
      </c>
      <c r="B6" s="142"/>
      <c r="C6" s="142"/>
      <c r="D6" s="142"/>
      <c r="E6" s="558" t="s">
        <v>20</v>
      </c>
      <c r="F6" s="558"/>
      <c r="G6" s="558"/>
      <c r="H6" s="558"/>
      <c r="I6" s="152"/>
      <c r="J6" s="558" t="s">
        <v>18</v>
      </c>
      <c r="K6" s="559"/>
      <c r="L6" s="559"/>
      <c r="O6" s="387"/>
    </row>
    <row r="7" spans="1:15" s="33" customFormat="1" x14ac:dyDescent="0.2">
      <c r="A7" s="123" t="s">
        <v>93</v>
      </c>
      <c r="B7" s="123"/>
      <c r="C7" s="123"/>
      <c r="D7" s="123"/>
      <c r="E7" s="517" t="s">
        <v>243</v>
      </c>
      <c r="F7" s="517"/>
      <c r="G7" s="517"/>
      <c r="H7" s="517"/>
      <c r="I7" s="152"/>
      <c r="J7" s="517" t="s">
        <v>242</v>
      </c>
      <c r="K7" s="560"/>
      <c r="L7" s="560"/>
      <c r="O7" s="388" t="s">
        <v>285</v>
      </c>
    </row>
    <row r="8" spans="1:15" s="33" customFormat="1" ht="13.5" thickBot="1" x14ac:dyDescent="0.25">
      <c r="A8" s="139"/>
      <c r="B8" s="139"/>
      <c r="C8" s="139"/>
      <c r="D8" s="139"/>
      <c r="E8" s="139"/>
      <c r="F8" s="140" t="s">
        <v>156</v>
      </c>
      <c r="G8" s="561" t="s">
        <v>154</v>
      </c>
      <c r="H8" s="561"/>
      <c r="I8" s="153"/>
      <c r="J8" s="140" t="s">
        <v>156</v>
      </c>
      <c r="K8" s="561" t="s">
        <v>154</v>
      </c>
      <c r="L8" s="561"/>
      <c r="O8" s="389" t="s">
        <v>285</v>
      </c>
    </row>
    <row r="9" spans="1:15" s="33" customFormat="1" ht="11.25" customHeight="1" x14ac:dyDescent="0.2">
      <c r="A9" s="418"/>
      <c r="B9" s="418"/>
      <c r="C9" s="418"/>
      <c r="D9" s="418"/>
      <c r="E9" s="418"/>
      <c r="F9" s="238"/>
      <c r="G9" s="21"/>
      <c r="H9" s="21"/>
      <c r="I9" s="21"/>
      <c r="J9" s="238"/>
      <c r="K9" s="21"/>
      <c r="L9" s="21"/>
      <c r="O9" s="388" t="s">
        <v>285</v>
      </c>
    </row>
    <row r="10" spans="1:15" s="33" customFormat="1" ht="11.25" customHeight="1" x14ac:dyDescent="0.2">
      <c r="A10" s="419" t="s">
        <v>434</v>
      </c>
      <c r="B10" s="16"/>
      <c r="C10" s="16"/>
      <c r="D10" s="16"/>
      <c r="E10" s="16"/>
      <c r="F10" s="420">
        <v>140.15199999999999</v>
      </c>
      <c r="G10" s="220" t="s">
        <v>4</v>
      </c>
      <c r="H10" s="421">
        <v>38.485999999999997</v>
      </c>
      <c r="I10" s="419" t="s">
        <v>285</v>
      </c>
      <c r="J10" s="420">
        <v>2101.011</v>
      </c>
      <c r="K10" s="220" t="s">
        <v>4</v>
      </c>
      <c r="L10" s="421">
        <v>625.05700000000002</v>
      </c>
      <c r="O10" s="388" t="s">
        <v>285</v>
      </c>
    </row>
    <row r="11" spans="1:15" s="33" customFormat="1" ht="3" customHeight="1" x14ac:dyDescent="0.2">
      <c r="A11" s="17"/>
      <c r="B11" s="17"/>
      <c r="C11" s="17"/>
      <c r="D11" s="17"/>
      <c r="E11" s="17"/>
      <c r="F11" s="303"/>
      <c r="G11" s="17"/>
      <c r="H11" s="303"/>
      <c r="I11" s="17"/>
      <c r="J11" s="303"/>
      <c r="K11" s="17"/>
      <c r="L11" s="303"/>
      <c r="O11" s="389" t="s">
        <v>285</v>
      </c>
    </row>
    <row r="12" spans="1:15" s="33" customFormat="1" ht="11.25" customHeight="1" x14ac:dyDescent="0.2">
      <c r="A12" s="126"/>
      <c r="B12" s="126"/>
      <c r="C12" s="126"/>
      <c r="D12" s="126"/>
      <c r="E12" s="126"/>
      <c r="F12" s="557"/>
      <c r="G12" s="542"/>
      <c r="H12" s="542"/>
      <c r="I12" s="355"/>
      <c r="J12" s="557"/>
      <c r="K12" s="542"/>
      <c r="L12" s="542"/>
      <c r="O12" s="388" t="s">
        <v>285</v>
      </c>
    </row>
    <row r="13" spans="1:15" s="33" customFormat="1" ht="11.25" customHeight="1" x14ac:dyDescent="0.2">
      <c r="A13" s="126" t="s">
        <v>94</v>
      </c>
      <c r="B13" s="126"/>
      <c r="C13" s="126"/>
      <c r="D13" s="126"/>
      <c r="E13" s="126"/>
      <c r="F13" s="125"/>
      <c r="G13" s="125"/>
      <c r="H13" s="125"/>
      <c r="I13" s="125"/>
      <c r="J13" s="125"/>
      <c r="K13" s="125"/>
      <c r="L13" s="125"/>
      <c r="O13" s="388" t="s">
        <v>285</v>
      </c>
    </row>
    <row r="14" spans="1:15" s="33" customFormat="1" ht="11.25" customHeight="1" x14ac:dyDescent="0.2">
      <c r="A14" s="452" t="s">
        <v>444</v>
      </c>
      <c r="B14" s="124"/>
      <c r="C14" s="124"/>
      <c r="D14" s="124"/>
      <c r="E14" s="124"/>
      <c r="F14" s="15">
        <v>23.649000000000001</v>
      </c>
      <c r="G14" s="143" t="s">
        <v>4</v>
      </c>
      <c r="H14" s="15">
        <v>8.2260000000000009</v>
      </c>
      <c r="I14" s="5" t="s">
        <v>285</v>
      </c>
      <c r="J14" s="15">
        <v>449.01</v>
      </c>
      <c r="K14" s="143" t="s">
        <v>4</v>
      </c>
      <c r="L14" s="15">
        <v>164.76900000000001</v>
      </c>
      <c r="O14" s="455" t="s">
        <v>285</v>
      </c>
    </row>
    <row r="15" spans="1:15" s="33" customFormat="1" ht="11.25" customHeight="1" x14ac:dyDescent="0.2">
      <c r="A15" s="452" t="s">
        <v>446</v>
      </c>
      <c r="B15" s="124"/>
      <c r="C15" s="124"/>
      <c r="D15" s="124"/>
      <c r="E15" s="124"/>
      <c r="F15" s="15">
        <v>17.948</v>
      </c>
      <c r="G15" s="143" t="s">
        <v>4</v>
      </c>
      <c r="H15" s="15">
        <v>16.210999999999999</v>
      </c>
      <c r="I15" s="5" t="s">
        <v>285</v>
      </c>
      <c r="J15" s="15">
        <v>333.58699999999999</v>
      </c>
      <c r="K15" s="143" t="s">
        <v>4</v>
      </c>
      <c r="L15" s="15">
        <v>306.35500000000002</v>
      </c>
      <c r="O15" s="455" t="s">
        <v>285</v>
      </c>
    </row>
    <row r="16" spans="1:15" s="33" customFormat="1" ht="11.25" customHeight="1" x14ac:dyDescent="0.2">
      <c r="A16" s="452" t="s">
        <v>489</v>
      </c>
      <c r="B16" s="124"/>
      <c r="C16" s="124"/>
      <c r="D16" s="124"/>
      <c r="E16" s="124"/>
      <c r="F16" s="15">
        <v>11.7</v>
      </c>
      <c r="G16" s="143" t="s">
        <v>4</v>
      </c>
      <c r="H16" s="15">
        <v>14.106</v>
      </c>
      <c r="I16" s="5" t="s">
        <v>285</v>
      </c>
      <c r="J16" s="15">
        <v>64.025000000000006</v>
      </c>
      <c r="K16" s="143" t="s">
        <v>4</v>
      </c>
      <c r="L16" s="15">
        <v>90.872</v>
      </c>
      <c r="O16" s="455" t="s">
        <v>285</v>
      </c>
    </row>
    <row r="17" spans="1:15" s="33" customFormat="1" ht="11.25" customHeight="1" x14ac:dyDescent="0.2">
      <c r="A17" s="452" t="s">
        <v>442</v>
      </c>
      <c r="B17" s="124"/>
      <c r="C17" s="124"/>
      <c r="D17" s="124"/>
      <c r="E17" s="124"/>
      <c r="F17" s="15">
        <v>10.654</v>
      </c>
      <c r="G17" s="143" t="s">
        <v>4</v>
      </c>
      <c r="H17" s="15">
        <v>9.7240000000000002</v>
      </c>
      <c r="I17" s="5" t="s">
        <v>285</v>
      </c>
      <c r="J17" s="15">
        <v>161.54900000000001</v>
      </c>
      <c r="K17" s="143" t="s">
        <v>4</v>
      </c>
      <c r="L17" s="15">
        <v>190.58699999999999</v>
      </c>
      <c r="O17" s="455" t="s">
        <v>285</v>
      </c>
    </row>
    <row r="18" spans="1:15" s="33" customFormat="1" ht="11.25" customHeight="1" x14ac:dyDescent="0.2">
      <c r="A18" s="452" t="s">
        <v>448</v>
      </c>
      <c r="B18" s="124"/>
      <c r="C18" s="124"/>
      <c r="D18" s="124"/>
      <c r="E18" s="124"/>
      <c r="F18" s="15">
        <v>8.6850000000000005</v>
      </c>
      <c r="G18" s="143" t="s">
        <v>4</v>
      </c>
      <c r="H18" s="15">
        <v>8.1359999999999992</v>
      </c>
      <c r="I18" s="5" t="s">
        <v>285</v>
      </c>
      <c r="J18" s="15">
        <v>127.258</v>
      </c>
      <c r="K18" s="143" t="s">
        <v>4</v>
      </c>
      <c r="L18" s="15">
        <v>127.834</v>
      </c>
      <c r="O18" s="455" t="s">
        <v>285</v>
      </c>
    </row>
    <row r="19" spans="1:15" s="33" customFormat="1" ht="11.25" customHeight="1" x14ac:dyDescent="0.2">
      <c r="A19" s="452" t="s">
        <v>445</v>
      </c>
      <c r="B19" s="124"/>
      <c r="C19" s="124"/>
      <c r="D19" s="124"/>
      <c r="E19" s="124"/>
      <c r="F19" s="15">
        <v>7.6849999999999996</v>
      </c>
      <c r="G19" s="143" t="s">
        <v>4</v>
      </c>
      <c r="H19" s="15">
        <v>3.4860000000000002</v>
      </c>
      <c r="I19" s="5" t="s">
        <v>285</v>
      </c>
      <c r="J19" s="15">
        <v>134.346</v>
      </c>
      <c r="K19" s="143" t="s">
        <v>4</v>
      </c>
      <c r="L19" s="15">
        <v>53.58</v>
      </c>
      <c r="O19" s="455" t="s">
        <v>285</v>
      </c>
    </row>
    <row r="20" spans="1:15" s="33" customFormat="1" ht="11.25" customHeight="1" x14ac:dyDescent="0.2">
      <c r="A20" s="452" t="s">
        <v>443</v>
      </c>
      <c r="B20" s="124"/>
      <c r="C20" s="124"/>
      <c r="D20" s="124"/>
      <c r="E20" s="124"/>
      <c r="F20" s="15">
        <v>6.2679999999999998</v>
      </c>
      <c r="G20" s="143" t="s">
        <v>4</v>
      </c>
      <c r="H20" s="15">
        <v>3.4729999999999999</v>
      </c>
      <c r="I20" s="5" t="s">
        <v>285</v>
      </c>
      <c r="J20" s="15">
        <v>101.40600000000001</v>
      </c>
      <c r="K20" s="143" t="s">
        <v>4</v>
      </c>
      <c r="L20" s="15">
        <v>55.052999999999997</v>
      </c>
      <c r="O20" s="455" t="s">
        <v>285</v>
      </c>
    </row>
    <row r="21" spans="1:15" s="33" customFormat="1" ht="11.25" customHeight="1" x14ac:dyDescent="0.2">
      <c r="A21" s="452" t="s">
        <v>490</v>
      </c>
      <c r="B21" s="124"/>
      <c r="C21" s="124"/>
      <c r="D21" s="124"/>
      <c r="E21" s="124"/>
      <c r="F21" s="15">
        <v>4.1340000000000003</v>
      </c>
      <c r="G21" s="143" t="s">
        <v>4</v>
      </c>
      <c r="H21" s="15">
        <v>4.8380000000000001</v>
      </c>
      <c r="I21" s="5" t="s">
        <v>285</v>
      </c>
      <c r="J21" s="15">
        <v>35.037999999999997</v>
      </c>
      <c r="K21" s="143" t="s">
        <v>4</v>
      </c>
      <c r="L21" s="15">
        <v>28.045000000000002</v>
      </c>
      <c r="O21" s="455" t="s">
        <v>285</v>
      </c>
    </row>
    <row r="22" spans="1:15" s="33" customFormat="1" ht="11.25" customHeight="1" x14ac:dyDescent="0.2">
      <c r="A22" s="452" t="s">
        <v>449</v>
      </c>
      <c r="B22" s="124"/>
      <c r="C22" s="124"/>
      <c r="D22" s="124"/>
      <c r="E22" s="124"/>
      <c r="F22" s="15">
        <v>4.069</v>
      </c>
      <c r="G22" s="143" t="s">
        <v>4</v>
      </c>
      <c r="H22" s="15">
        <v>4.5730000000000004</v>
      </c>
      <c r="I22" s="5" t="s">
        <v>285</v>
      </c>
      <c r="J22" s="15">
        <v>64.878</v>
      </c>
      <c r="K22" s="143" t="s">
        <v>4</v>
      </c>
      <c r="L22" s="15">
        <v>69.286000000000001</v>
      </c>
      <c r="O22" s="455" t="s">
        <v>285</v>
      </c>
    </row>
    <row r="23" spans="1:15" s="33" customFormat="1" ht="11.25" customHeight="1" x14ac:dyDescent="0.2">
      <c r="A23" s="452" t="s">
        <v>447</v>
      </c>
      <c r="B23" s="124"/>
      <c r="C23" s="124"/>
      <c r="D23" s="124"/>
      <c r="E23" s="124"/>
      <c r="F23" s="15">
        <v>2.5489999999999999</v>
      </c>
      <c r="G23" s="143" t="s">
        <v>4</v>
      </c>
      <c r="H23" s="15">
        <v>3.641</v>
      </c>
      <c r="I23" s="5" t="s">
        <v>285</v>
      </c>
      <c r="J23" s="15">
        <v>51.505000000000003</v>
      </c>
      <c r="K23" s="143" t="s">
        <v>4</v>
      </c>
      <c r="L23" s="15">
        <v>71.480999999999995</v>
      </c>
      <c r="O23" s="455" t="s">
        <v>285</v>
      </c>
    </row>
    <row r="24" spans="1:15" s="33" customFormat="1" ht="11.25" customHeight="1" x14ac:dyDescent="0.2">
      <c r="A24" s="17"/>
      <c r="B24" s="17"/>
      <c r="C24" s="17"/>
      <c r="D24" s="17"/>
      <c r="E24" s="17"/>
      <c r="F24" s="303"/>
      <c r="G24" s="17"/>
      <c r="H24" s="303"/>
      <c r="I24" s="17"/>
      <c r="J24" s="303"/>
      <c r="K24" s="17"/>
      <c r="L24" s="303"/>
      <c r="O24" s="387" t="s">
        <v>285</v>
      </c>
    </row>
    <row r="25" spans="1:15" s="33" customFormat="1" ht="11.25" customHeight="1" x14ac:dyDescent="0.2">
      <c r="A25" s="124"/>
      <c r="B25" s="124"/>
      <c r="C25" s="124"/>
      <c r="D25" s="124"/>
      <c r="E25" s="124"/>
      <c r="F25" s="15"/>
      <c r="G25" s="127"/>
      <c r="H25" s="15"/>
      <c r="I25" s="5"/>
      <c r="J25" s="15"/>
      <c r="K25" s="127"/>
      <c r="L25" s="15"/>
      <c r="O25" s="387"/>
    </row>
    <row r="26" spans="1:15" s="33" customFormat="1" ht="12" customHeight="1" x14ac:dyDescent="0.2">
      <c r="A26" s="126" t="s">
        <v>157</v>
      </c>
      <c r="B26" s="126"/>
      <c r="C26" s="126"/>
      <c r="D26" s="126"/>
      <c r="E26" s="126"/>
      <c r="F26" s="250"/>
      <c r="G26" s="125"/>
      <c r="H26" s="304"/>
      <c r="I26" s="125"/>
      <c r="J26" s="250"/>
      <c r="K26" s="125"/>
      <c r="L26" s="304"/>
      <c r="O26" s="387"/>
    </row>
    <row r="27" spans="1:15" s="33" customFormat="1" x14ac:dyDescent="0.2">
      <c r="A27" s="124" t="s">
        <v>245</v>
      </c>
      <c r="B27" s="124"/>
      <c r="C27" s="124"/>
      <c r="D27" s="124"/>
      <c r="E27" s="124"/>
      <c r="F27" s="15">
        <v>11.976000000000001</v>
      </c>
      <c r="G27" s="143" t="s">
        <v>4</v>
      </c>
      <c r="H27" s="15">
        <v>9.2070000000000007</v>
      </c>
      <c r="I27" s="5" t="s">
        <v>285</v>
      </c>
      <c r="J27" s="15">
        <v>231.64</v>
      </c>
      <c r="K27" s="143" t="s">
        <v>4</v>
      </c>
      <c r="L27" s="15">
        <v>221.136</v>
      </c>
    </row>
    <row r="28" spans="1:15" s="33" customFormat="1" x14ac:dyDescent="0.2">
      <c r="A28" s="124" t="s">
        <v>244</v>
      </c>
      <c r="B28" s="124"/>
      <c r="C28" s="124"/>
      <c r="D28" s="124"/>
      <c r="E28" s="124"/>
      <c r="F28" s="15">
        <v>10.423999999999999</v>
      </c>
      <c r="G28" s="143" t="s">
        <v>4</v>
      </c>
      <c r="H28" s="15">
        <v>8.4250000000000007</v>
      </c>
      <c r="I28" s="5" t="s">
        <v>285</v>
      </c>
      <c r="J28" s="15">
        <v>187.39500000000001</v>
      </c>
      <c r="K28" s="143" t="s">
        <v>4</v>
      </c>
      <c r="L28" s="15">
        <v>188.38499999999999</v>
      </c>
    </row>
    <row r="29" spans="1:15" s="33" customFormat="1" x14ac:dyDescent="0.2">
      <c r="A29" s="124" t="s">
        <v>492</v>
      </c>
      <c r="B29" s="124"/>
      <c r="C29" s="124"/>
      <c r="D29" s="124"/>
      <c r="E29" s="124"/>
      <c r="F29" s="15">
        <v>4.758</v>
      </c>
      <c r="G29" s="143" t="s">
        <v>4</v>
      </c>
      <c r="H29" s="15">
        <v>7.6950000000000003</v>
      </c>
      <c r="I29" s="5" t="s">
        <v>285</v>
      </c>
      <c r="J29" s="15">
        <v>32.256999999999998</v>
      </c>
      <c r="K29" s="143" t="s">
        <v>4</v>
      </c>
      <c r="L29" s="15">
        <v>44.832000000000001</v>
      </c>
      <c r="O29" s="387"/>
    </row>
    <row r="30" spans="1:15" s="33" customFormat="1" x14ac:dyDescent="0.2">
      <c r="A30" s="124" t="s">
        <v>491</v>
      </c>
      <c r="B30" s="124"/>
      <c r="C30" s="124"/>
      <c r="D30" s="124"/>
      <c r="E30" s="124"/>
      <c r="F30" s="15">
        <v>1.6439999999999999</v>
      </c>
      <c r="G30" s="143" t="s">
        <v>4</v>
      </c>
      <c r="H30" s="15">
        <v>3.22</v>
      </c>
      <c r="I30" s="5" t="s">
        <v>285</v>
      </c>
      <c r="J30" s="15">
        <v>4.5199999999999996</v>
      </c>
      <c r="K30" s="143" t="s">
        <v>4</v>
      </c>
      <c r="L30" s="15">
        <v>8.8539999999999992</v>
      </c>
      <c r="O30" s="387"/>
    </row>
    <row r="31" spans="1:15" s="33" customFormat="1" ht="13.5" thickBot="1" x14ac:dyDescent="0.25">
      <c r="A31" s="141"/>
      <c r="B31" s="141"/>
      <c r="C31" s="141"/>
      <c r="D31" s="141"/>
      <c r="E31" s="141"/>
      <c r="F31" s="3"/>
      <c r="G31" s="3"/>
      <c r="H31" s="3"/>
      <c r="I31" s="3"/>
      <c r="J31" s="3"/>
      <c r="K31" s="3"/>
      <c r="L31" s="3"/>
      <c r="O31" s="387"/>
    </row>
    <row r="32" spans="1:15" s="33" customFormat="1" ht="12.75" customHeight="1" x14ac:dyDescent="0.2">
      <c r="A32" s="518" t="s">
        <v>484</v>
      </c>
      <c r="B32" s="518"/>
      <c r="C32" s="518"/>
      <c r="D32" s="518"/>
      <c r="E32" s="518"/>
      <c r="F32" s="518"/>
      <c r="G32" s="518"/>
      <c r="H32" s="518"/>
      <c r="I32" s="518"/>
      <c r="J32" s="518"/>
      <c r="K32" s="518"/>
      <c r="L32" s="518"/>
      <c r="O32" s="387"/>
    </row>
    <row r="33" spans="1:15" s="33" customFormat="1" x14ac:dyDescent="0.2">
      <c r="A33" s="555"/>
      <c r="B33" s="555"/>
      <c r="C33" s="555"/>
      <c r="D33" s="555"/>
      <c r="E33" s="555"/>
      <c r="F33" s="555"/>
      <c r="G33" s="555"/>
      <c r="H33" s="555"/>
      <c r="I33" s="555"/>
      <c r="J33" s="555"/>
      <c r="K33" s="555"/>
      <c r="L33" s="555"/>
      <c r="O33" s="387"/>
    </row>
    <row r="34" spans="1:15" s="33" customFormat="1" x14ac:dyDescent="0.2">
      <c r="A34" s="555"/>
      <c r="B34" s="555"/>
      <c r="C34" s="555"/>
      <c r="D34" s="555"/>
      <c r="E34" s="555"/>
      <c r="F34" s="555"/>
      <c r="G34" s="555"/>
      <c r="H34" s="555"/>
      <c r="I34" s="555"/>
      <c r="J34" s="555"/>
      <c r="K34" s="555"/>
      <c r="L34" s="555"/>
      <c r="O34" s="319"/>
    </row>
    <row r="35" spans="1:15" x14ac:dyDescent="0.2">
      <c r="A35" s="33"/>
      <c r="B35" s="33"/>
      <c r="C35" s="33"/>
      <c r="D35" s="33"/>
      <c r="E35" s="33"/>
      <c r="F35" s="33"/>
      <c r="G35" s="33"/>
      <c r="H35" s="33"/>
      <c r="I35" s="33"/>
      <c r="J35" s="33"/>
      <c r="K35" s="33"/>
      <c r="L35" s="33"/>
    </row>
    <row r="36" spans="1:15" x14ac:dyDescent="0.2">
      <c r="A36" s="33"/>
      <c r="B36" s="33"/>
      <c r="C36" s="33"/>
      <c r="D36" s="33"/>
      <c r="E36" s="33"/>
      <c r="F36" s="33"/>
      <c r="G36" s="33"/>
      <c r="H36" s="33"/>
      <c r="I36" s="33"/>
      <c r="J36" s="33"/>
      <c r="K36" s="33"/>
      <c r="L36" s="33"/>
    </row>
    <row r="37" spans="1:15" x14ac:dyDescent="0.2">
      <c r="A37" s="33"/>
      <c r="B37" s="33"/>
      <c r="C37" s="33"/>
      <c r="D37" s="33"/>
      <c r="E37" s="33"/>
      <c r="F37" s="33"/>
      <c r="G37" s="33"/>
      <c r="H37" s="33"/>
      <c r="I37" s="33"/>
      <c r="J37" s="33"/>
      <c r="K37" s="33"/>
      <c r="L37" s="33"/>
    </row>
  </sheetData>
  <sheetProtection formatCells="0" formatColumns="0" formatRows="0"/>
  <mergeCells count="9">
    <mergeCell ref="A32:L34"/>
    <mergeCell ref="J12:L12"/>
    <mergeCell ref="E6:H6"/>
    <mergeCell ref="E7:H7"/>
    <mergeCell ref="J6:L6"/>
    <mergeCell ref="J7:L7"/>
    <mergeCell ref="K8:L8"/>
    <mergeCell ref="F12:H12"/>
    <mergeCell ref="G8:H8"/>
  </mergeCells>
  <phoneticPr fontId="13" type="noConversion"/>
  <pageMargins left="0.70866141732283472" right="0.70866141732283472" top="0.59055118110236227" bottom="0.59055118110236227" header="0.31496062992125984" footer="0.31496062992125984"/>
  <pageSetup paperSize="9" scale="86" orientation="portrait" r:id="rId1"/>
  <headerFooter>
    <oddFooter>&amp;L&amp;G</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Blad29">
    <pageSetUpPr fitToPage="1"/>
  </sheetPr>
  <dimension ref="A2:IT85"/>
  <sheetViews>
    <sheetView zoomScaleNormal="100" workbookViewId="0"/>
  </sheetViews>
  <sheetFormatPr defaultRowHeight="12.75" x14ac:dyDescent="0.2"/>
  <cols>
    <col min="1" max="1" width="4.28515625" style="363" customWidth="1"/>
    <col min="2" max="9" width="7.5703125" style="363" customWidth="1"/>
    <col min="10" max="10" width="7.7109375" style="363" customWidth="1"/>
    <col min="11" max="11" width="9" style="363" customWidth="1"/>
    <col min="12" max="12" width="4.5703125" style="367" customWidth="1"/>
    <col min="13" max="21" width="7.7109375" style="367" customWidth="1"/>
    <col min="22" max="22" width="7.7109375" style="363" customWidth="1"/>
    <col min="23" max="26" width="9.140625" style="363"/>
    <col min="27" max="27" width="6.5703125" style="363" bestFit="1" customWidth="1"/>
    <col min="28" max="28" width="5.5703125" style="363" bestFit="1" customWidth="1"/>
    <col min="29" max="29" width="9" style="363" bestFit="1" customWidth="1"/>
    <col min="30" max="32" width="9.42578125" style="363" bestFit="1" customWidth="1"/>
    <col min="33" max="33" width="9.42578125" style="363" customWidth="1"/>
    <col min="34" max="34" width="9" style="363" customWidth="1"/>
    <col min="35" max="254" width="9.140625" style="363"/>
    <col min="255" max="16384" width="9.140625" style="329"/>
  </cols>
  <sheetData>
    <row r="2" spans="1:254" ht="26.25" customHeight="1" x14ac:dyDescent="0.25">
      <c r="A2" s="565" t="s">
        <v>430</v>
      </c>
      <c r="B2" s="565"/>
      <c r="C2" s="565"/>
      <c r="D2" s="565"/>
      <c r="E2" s="565"/>
      <c r="F2" s="565"/>
      <c r="G2" s="565"/>
      <c r="H2" s="565"/>
      <c r="I2" s="565"/>
      <c r="J2" s="565"/>
      <c r="K2" s="565"/>
      <c r="M2" s="374"/>
    </row>
    <row r="3" spans="1:254" ht="15" customHeight="1" x14ac:dyDescent="0.2">
      <c r="A3" s="416" t="s">
        <v>536</v>
      </c>
      <c r="B3" s="416"/>
      <c r="C3" s="416"/>
      <c r="D3" s="416"/>
      <c r="E3" s="416"/>
      <c r="F3" s="416"/>
      <c r="G3" s="416"/>
      <c r="H3" s="416"/>
      <c r="I3" s="416"/>
      <c r="J3" s="416"/>
      <c r="K3" s="414"/>
      <c r="L3" s="364"/>
      <c r="M3" s="364"/>
      <c r="N3" s="364"/>
      <c r="O3" s="364"/>
      <c r="P3" s="364"/>
      <c r="Q3" s="364"/>
      <c r="R3" s="364"/>
      <c r="S3" s="364"/>
      <c r="T3" s="364"/>
      <c r="U3" s="364"/>
      <c r="V3" s="364"/>
      <c r="W3" s="364"/>
      <c r="X3" s="364"/>
      <c r="Y3" s="364"/>
      <c r="Z3" s="364"/>
      <c r="AA3" s="364"/>
      <c r="AB3" s="364"/>
      <c r="AC3" s="364"/>
      <c r="AD3" s="364"/>
      <c r="AE3" s="364"/>
      <c r="AF3" s="364"/>
      <c r="AG3" s="364"/>
      <c r="AH3" s="364"/>
      <c r="AI3" s="364"/>
      <c r="AJ3" s="364"/>
      <c r="AK3" s="364"/>
      <c r="AL3" s="364"/>
      <c r="AM3" s="364"/>
      <c r="AN3" s="364"/>
      <c r="AO3" s="364"/>
      <c r="AP3" s="364"/>
      <c r="AQ3" s="364"/>
      <c r="AR3" s="364"/>
      <c r="AS3" s="364"/>
      <c r="AT3" s="364"/>
      <c r="AU3" s="364"/>
      <c r="AV3" s="364"/>
      <c r="AW3" s="364"/>
      <c r="AX3" s="364"/>
      <c r="AY3" s="364"/>
      <c r="AZ3" s="364"/>
      <c r="BA3" s="364"/>
      <c r="BB3" s="364"/>
      <c r="BC3" s="364"/>
      <c r="BD3" s="364"/>
      <c r="BE3" s="364"/>
      <c r="BF3" s="364"/>
      <c r="BG3" s="364"/>
      <c r="BH3" s="364"/>
      <c r="BI3" s="364"/>
      <c r="BJ3" s="364"/>
      <c r="BK3" s="364"/>
      <c r="BL3" s="364"/>
      <c r="BM3" s="364"/>
      <c r="BN3" s="364"/>
      <c r="BO3" s="364"/>
      <c r="BP3" s="364"/>
      <c r="BQ3" s="364"/>
      <c r="BR3" s="364"/>
      <c r="BS3" s="364"/>
      <c r="BT3" s="364"/>
      <c r="BU3" s="364"/>
      <c r="BV3" s="364"/>
      <c r="BW3" s="364"/>
      <c r="BX3" s="364"/>
      <c r="BY3" s="364"/>
      <c r="BZ3" s="364"/>
      <c r="CA3" s="364"/>
      <c r="CB3" s="364"/>
      <c r="CC3" s="364"/>
      <c r="CD3" s="364"/>
      <c r="CE3" s="364"/>
      <c r="CF3" s="364"/>
      <c r="CG3" s="364"/>
      <c r="CH3" s="364"/>
      <c r="CI3" s="364"/>
      <c r="CJ3" s="364"/>
      <c r="CK3" s="364"/>
      <c r="CL3" s="364"/>
      <c r="CM3" s="364"/>
      <c r="CN3" s="364"/>
      <c r="CO3" s="364"/>
      <c r="CP3" s="364"/>
      <c r="CQ3" s="364"/>
      <c r="CR3" s="364"/>
      <c r="CS3" s="364"/>
      <c r="CT3" s="364"/>
      <c r="CU3" s="364"/>
      <c r="CV3" s="364"/>
      <c r="CW3" s="364"/>
      <c r="CX3" s="364"/>
      <c r="CY3" s="364"/>
      <c r="CZ3" s="364"/>
      <c r="DA3" s="364"/>
      <c r="DB3" s="364"/>
      <c r="DC3" s="364"/>
      <c r="DD3" s="364"/>
      <c r="DE3" s="364"/>
      <c r="DF3" s="364"/>
      <c r="DG3" s="364"/>
      <c r="DH3" s="364"/>
      <c r="DI3" s="364"/>
      <c r="DJ3" s="364"/>
      <c r="DK3" s="364"/>
      <c r="DL3" s="364"/>
      <c r="DM3" s="364"/>
      <c r="DN3" s="364"/>
      <c r="DO3" s="364"/>
      <c r="DP3" s="364"/>
      <c r="DQ3" s="364"/>
      <c r="DR3" s="364"/>
      <c r="DS3" s="364"/>
      <c r="DT3" s="364"/>
      <c r="DU3" s="364"/>
      <c r="DV3" s="364"/>
      <c r="DW3" s="364"/>
      <c r="DX3" s="364"/>
      <c r="DY3" s="364"/>
      <c r="DZ3" s="364"/>
      <c r="EA3" s="364"/>
      <c r="EB3" s="364"/>
      <c r="EC3" s="364"/>
      <c r="ED3" s="364"/>
      <c r="EE3" s="364"/>
      <c r="EF3" s="364"/>
      <c r="EG3" s="364"/>
      <c r="EH3" s="364"/>
      <c r="EI3" s="364"/>
      <c r="EJ3" s="364"/>
      <c r="EK3" s="364"/>
      <c r="EL3" s="364"/>
      <c r="EM3" s="364"/>
      <c r="EN3" s="364"/>
      <c r="EO3" s="364"/>
      <c r="EP3" s="364"/>
      <c r="EQ3" s="364"/>
      <c r="ER3" s="364"/>
      <c r="ES3" s="364"/>
      <c r="ET3" s="364"/>
      <c r="EU3" s="364"/>
      <c r="EV3" s="364"/>
      <c r="EW3" s="364"/>
      <c r="EX3" s="364"/>
      <c r="EY3" s="364"/>
      <c r="EZ3" s="364"/>
      <c r="FA3" s="364"/>
      <c r="FB3" s="364"/>
      <c r="FC3" s="364"/>
      <c r="FD3" s="364"/>
      <c r="FE3" s="364"/>
      <c r="FF3" s="364"/>
      <c r="FG3" s="364"/>
      <c r="FH3" s="364"/>
      <c r="FI3" s="364"/>
      <c r="FJ3" s="364"/>
      <c r="FK3" s="364"/>
      <c r="FL3" s="364"/>
      <c r="FM3" s="364"/>
      <c r="FN3" s="364"/>
      <c r="FO3" s="364"/>
      <c r="FP3" s="364"/>
      <c r="FQ3" s="364"/>
      <c r="FR3" s="364"/>
      <c r="FS3" s="364"/>
      <c r="FT3" s="364"/>
      <c r="FU3" s="364"/>
      <c r="FV3" s="364"/>
      <c r="FW3" s="364"/>
      <c r="FX3" s="364"/>
      <c r="FY3" s="364"/>
      <c r="FZ3" s="364"/>
      <c r="GA3" s="364"/>
      <c r="GB3" s="364"/>
      <c r="GC3" s="364"/>
      <c r="GD3" s="364"/>
      <c r="GE3" s="364"/>
      <c r="GF3" s="364"/>
      <c r="GG3" s="364"/>
      <c r="GH3" s="364"/>
      <c r="GI3" s="364"/>
      <c r="GJ3" s="364"/>
      <c r="GK3" s="364"/>
      <c r="GL3" s="364"/>
      <c r="GM3" s="364"/>
      <c r="GN3" s="364"/>
      <c r="GO3" s="364"/>
      <c r="GP3" s="364"/>
      <c r="GQ3" s="364"/>
      <c r="GR3" s="364"/>
      <c r="GS3" s="364"/>
      <c r="GT3" s="364"/>
      <c r="GU3" s="364"/>
      <c r="GV3" s="364"/>
      <c r="GW3" s="364"/>
      <c r="GX3" s="364"/>
      <c r="GY3" s="364"/>
      <c r="GZ3" s="364"/>
      <c r="HA3" s="364"/>
      <c r="HB3" s="364"/>
      <c r="HC3" s="364"/>
      <c r="HD3" s="364"/>
      <c r="HE3" s="364"/>
      <c r="HF3" s="364"/>
      <c r="HG3" s="364"/>
      <c r="HH3" s="364"/>
      <c r="HI3" s="364"/>
      <c r="HJ3" s="364"/>
      <c r="HK3" s="364"/>
      <c r="HL3" s="364"/>
      <c r="HM3" s="364"/>
      <c r="HN3" s="364"/>
      <c r="HO3" s="364"/>
      <c r="HP3" s="364"/>
      <c r="HQ3" s="364"/>
      <c r="HR3" s="364"/>
      <c r="HS3" s="364"/>
      <c r="HT3" s="364"/>
      <c r="HU3" s="364"/>
      <c r="HV3" s="364"/>
      <c r="HW3" s="364"/>
      <c r="HX3" s="364"/>
      <c r="HY3" s="364"/>
      <c r="HZ3" s="364"/>
      <c r="IA3" s="364"/>
      <c r="IB3" s="364"/>
      <c r="IC3" s="364"/>
      <c r="ID3" s="364"/>
      <c r="IE3" s="364"/>
      <c r="IF3" s="364"/>
      <c r="IG3" s="364"/>
      <c r="IH3" s="364"/>
      <c r="II3" s="364"/>
      <c r="IJ3" s="364"/>
      <c r="IK3" s="364"/>
      <c r="IL3" s="364"/>
      <c r="IM3" s="364"/>
      <c r="IN3" s="364"/>
      <c r="IO3" s="364"/>
      <c r="IP3" s="364"/>
      <c r="IQ3" s="364"/>
      <c r="IR3" s="364"/>
      <c r="IS3" s="364"/>
      <c r="IT3" s="364"/>
    </row>
    <row r="4" spans="1:254" ht="26.25" customHeight="1" x14ac:dyDescent="0.2">
      <c r="A4" s="566" t="s">
        <v>431</v>
      </c>
      <c r="B4" s="566"/>
      <c r="C4" s="566"/>
      <c r="D4" s="566"/>
      <c r="E4" s="566"/>
      <c r="F4" s="566"/>
      <c r="G4" s="566"/>
      <c r="H4" s="566"/>
      <c r="I4" s="566"/>
      <c r="J4" s="566"/>
      <c r="K4" s="566"/>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364"/>
      <c r="AM4" s="364"/>
      <c r="AN4" s="364"/>
      <c r="AO4" s="364"/>
      <c r="AP4" s="364"/>
      <c r="AQ4" s="364"/>
      <c r="AR4" s="364"/>
      <c r="AS4" s="364"/>
      <c r="AT4" s="364"/>
      <c r="AU4" s="364"/>
      <c r="AV4" s="364"/>
      <c r="AW4" s="364"/>
      <c r="AX4" s="364"/>
      <c r="AY4" s="364"/>
      <c r="AZ4" s="364"/>
      <c r="BA4" s="364"/>
      <c r="BB4" s="364"/>
      <c r="BC4" s="364"/>
      <c r="BD4" s="364"/>
      <c r="BE4" s="364"/>
      <c r="BF4" s="364"/>
      <c r="BG4" s="364"/>
      <c r="BH4" s="364"/>
      <c r="BI4" s="364"/>
      <c r="BJ4" s="364"/>
      <c r="BK4" s="364"/>
      <c r="BL4" s="364"/>
      <c r="BM4" s="364"/>
      <c r="BN4" s="364"/>
      <c r="BO4" s="364"/>
      <c r="BP4" s="364"/>
      <c r="BQ4" s="364"/>
      <c r="BR4" s="364"/>
      <c r="BS4" s="364"/>
      <c r="BT4" s="364"/>
      <c r="BU4" s="364"/>
      <c r="BV4" s="364"/>
      <c r="BW4" s="364"/>
      <c r="BX4" s="364"/>
      <c r="BY4" s="364"/>
      <c r="BZ4" s="364"/>
      <c r="CA4" s="364"/>
      <c r="CB4" s="364"/>
      <c r="CC4" s="364"/>
      <c r="CD4" s="364"/>
      <c r="CE4" s="364"/>
      <c r="CF4" s="364"/>
      <c r="CG4" s="364"/>
      <c r="CH4" s="364"/>
      <c r="CI4" s="364"/>
      <c r="CJ4" s="364"/>
      <c r="CK4" s="364"/>
      <c r="CL4" s="364"/>
      <c r="CM4" s="364"/>
      <c r="CN4" s="364"/>
      <c r="CO4" s="364"/>
      <c r="CP4" s="364"/>
      <c r="CQ4" s="364"/>
      <c r="CR4" s="364"/>
      <c r="CS4" s="364"/>
      <c r="CT4" s="364"/>
      <c r="CU4" s="364"/>
      <c r="CV4" s="364"/>
      <c r="CW4" s="364"/>
      <c r="CX4" s="364"/>
      <c r="CY4" s="364"/>
      <c r="CZ4" s="364"/>
      <c r="DA4" s="364"/>
      <c r="DB4" s="364"/>
      <c r="DC4" s="364"/>
      <c r="DD4" s="364"/>
      <c r="DE4" s="364"/>
      <c r="DF4" s="364"/>
      <c r="DG4" s="364"/>
      <c r="DH4" s="364"/>
      <c r="DI4" s="364"/>
      <c r="DJ4" s="364"/>
      <c r="DK4" s="364"/>
      <c r="DL4" s="364"/>
      <c r="DM4" s="364"/>
      <c r="DN4" s="364"/>
      <c r="DO4" s="364"/>
      <c r="DP4" s="364"/>
      <c r="DQ4" s="364"/>
      <c r="DR4" s="364"/>
      <c r="DS4" s="364"/>
      <c r="DT4" s="364"/>
      <c r="DU4" s="364"/>
      <c r="DV4" s="364"/>
      <c r="DW4" s="364"/>
      <c r="DX4" s="364"/>
      <c r="DY4" s="364"/>
      <c r="DZ4" s="364"/>
      <c r="EA4" s="364"/>
      <c r="EB4" s="364"/>
      <c r="EC4" s="364"/>
      <c r="ED4" s="364"/>
      <c r="EE4" s="364"/>
      <c r="EF4" s="364"/>
      <c r="EG4" s="364"/>
      <c r="EH4" s="364"/>
      <c r="EI4" s="364"/>
      <c r="EJ4" s="364"/>
      <c r="EK4" s="364"/>
      <c r="EL4" s="364"/>
      <c r="EM4" s="364"/>
      <c r="EN4" s="364"/>
      <c r="EO4" s="364"/>
      <c r="EP4" s="364"/>
      <c r="EQ4" s="364"/>
      <c r="ER4" s="364"/>
      <c r="ES4" s="364"/>
      <c r="ET4" s="364"/>
      <c r="EU4" s="364"/>
      <c r="EV4" s="364"/>
      <c r="EW4" s="364"/>
      <c r="EX4" s="364"/>
      <c r="EY4" s="364"/>
      <c r="EZ4" s="364"/>
      <c r="FA4" s="364"/>
      <c r="FB4" s="364"/>
      <c r="FC4" s="364"/>
      <c r="FD4" s="364"/>
      <c r="FE4" s="364"/>
      <c r="FF4" s="364"/>
      <c r="FG4" s="364"/>
      <c r="FH4" s="364"/>
      <c r="FI4" s="364"/>
      <c r="FJ4" s="364"/>
      <c r="FK4" s="364"/>
      <c r="FL4" s="364"/>
      <c r="FM4" s="364"/>
      <c r="FN4" s="364"/>
      <c r="FO4" s="364"/>
      <c r="FP4" s="364"/>
      <c r="FQ4" s="364"/>
      <c r="FR4" s="364"/>
      <c r="FS4" s="364"/>
      <c r="FT4" s="364"/>
      <c r="FU4" s="364"/>
      <c r="FV4" s="364"/>
      <c r="FW4" s="364"/>
      <c r="FX4" s="364"/>
      <c r="FY4" s="364"/>
      <c r="FZ4" s="364"/>
      <c r="GA4" s="364"/>
      <c r="GB4" s="364"/>
      <c r="GC4" s="364"/>
      <c r="GD4" s="364"/>
      <c r="GE4" s="364"/>
      <c r="GF4" s="364"/>
      <c r="GG4" s="364"/>
      <c r="GH4" s="364"/>
      <c r="GI4" s="364"/>
      <c r="GJ4" s="364"/>
      <c r="GK4" s="364"/>
      <c r="GL4" s="364"/>
      <c r="GM4" s="364"/>
      <c r="GN4" s="364"/>
      <c r="GO4" s="364"/>
      <c r="GP4" s="364"/>
      <c r="GQ4" s="364"/>
      <c r="GR4" s="364"/>
      <c r="GS4" s="364"/>
      <c r="GT4" s="364"/>
      <c r="GU4" s="364"/>
      <c r="GV4" s="364"/>
      <c r="GW4" s="364"/>
      <c r="GX4" s="364"/>
      <c r="GY4" s="364"/>
      <c r="GZ4" s="364"/>
      <c r="HA4" s="364"/>
      <c r="HB4" s="364"/>
      <c r="HC4" s="364"/>
      <c r="HD4" s="364"/>
      <c r="HE4" s="364"/>
      <c r="HF4" s="364"/>
      <c r="HG4" s="364"/>
      <c r="HH4" s="364"/>
      <c r="HI4" s="364"/>
      <c r="HJ4" s="364"/>
      <c r="HK4" s="364"/>
      <c r="HL4" s="364"/>
      <c r="HM4" s="364"/>
      <c r="HN4" s="364"/>
      <c r="HO4" s="364"/>
      <c r="HP4" s="364"/>
      <c r="HQ4" s="364"/>
      <c r="HR4" s="364"/>
      <c r="HS4" s="364"/>
      <c r="HT4" s="364"/>
      <c r="HU4" s="364"/>
      <c r="HV4" s="364"/>
      <c r="HW4" s="364"/>
      <c r="HX4" s="364"/>
      <c r="HY4" s="364"/>
      <c r="HZ4" s="364"/>
      <c r="IA4" s="364"/>
      <c r="IB4" s="364"/>
      <c r="IC4" s="364"/>
      <c r="ID4" s="364"/>
      <c r="IE4" s="364"/>
      <c r="IF4" s="364"/>
      <c r="IG4" s="364"/>
      <c r="IH4" s="364"/>
      <c r="II4" s="364"/>
      <c r="IJ4" s="364"/>
      <c r="IK4" s="364"/>
      <c r="IL4" s="364"/>
      <c r="IM4" s="364"/>
      <c r="IN4" s="364"/>
      <c r="IO4" s="364"/>
      <c r="IP4" s="364"/>
      <c r="IQ4" s="364"/>
      <c r="IR4" s="364"/>
      <c r="IS4" s="364"/>
      <c r="IT4" s="364"/>
    </row>
    <row r="5" spans="1:254" ht="15" customHeight="1" thickBot="1" x14ac:dyDescent="0.25">
      <c r="A5" s="417" t="s">
        <v>537</v>
      </c>
      <c r="B5" s="415"/>
      <c r="C5" s="415"/>
      <c r="D5" s="415"/>
      <c r="E5" s="415"/>
      <c r="F5" s="415"/>
      <c r="G5" s="415"/>
      <c r="H5" s="415"/>
      <c r="I5" s="415"/>
      <c r="J5" s="415"/>
      <c r="K5" s="415"/>
      <c r="L5" s="365"/>
      <c r="M5" s="365"/>
      <c r="N5" s="365"/>
      <c r="O5" s="365"/>
      <c r="P5" s="365"/>
      <c r="Q5" s="365"/>
      <c r="R5" s="365"/>
      <c r="S5" s="365"/>
      <c r="T5" s="365"/>
      <c r="U5" s="365"/>
      <c r="V5" s="365"/>
      <c r="W5" s="365"/>
      <c r="X5" s="365"/>
      <c r="Y5" s="365"/>
      <c r="Z5" s="365"/>
      <c r="AA5" s="365"/>
      <c r="AB5" s="365"/>
      <c r="AC5" s="365"/>
      <c r="AD5" s="365"/>
      <c r="AE5" s="365"/>
      <c r="AF5" s="365"/>
      <c r="AG5" s="365"/>
      <c r="AH5" s="365"/>
      <c r="AI5" s="365"/>
      <c r="AJ5" s="365"/>
      <c r="AK5" s="365"/>
      <c r="AL5" s="365"/>
      <c r="AM5" s="365"/>
      <c r="AN5" s="365"/>
      <c r="AO5" s="365"/>
      <c r="AP5" s="365"/>
      <c r="AQ5" s="365"/>
      <c r="AR5" s="365"/>
      <c r="AS5" s="365"/>
      <c r="AT5" s="365"/>
      <c r="AU5" s="365"/>
      <c r="AV5" s="365"/>
      <c r="AW5" s="365"/>
      <c r="AX5" s="365"/>
      <c r="AY5" s="365"/>
      <c r="AZ5" s="365"/>
      <c r="BA5" s="365"/>
      <c r="BB5" s="365"/>
      <c r="BC5" s="365"/>
      <c r="BD5" s="365"/>
      <c r="BE5" s="365"/>
      <c r="BF5" s="365"/>
      <c r="BG5" s="365"/>
      <c r="BH5" s="365"/>
      <c r="BI5" s="365"/>
      <c r="BJ5" s="365"/>
      <c r="BK5" s="365"/>
      <c r="BL5" s="365"/>
      <c r="BM5" s="365"/>
      <c r="BN5" s="365"/>
      <c r="BO5" s="365"/>
      <c r="BP5" s="365"/>
      <c r="BQ5" s="365"/>
      <c r="BR5" s="365"/>
      <c r="BS5" s="365"/>
      <c r="BT5" s="365"/>
      <c r="BU5" s="365"/>
      <c r="BV5" s="365"/>
      <c r="BW5" s="365"/>
      <c r="BX5" s="365"/>
      <c r="BY5" s="365"/>
      <c r="BZ5" s="365"/>
      <c r="CA5" s="365"/>
      <c r="CB5" s="365"/>
      <c r="CC5" s="365"/>
      <c r="CD5" s="365"/>
      <c r="CE5" s="365"/>
      <c r="CF5" s="365"/>
      <c r="CG5" s="365"/>
      <c r="CH5" s="365"/>
      <c r="CI5" s="365"/>
      <c r="CJ5" s="365"/>
      <c r="CK5" s="365"/>
      <c r="CL5" s="365"/>
      <c r="CM5" s="365"/>
      <c r="CN5" s="365"/>
      <c r="CO5" s="365"/>
      <c r="CP5" s="365"/>
      <c r="CQ5" s="365"/>
      <c r="CR5" s="365"/>
      <c r="CS5" s="365"/>
      <c r="CT5" s="365"/>
      <c r="CU5" s="365"/>
      <c r="CV5" s="365"/>
      <c r="CW5" s="365"/>
      <c r="CX5" s="365"/>
      <c r="CY5" s="365"/>
      <c r="CZ5" s="365"/>
      <c r="DA5" s="365"/>
      <c r="DB5" s="365"/>
      <c r="DC5" s="365"/>
      <c r="DD5" s="365"/>
      <c r="DE5" s="365"/>
      <c r="DF5" s="365"/>
      <c r="DG5" s="365"/>
      <c r="DH5" s="365"/>
      <c r="DI5" s="365"/>
      <c r="DJ5" s="365"/>
      <c r="DK5" s="365"/>
      <c r="DL5" s="365"/>
      <c r="DM5" s="365"/>
      <c r="DN5" s="365"/>
      <c r="DO5" s="365"/>
      <c r="DP5" s="365"/>
      <c r="DQ5" s="365"/>
      <c r="DR5" s="365"/>
      <c r="DS5" s="365"/>
      <c r="DT5" s="365"/>
      <c r="DU5" s="365"/>
      <c r="DV5" s="365"/>
      <c r="DW5" s="365"/>
      <c r="DX5" s="365"/>
      <c r="DY5" s="365"/>
      <c r="DZ5" s="365"/>
      <c r="EA5" s="365"/>
      <c r="EB5" s="365"/>
      <c r="EC5" s="365"/>
      <c r="ED5" s="365"/>
      <c r="EE5" s="365"/>
      <c r="EF5" s="365"/>
      <c r="EG5" s="365"/>
      <c r="EH5" s="365"/>
      <c r="EI5" s="365"/>
      <c r="EJ5" s="365"/>
      <c r="EK5" s="365"/>
      <c r="EL5" s="365"/>
      <c r="EM5" s="365"/>
      <c r="EN5" s="365"/>
      <c r="EO5" s="365"/>
      <c r="EP5" s="365"/>
      <c r="EQ5" s="365"/>
      <c r="ER5" s="365"/>
      <c r="ES5" s="365"/>
      <c r="ET5" s="365"/>
      <c r="EU5" s="365"/>
      <c r="EV5" s="365"/>
      <c r="EW5" s="365"/>
      <c r="EX5" s="365"/>
      <c r="EY5" s="365"/>
      <c r="EZ5" s="365"/>
      <c r="FA5" s="365"/>
      <c r="FB5" s="365"/>
      <c r="FC5" s="365"/>
      <c r="FD5" s="365"/>
      <c r="FE5" s="365"/>
      <c r="FF5" s="365"/>
      <c r="FG5" s="365"/>
      <c r="FH5" s="365"/>
      <c r="FI5" s="365"/>
      <c r="FJ5" s="365"/>
      <c r="FK5" s="365"/>
      <c r="FL5" s="365"/>
      <c r="FM5" s="365"/>
      <c r="FN5" s="365"/>
      <c r="FO5" s="365"/>
      <c r="FP5" s="365"/>
      <c r="FQ5" s="365"/>
      <c r="FR5" s="365"/>
      <c r="FS5" s="365"/>
      <c r="FT5" s="365"/>
      <c r="FU5" s="365"/>
      <c r="FV5" s="365"/>
      <c r="FW5" s="365"/>
      <c r="FX5" s="365"/>
      <c r="FY5" s="365"/>
      <c r="FZ5" s="365"/>
      <c r="GA5" s="365"/>
      <c r="GB5" s="365"/>
      <c r="GC5" s="365"/>
      <c r="GD5" s="365"/>
      <c r="GE5" s="365"/>
      <c r="GF5" s="365"/>
      <c r="GG5" s="365"/>
      <c r="GH5" s="365"/>
      <c r="GI5" s="365"/>
      <c r="GJ5" s="365"/>
      <c r="GK5" s="365"/>
      <c r="GL5" s="365"/>
      <c r="GM5" s="365"/>
      <c r="GN5" s="365"/>
      <c r="GO5" s="365"/>
      <c r="GP5" s="365"/>
      <c r="GQ5" s="365"/>
      <c r="GR5" s="365"/>
      <c r="GS5" s="365"/>
      <c r="GT5" s="365"/>
      <c r="GU5" s="365"/>
      <c r="GV5" s="365"/>
      <c r="GW5" s="365"/>
      <c r="GX5" s="365"/>
      <c r="GY5" s="365"/>
      <c r="GZ5" s="365"/>
      <c r="HA5" s="365"/>
      <c r="HB5" s="365"/>
      <c r="HC5" s="365"/>
      <c r="HD5" s="365"/>
      <c r="HE5" s="365"/>
      <c r="HF5" s="365"/>
      <c r="HG5" s="365"/>
      <c r="HH5" s="365"/>
      <c r="HI5" s="365"/>
      <c r="HJ5" s="365"/>
      <c r="HK5" s="365"/>
      <c r="HL5" s="365"/>
      <c r="HM5" s="365"/>
      <c r="HN5" s="365"/>
      <c r="HO5" s="365"/>
      <c r="HP5" s="365"/>
      <c r="HQ5" s="365"/>
      <c r="HR5" s="365"/>
      <c r="HS5" s="365"/>
      <c r="HT5" s="365"/>
      <c r="HU5" s="365"/>
      <c r="HV5" s="365"/>
      <c r="HW5" s="365"/>
      <c r="HX5" s="365"/>
      <c r="HY5" s="365"/>
      <c r="HZ5" s="365"/>
      <c r="IA5" s="365"/>
      <c r="IB5" s="365"/>
      <c r="IC5" s="365"/>
      <c r="ID5" s="365"/>
      <c r="IE5" s="365"/>
      <c r="IF5" s="365"/>
      <c r="IG5" s="365"/>
      <c r="IH5" s="365"/>
      <c r="II5" s="365"/>
      <c r="IJ5" s="365"/>
      <c r="IK5" s="365"/>
      <c r="IL5" s="365"/>
      <c r="IM5" s="365"/>
      <c r="IN5" s="365"/>
      <c r="IO5" s="365"/>
      <c r="IP5" s="365"/>
      <c r="IQ5" s="365"/>
      <c r="IR5" s="365"/>
      <c r="IS5" s="365"/>
      <c r="IT5" s="329"/>
    </row>
    <row r="6" spans="1:254" x14ac:dyDescent="0.2">
      <c r="A6" s="564" t="s">
        <v>380</v>
      </c>
      <c r="B6" s="564"/>
      <c r="C6" s="564"/>
      <c r="D6" s="564"/>
      <c r="E6" s="564"/>
      <c r="F6" s="564"/>
      <c r="G6" s="564"/>
      <c r="H6" s="564"/>
      <c r="I6" s="564"/>
      <c r="J6" s="564"/>
      <c r="K6" s="564"/>
      <c r="V6" s="366"/>
      <c r="W6" s="366"/>
      <c r="X6" s="366"/>
      <c r="Y6" s="366"/>
      <c r="Z6" s="367"/>
      <c r="AA6" s="367"/>
      <c r="AB6" s="367"/>
      <c r="IT6" s="329"/>
    </row>
    <row r="7" spans="1:254" x14ac:dyDescent="0.2">
      <c r="A7" s="382"/>
      <c r="B7" s="563" t="s">
        <v>369</v>
      </c>
      <c r="C7" s="563"/>
      <c r="D7" s="563" t="s">
        <v>370</v>
      </c>
      <c r="E7" s="563"/>
      <c r="F7" s="563" t="s">
        <v>371</v>
      </c>
      <c r="G7" s="563"/>
      <c r="H7" s="563" t="s">
        <v>372</v>
      </c>
      <c r="I7" s="563"/>
      <c r="J7" s="563" t="s">
        <v>373</v>
      </c>
      <c r="K7" s="563"/>
      <c r="V7" s="368"/>
      <c r="W7" s="368"/>
      <c r="X7" s="368"/>
      <c r="Y7" s="368"/>
      <c r="Z7" s="369"/>
      <c r="AA7" s="369"/>
      <c r="AB7" s="369"/>
      <c r="AC7" s="370"/>
      <c r="AD7" s="370"/>
      <c r="AE7" s="370"/>
      <c r="AF7" s="370"/>
      <c r="AG7" s="370"/>
      <c r="AH7" s="370"/>
      <c r="AI7" s="370"/>
      <c r="AJ7" s="370"/>
      <c r="AK7" s="370"/>
      <c r="AL7" s="370"/>
      <c r="AM7" s="370"/>
      <c r="AN7" s="370"/>
      <c r="AO7" s="370"/>
      <c r="AP7" s="370"/>
      <c r="AQ7" s="370"/>
      <c r="AR7" s="370"/>
      <c r="AS7" s="370"/>
      <c r="AT7" s="370"/>
      <c r="AU7" s="370"/>
      <c r="AV7" s="370"/>
      <c r="AW7" s="370"/>
      <c r="AX7" s="370"/>
      <c r="AY7" s="370"/>
      <c r="AZ7" s="370"/>
      <c r="BA7" s="370"/>
      <c r="BB7" s="370"/>
      <c r="BC7" s="370"/>
      <c r="BD7" s="370"/>
      <c r="BE7" s="370"/>
      <c r="BF7" s="370"/>
      <c r="BG7" s="370"/>
      <c r="BH7" s="370"/>
      <c r="BI7" s="370"/>
      <c r="BJ7" s="370"/>
      <c r="BK7" s="370"/>
      <c r="BL7" s="370"/>
      <c r="BM7" s="370"/>
      <c r="BN7" s="370"/>
      <c r="BO7" s="370"/>
      <c r="BP7" s="370"/>
      <c r="BQ7" s="370"/>
      <c r="BR7" s="370"/>
      <c r="BS7" s="370"/>
      <c r="BT7" s="370"/>
      <c r="BU7" s="370"/>
      <c r="BV7" s="370"/>
      <c r="BW7" s="370"/>
      <c r="BX7" s="370"/>
      <c r="BY7" s="370"/>
      <c r="BZ7" s="370"/>
      <c r="CA7" s="370"/>
      <c r="CB7" s="370"/>
      <c r="CC7" s="370"/>
      <c r="CD7" s="370"/>
      <c r="CE7" s="370"/>
      <c r="CF7" s="370"/>
      <c r="CG7" s="370"/>
      <c r="CH7" s="370"/>
      <c r="CI7" s="370"/>
      <c r="CJ7" s="370"/>
      <c r="CK7" s="370"/>
      <c r="CL7" s="370"/>
      <c r="CM7" s="370"/>
      <c r="CN7" s="370"/>
      <c r="CO7" s="370"/>
      <c r="CP7" s="370"/>
      <c r="CQ7" s="370"/>
      <c r="CR7" s="370"/>
      <c r="CS7" s="370"/>
      <c r="CT7" s="370"/>
      <c r="CU7" s="370"/>
      <c r="CV7" s="370"/>
      <c r="CW7" s="370"/>
      <c r="CX7" s="370"/>
      <c r="CY7" s="370"/>
      <c r="CZ7" s="370"/>
      <c r="DA7" s="370"/>
      <c r="DB7" s="370"/>
      <c r="DC7" s="370"/>
      <c r="DD7" s="370"/>
      <c r="DE7" s="370"/>
      <c r="DF7" s="370"/>
      <c r="DG7" s="370"/>
      <c r="DH7" s="370"/>
      <c r="DI7" s="370"/>
      <c r="DJ7" s="370"/>
      <c r="DK7" s="370"/>
      <c r="DL7" s="370"/>
      <c r="DM7" s="370"/>
      <c r="DN7" s="370"/>
      <c r="DO7" s="370"/>
      <c r="DP7" s="370"/>
      <c r="DQ7" s="370"/>
      <c r="DR7" s="370"/>
      <c r="DS7" s="370"/>
      <c r="DT7" s="370"/>
      <c r="DU7" s="370"/>
      <c r="DV7" s="370"/>
      <c r="DW7" s="370"/>
      <c r="DX7" s="370"/>
      <c r="DY7" s="370"/>
      <c r="DZ7" s="370"/>
      <c r="EA7" s="370"/>
      <c r="EB7" s="370"/>
      <c r="EC7" s="370"/>
      <c r="ED7" s="370"/>
      <c r="EE7" s="370"/>
      <c r="EF7" s="370"/>
      <c r="EG7" s="370"/>
      <c r="EH7" s="370"/>
      <c r="EI7" s="370"/>
      <c r="EJ7" s="370"/>
      <c r="EK7" s="370"/>
      <c r="EL7" s="370"/>
      <c r="EM7" s="370"/>
      <c r="EN7" s="370"/>
      <c r="EO7" s="370"/>
      <c r="EP7" s="370"/>
      <c r="EQ7" s="370"/>
      <c r="ER7" s="370"/>
      <c r="ES7" s="370"/>
      <c r="ET7" s="370"/>
      <c r="EU7" s="370"/>
      <c r="EV7" s="370"/>
      <c r="EW7" s="370"/>
      <c r="EX7" s="370"/>
      <c r="EY7" s="370"/>
      <c r="EZ7" s="370"/>
      <c r="FA7" s="370"/>
      <c r="FB7" s="370"/>
      <c r="FC7" s="370"/>
      <c r="FD7" s="370"/>
      <c r="FE7" s="370"/>
      <c r="FF7" s="370"/>
      <c r="FG7" s="370"/>
      <c r="FH7" s="370"/>
      <c r="FI7" s="370"/>
      <c r="FJ7" s="370"/>
      <c r="FK7" s="370"/>
      <c r="FL7" s="370"/>
      <c r="FM7" s="370"/>
      <c r="FN7" s="370"/>
      <c r="FO7" s="370"/>
      <c r="FP7" s="370"/>
      <c r="FQ7" s="370"/>
      <c r="FR7" s="370"/>
      <c r="FS7" s="370"/>
      <c r="FT7" s="370"/>
      <c r="FU7" s="370"/>
      <c r="FV7" s="370"/>
      <c r="FW7" s="370"/>
      <c r="FX7" s="370"/>
      <c r="FY7" s="370"/>
      <c r="FZ7" s="370"/>
      <c r="GA7" s="370"/>
      <c r="GB7" s="370"/>
      <c r="GC7" s="370"/>
      <c r="GD7" s="370"/>
      <c r="GE7" s="370"/>
      <c r="GF7" s="370"/>
      <c r="GG7" s="370"/>
      <c r="GH7" s="370"/>
      <c r="GI7" s="370"/>
      <c r="GJ7" s="370"/>
      <c r="GK7" s="370"/>
      <c r="GL7" s="370"/>
      <c r="GM7" s="370"/>
      <c r="GN7" s="370"/>
      <c r="GO7" s="370"/>
      <c r="GP7" s="370"/>
      <c r="GQ7" s="370"/>
      <c r="GR7" s="370"/>
      <c r="GS7" s="370"/>
      <c r="GT7" s="370"/>
      <c r="GU7" s="370"/>
      <c r="GV7" s="370"/>
      <c r="GW7" s="370"/>
      <c r="GX7" s="370"/>
      <c r="GY7" s="370"/>
      <c r="GZ7" s="370"/>
      <c r="HA7" s="370"/>
      <c r="HB7" s="370"/>
      <c r="HC7" s="370"/>
      <c r="HD7" s="370"/>
      <c r="HE7" s="370"/>
      <c r="HF7" s="370"/>
      <c r="HG7" s="370"/>
      <c r="HH7" s="370"/>
      <c r="HI7" s="370"/>
      <c r="HJ7" s="370"/>
      <c r="HK7" s="370"/>
      <c r="HL7" s="370"/>
      <c r="HM7" s="370"/>
      <c r="HN7" s="370"/>
      <c r="HO7" s="370"/>
      <c r="HP7" s="370"/>
      <c r="HQ7" s="370"/>
      <c r="HR7" s="370"/>
      <c r="HS7" s="370"/>
      <c r="HT7" s="370"/>
      <c r="HU7" s="370"/>
      <c r="HV7" s="370"/>
      <c r="HW7" s="370"/>
      <c r="HX7" s="370"/>
      <c r="HY7" s="370"/>
      <c r="HZ7" s="370"/>
      <c r="IA7" s="370"/>
      <c r="IB7" s="370"/>
      <c r="IC7" s="370"/>
      <c r="ID7" s="370"/>
      <c r="IE7" s="370"/>
      <c r="IF7" s="370"/>
      <c r="IG7" s="370"/>
      <c r="IH7" s="370"/>
      <c r="II7" s="370"/>
      <c r="IJ7" s="370"/>
      <c r="IK7" s="370"/>
      <c r="IL7" s="370"/>
      <c r="IM7" s="370"/>
      <c r="IN7" s="370"/>
      <c r="IO7" s="370"/>
      <c r="IP7" s="370"/>
      <c r="IQ7" s="370"/>
      <c r="IR7" s="370"/>
      <c r="IS7" s="370"/>
      <c r="IT7" s="329"/>
    </row>
    <row r="8" spans="1:254" ht="13.5" thickBot="1" x14ac:dyDescent="0.25">
      <c r="A8" s="383"/>
      <c r="B8" s="381" t="s">
        <v>374</v>
      </c>
      <c r="C8" s="381" t="s">
        <v>375</v>
      </c>
      <c r="D8" s="381" t="s">
        <v>374</v>
      </c>
      <c r="E8" s="381" t="s">
        <v>375</v>
      </c>
      <c r="F8" s="381" t="s">
        <v>374</v>
      </c>
      <c r="G8" s="381" t="s">
        <v>375</v>
      </c>
      <c r="H8" s="381" t="s">
        <v>374</v>
      </c>
      <c r="I8" s="381" t="s">
        <v>375</v>
      </c>
      <c r="J8" s="381" t="s">
        <v>374</v>
      </c>
      <c r="K8" s="381" t="s">
        <v>375</v>
      </c>
      <c r="V8" s="368"/>
      <c r="W8" s="368"/>
      <c r="X8" s="368"/>
      <c r="Y8" s="368"/>
      <c r="Z8" s="369"/>
      <c r="AA8" s="369"/>
      <c r="AB8" s="369"/>
      <c r="AC8" s="370"/>
      <c r="AD8" s="370"/>
      <c r="AE8" s="370"/>
      <c r="AF8" s="370"/>
      <c r="AG8" s="370"/>
      <c r="AH8" s="370"/>
      <c r="AI8" s="370"/>
      <c r="AJ8" s="370"/>
      <c r="AK8" s="370"/>
      <c r="AL8" s="370"/>
      <c r="AM8" s="370"/>
      <c r="AN8" s="370"/>
      <c r="AO8" s="370"/>
      <c r="AP8" s="370"/>
      <c r="AQ8" s="370"/>
      <c r="AR8" s="370"/>
      <c r="AS8" s="370"/>
      <c r="AT8" s="370"/>
      <c r="AU8" s="370"/>
      <c r="AV8" s="370"/>
      <c r="AW8" s="370"/>
      <c r="AX8" s="370"/>
      <c r="AY8" s="370"/>
      <c r="AZ8" s="370"/>
      <c r="BA8" s="370"/>
      <c r="BB8" s="370"/>
      <c r="BC8" s="370"/>
      <c r="BD8" s="370"/>
      <c r="BE8" s="370"/>
      <c r="BF8" s="370"/>
      <c r="BG8" s="370"/>
      <c r="BH8" s="370"/>
      <c r="BI8" s="370"/>
      <c r="BJ8" s="370"/>
      <c r="BK8" s="370"/>
      <c r="BL8" s="370"/>
      <c r="BM8" s="370"/>
      <c r="BN8" s="370"/>
      <c r="BO8" s="370"/>
      <c r="BP8" s="370"/>
      <c r="BQ8" s="370"/>
      <c r="BR8" s="370"/>
      <c r="BS8" s="370"/>
      <c r="BT8" s="370"/>
      <c r="BU8" s="370"/>
      <c r="BV8" s="370"/>
      <c r="BW8" s="370"/>
      <c r="BX8" s="370"/>
      <c r="BY8" s="370"/>
      <c r="BZ8" s="370"/>
      <c r="CA8" s="370"/>
      <c r="CB8" s="370"/>
      <c r="CC8" s="370"/>
      <c r="CD8" s="370"/>
      <c r="CE8" s="370"/>
      <c r="CF8" s="370"/>
      <c r="CG8" s="370"/>
      <c r="CH8" s="370"/>
      <c r="CI8" s="370"/>
      <c r="CJ8" s="370"/>
      <c r="CK8" s="370"/>
      <c r="CL8" s="370"/>
      <c r="CM8" s="370"/>
      <c r="CN8" s="370"/>
      <c r="CO8" s="370"/>
      <c r="CP8" s="370"/>
      <c r="CQ8" s="370"/>
      <c r="CR8" s="370"/>
      <c r="CS8" s="370"/>
      <c r="CT8" s="370"/>
      <c r="CU8" s="370"/>
      <c r="CV8" s="370"/>
      <c r="CW8" s="370"/>
      <c r="CX8" s="370"/>
      <c r="CY8" s="370"/>
      <c r="CZ8" s="370"/>
      <c r="DA8" s="370"/>
      <c r="DB8" s="370"/>
      <c r="DC8" s="370"/>
      <c r="DD8" s="370"/>
      <c r="DE8" s="370"/>
      <c r="DF8" s="370"/>
      <c r="DG8" s="370"/>
      <c r="DH8" s="370"/>
      <c r="DI8" s="370"/>
      <c r="DJ8" s="370"/>
      <c r="DK8" s="370"/>
      <c r="DL8" s="370"/>
      <c r="DM8" s="370"/>
      <c r="DN8" s="370"/>
      <c r="DO8" s="370"/>
      <c r="DP8" s="370"/>
      <c r="DQ8" s="370"/>
      <c r="DR8" s="370"/>
      <c r="DS8" s="370"/>
      <c r="DT8" s="370"/>
      <c r="DU8" s="370"/>
      <c r="DV8" s="370"/>
      <c r="DW8" s="370"/>
      <c r="DX8" s="370"/>
      <c r="DY8" s="370"/>
      <c r="DZ8" s="370"/>
      <c r="EA8" s="370"/>
      <c r="EB8" s="370"/>
      <c r="EC8" s="370"/>
      <c r="ED8" s="370"/>
      <c r="EE8" s="370"/>
      <c r="EF8" s="370"/>
      <c r="EG8" s="370"/>
      <c r="EH8" s="370"/>
      <c r="EI8" s="370"/>
      <c r="EJ8" s="370"/>
      <c r="EK8" s="370"/>
      <c r="EL8" s="370"/>
      <c r="EM8" s="370"/>
      <c r="EN8" s="370"/>
      <c r="EO8" s="370"/>
      <c r="EP8" s="370"/>
      <c r="EQ8" s="370"/>
      <c r="ER8" s="370"/>
      <c r="ES8" s="370"/>
      <c r="ET8" s="370"/>
      <c r="EU8" s="370"/>
      <c r="EV8" s="370"/>
      <c r="EW8" s="370"/>
      <c r="EX8" s="370"/>
      <c r="EY8" s="370"/>
      <c r="EZ8" s="370"/>
      <c r="FA8" s="370"/>
      <c r="FB8" s="370"/>
      <c r="FC8" s="370"/>
      <c r="FD8" s="370"/>
      <c r="FE8" s="370"/>
      <c r="FF8" s="370"/>
      <c r="FG8" s="370"/>
      <c r="FH8" s="370"/>
      <c r="FI8" s="370"/>
      <c r="FJ8" s="370"/>
      <c r="FK8" s="370"/>
      <c r="FL8" s="370"/>
      <c r="FM8" s="370"/>
      <c r="FN8" s="370"/>
      <c r="FO8" s="370"/>
      <c r="FP8" s="370"/>
      <c r="FQ8" s="370"/>
      <c r="FR8" s="370"/>
      <c r="FS8" s="370"/>
      <c r="FT8" s="370"/>
      <c r="FU8" s="370"/>
      <c r="FV8" s="370"/>
      <c r="FW8" s="370"/>
      <c r="FX8" s="370"/>
      <c r="FY8" s="370"/>
      <c r="FZ8" s="370"/>
      <c r="GA8" s="370"/>
      <c r="GB8" s="370"/>
      <c r="GC8" s="370"/>
      <c r="GD8" s="370"/>
      <c r="GE8" s="370"/>
      <c r="GF8" s="370"/>
      <c r="GG8" s="370"/>
      <c r="GH8" s="370"/>
      <c r="GI8" s="370"/>
      <c r="GJ8" s="370"/>
      <c r="GK8" s="370"/>
      <c r="GL8" s="370"/>
      <c r="GM8" s="370"/>
      <c r="GN8" s="370"/>
      <c r="GO8" s="370"/>
      <c r="GP8" s="370"/>
      <c r="GQ8" s="370"/>
      <c r="GR8" s="370"/>
      <c r="GS8" s="370"/>
      <c r="GT8" s="370"/>
      <c r="GU8" s="370"/>
      <c r="GV8" s="370"/>
      <c r="GW8" s="370"/>
      <c r="GX8" s="370"/>
      <c r="GY8" s="370"/>
      <c r="GZ8" s="370"/>
      <c r="HA8" s="370"/>
      <c r="HB8" s="370"/>
      <c r="HC8" s="370"/>
      <c r="HD8" s="370"/>
      <c r="HE8" s="370"/>
      <c r="HF8" s="370"/>
      <c r="HG8" s="370"/>
      <c r="HH8" s="370"/>
      <c r="HI8" s="370"/>
      <c r="HJ8" s="370"/>
      <c r="HK8" s="370"/>
      <c r="HL8" s="370"/>
      <c r="HM8" s="370"/>
      <c r="HN8" s="370"/>
      <c r="HO8" s="370"/>
      <c r="HP8" s="370"/>
      <c r="HQ8" s="370"/>
      <c r="HR8" s="370"/>
      <c r="HS8" s="370"/>
      <c r="HT8" s="370"/>
      <c r="HU8" s="370"/>
      <c r="HV8" s="370"/>
      <c r="HW8" s="370"/>
      <c r="HX8" s="370"/>
      <c r="HY8" s="370"/>
      <c r="HZ8" s="370"/>
      <c r="IA8" s="370"/>
      <c r="IB8" s="370"/>
      <c r="IC8" s="370"/>
      <c r="ID8" s="370"/>
      <c r="IE8" s="370"/>
      <c r="IF8" s="370"/>
      <c r="IG8" s="370"/>
      <c r="IH8" s="370"/>
      <c r="II8" s="370"/>
      <c r="IJ8" s="370"/>
      <c r="IK8" s="370"/>
      <c r="IL8" s="370"/>
      <c r="IM8" s="370"/>
      <c r="IN8" s="370"/>
      <c r="IO8" s="370"/>
      <c r="IP8" s="370"/>
      <c r="IQ8" s="370"/>
      <c r="IR8" s="370"/>
      <c r="IS8" s="370"/>
      <c r="IT8" s="329"/>
    </row>
    <row r="9" spans="1:254" x14ac:dyDescent="0.2">
      <c r="A9" s="376">
        <v>2010</v>
      </c>
      <c r="B9" s="377">
        <v>8005</v>
      </c>
      <c r="C9" s="384" t="s">
        <v>285</v>
      </c>
      <c r="D9" s="377">
        <v>10378</v>
      </c>
      <c r="E9" s="384" t="s">
        <v>285</v>
      </c>
      <c r="F9" s="377">
        <v>8007</v>
      </c>
      <c r="G9" s="384" t="s">
        <v>285</v>
      </c>
      <c r="H9" s="377">
        <v>8929</v>
      </c>
      <c r="I9" s="384" t="s">
        <v>285</v>
      </c>
      <c r="J9" s="377">
        <v>35319</v>
      </c>
      <c r="K9" s="384" t="s">
        <v>285</v>
      </c>
      <c r="V9" s="371"/>
      <c r="W9" s="366"/>
      <c r="X9" s="366"/>
      <c r="Y9" s="366"/>
      <c r="Z9" s="372"/>
      <c r="AA9" s="367"/>
      <c r="AB9" s="367"/>
      <c r="IT9" s="329"/>
    </row>
    <row r="10" spans="1:254" x14ac:dyDescent="0.2">
      <c r="A10" s="376">
        <v>2011</v>
      </c>
      <c r="B10" s="377">
        <v>8807</v>
      </c>
      <c r="C10" s="384" t="s">
        <v>285</v>
      </c>
      <c r="D10" s="377">
        <v>9353</v>
      </c>
      <c r="E10" s="384" t="s">
        <v>285</v>
      </c>
      <c r="F10" s="377">
        <v>7959</v>
      </c>
      <c r="G10" s="384" t="s">
        <v>285</v>
      </c>
      <c r="H10" s="377">
        <v>9046</v>
      </c>
      <c r="I10" s="384" t="s">
        <v>285</v>
      </c>
      <c r="J10" s="377">
        <v>35165</v>
      </c>
      <c r="K10" s="384" t="s">
        <v>285</v>
      </c>
      <c r="V10" s="371"/>
      <c r="W10" s="366"/>
      <c r="X10" s="366"/>
      <c r="Y10" s="366"/>
      <c r="Z10" s="372"/>
      <c r="AA10" s="367"/>
      <c r="AB10" s="367"/>
      <c r="IT10" s="329"/>
    </row>
    <row r="11" spans="1:254" x14ac:dyDescent="0.2">
      <c r="A11" s="376">
        <v>2012</v>
      </c>
      <c r="B11" s="377">
        <v>7486</v>
      </c>
      <c r="C11" s="384">
        <v>9612</v>
      </c>
      <c r="D11" s="377">
        <v>8229</v>
      </c>
      <c r="E11" s="384">
        <v>10057</v>
      </c>
      <c r="F11" s="377">
        <v>7006</v>
      </c>
      <c r="G11" s="384">
        <v>9721</v>
      </c>
      <c r="H11" s="377">
        <v>7157</v>
      </c>
      <c r="I11" s="384">
        <v>9495</v>
      </c>
      <c r="J11" s="377">
        <v>29878</v>
      </c>
      <c r="K11" s="384">
        <v>38886</v>
      </c>
      <c r="V11" s="371"/>
      <c r="W11" s="366"/>
      <c r="X11" s="366"/>
      <c r="Y11" s="366"/>
      <c r="Z11" s="372"/>
      <c r="AA11" s="367"/>
      <c r="AB11" s="367"/>
      <c r="IT11" s="329"/>
    </row>
    <row r="12" spans="1:254" x14ac:dyDescent="0.2">
      <c r="A12" s="376">
        <v>2013</v>
      </c>
      <c r="B12" s="378">
        <v>6552</v>
      </c>
      <c r="C12" s="384">
        <v>8226</v>
      </c>
      <c r="D12" s="378">
        <v>7524</v>
      </c>
      <c r="E12" s="384">
        <v>9679</v>
      </c>
      <c r="F12" s="378">
        <v>6681</v>
      </c>
      <c r="G12" s="384">
        <v>9919</v>
      </c>
      <c r="H12" s="378">
        <v>7093</v>
      </c>
      <c r="I12" s="384">
        <v>8979</v>
      </c>
      <c r="J12" s="377">
        <v>27850</v>
      </c>
      <c r="K12" s="384">
        <v>36804</v>
      </c>
      <c r="V12" s="371"/>
      <c r="W12" s="366"/>
      <c r="X12" s="366"/>
      <c r="Y12" s="366"/>
      <c r="Z12" s="372"/>
      <c r="AA12" s="367"/>
      <c r="AB12" s="367"/>
      <c r="IT12" s="329"/>
    </row>
    <row r="13" spans="1:254" x14ac:dyDescent="0.2">
      <c r="A13" s="376">
        <v>2014</v>
      </c>
      <c r="B13" s="378">
        <v>6193</v>
      </c>
      <c r="C13" s="384">
        <v>8268</v>
      </c>
      <c r="D13" s="378">
        <v>7350</v>
      </c>
      <c r="E13" s="384">
        <v>10077</v>
      </c>
      <c r="F13" s="378">
        <v>6197</v>
      </c>
      <c r="G13" s="384">
        <v>9946</v>
      </c>
      <c r="H13" s="378">
        <v>7053</v>
      </c>
      <c r="I13" s="384">
        <v>9650</v>
      </c>
      <c r="J13" s="377">
        <v>26793</v>
      </c>
      <c r="K13" s="384">
        <v>37940</v>
      </c>
      <c r="V13" s="371"/>
      <c r="W13" s="366"/>
      <c r="X13" s="366"/>
      <c r="Y13" s="366"/>
      <c r="Z13" s="372"/>
      <c r="AA13" s="367"/>
      <c r="AB13" s="367"/>
      <c r="IT13" s="329"/>
    </row>
    <row r="14" spans="1:254" x14ac:dyDescent="0.2">
      <c r="A14" s="376">
        <v>2015</v>
      </c>
      <c r="B14" s="378" t="s">
        <v>285</v>
      </c>
      <c r="C14" s="377">
        <v>8553</v>
      </c>
      <c r="D14" s="378" t="s">
        <v>285</v>
      </c>
      <c r="E14" s="377">
        <v>10120</v>
      </c>
      <c r="F14" s="378" t="s">
        <v>285</v>
      </c>
      <c r="G14" s="377">
        <v>9489</v>
      </c>
      <c r="H14" s="378" t="s">
        <v>285</v>
      </c>
      <c r="I14" s="377">
        <v>10839</v>
      </c>
      <c r="J14" s="377" t="s">
        <v>285</v>
      </c>
      <c r="K14" s="377">
        <v>39000</v>
      </c>
      <c r="V14" s="371"/>
      <c r="W14" s="366"/>
      <c r="X14" s="366"/>
      <c r="Y14" s="366"/>
      <c r="Z14" s="372"/>
      <c r="AA14" s="367"/>
      <c r="AB14" s="367"/>
      <c r="IT14" s="329"/>
    </row>
    <row r="15" spans="1:254" x14ac:dyDescent="0.2">
      <c r="A15" s="376">
        <v>2016</v>
      </c>
      <c r="B15" s="378" t="s">
        <v>285</v>
      </c>
      <c r="C15" s="377">
        <v>9592</v>
      </c>
      <c r="D15" s="378" t="s">
        <v>285</v>
      </c>
      <c r="E15" s="377">
        <v>11385</v>
      </c>
      <c r="F15" s="378" t="s">
        <v>285</v>
      </c>
      <c r="G15" s="377">
        <v>8465</v>
      </c>
      <c r="H15" s="378" t="s">
        <v>285</v>
      </c>
      <c r="I15" s="377">
        <v>10177</v>
      </c>
      <c r="J15" s="377" t="s">
        <v>285</v>
      </c>
      <c r="K15" s="377">
        <v>39619</v>
      </c>
      <c r="V15" s="371"/>
      <c r="W15" s="366"/>
      <c r="X15" s="366"/>
      <c r="Y15" s="366"/>
      <c r="Z15" s="372"/>
      <c r="AA15" s="367"/>
      <c r="AB15" s="367"/>
      <c r="IT15" s="329"/>
    </row>
    <row r="16" spans="1:254" x14ac:dyDescent="0.2">
      <c r="A16" s="376">
        <v>2017</v>
      </c>
      <c r="B16" s="378" t="s">
        <v>285</v>
      </c>
      <c r="C16" s="377">
        <v>9829</v>
      </c>
      <c r="D16" s="378" t="s">
        <v>285</v>
      </c>
      <c r="E16" s="377">
        <v>11076</v>
      </c>
      <c r="F16" s="378" t="s">
        <v>285</v>
      </c>
      <c r="G16" s="377">
        <v>9805</v>
      </c>
      <c r="H16" s="378" t="s">
        <v>285</v>
      </c>
      <c r="I16" s="377">
        <v>10909</v>
      </c>
      <c r="J16" s="377" t="s">
        <v>285</v>
      </c>
      <c r="K16" s="377">
        <v>41619</v>
      </c>
      <c r="V16" s="371"/>
      <c r="W16" s="366"/>
      <c r="X16" s="366"/>
      <c r="Y16" s="366"/>
      <c r="Z16" s="372"/>
      <c r="AA16" s="367"/>
      <c r="AB16" s="367"/>
      <c r="IT16" s="329"/>
    </row>
    <row r="17" spans="1:254" x14ac:dyDescent="0.2">
      <c r="A17" s="376">
        <v>2018</v>
      </c>
      <c r="B17" s="377" t="s">
        <v>285</v>
      </c>
      <c r="C17" s="377">
        <v>11316</v>
      </c>
      <c r="D17" s="377" t="s">
        <v>285</v>
      </c>
      <c r="E17" s="377">
        <v>11275</v>
      </c>
      <c r="F17" s="377" t="s">
        <v>285</v>
      </c>
      <c r="G17" s="377">
        <v>11273</v>
      </c>
      <c r="H17" s="377" t="s">
        <v>285</v>
      </c>
      <c r="I17" s="377">
        <v>11584</v>
      </c>
      <c r="J17" s="377" t="s">
        <v>285</v>
      </c>
      <c r="K17" s="377">
        <v>45447</v>
      </c>
      <c r="V17" s="371"/>
      <c r="W17" s="366"/>
      <c r="X17" s="366"/>
      <c r="Y17" s="366"/>
      <c r="Z17" s="372"/>
      <c r="AA17" s="367"/>
      <c r="AB17" s="367"/>
      <c r="IT17" s="329"/>
    </row>
    <row r="18" spans="1:254" s="386" customFormat="1" x14ac:dyDescent="0.2">
      <c r="A18" s="376">
        <v>2019</v>
      </c>
      <c r="B18" s="377" t="s">
        <v>285</v>
      </c>
      <c r="C18" s="377">
        <v>10028</v>
      </c>
      <c r="D18" s="377" t="s">
        <v>285</v>
      </c>
      <c r="E18" s="377">
        <v>11724</v>
      </c>
      <c r="F18" s="377" t="s">
        <v>285</v>
      </c>
      <c r="G18" s="377">
        <v>10506</v>
      </c>
      <c r="H18" s="377" t="s">
        <v>285</v>
      </c>
      <c r="I18" s="377">
        <v>10297</v>
      </c>
      <c r="J18" s="377" t="s">
        <v>285</v>
      </c>
      <c r="K18" s="377">
        <v>42555</v>
      </c>
      <c r="L18" s="367"/>
      <c r="M18" s="367"/>
      <c r="N18" s="367"/>
      <c r="O18" s="367"/>
      <c r="P18" s="367"/>
      <c r="Q18" s="367"/>
      <c r="R18" s="367"/>
      <c r="S18" s="367"/>
      <c r="T18" s="367"/>
      <c r="U18" s="367"/>
      <c r="V18" s="377"/>
      <c r="W18" s="385"/>
      <c r="X18" s="385"/>
      <c r="Y18" s="385"/>
      <c r="Z18" s="372"/>
      <c r="AA18" s="367"/>
      <c r="AB18" s="367"/>
      <c r="AC18" s="367"/>
      <c r="AD18" s="367"/>
      <c r="AE18" s="367"/>
      <c r="AF18" s="367"/>
      <c r="AG18" s="367"/>
      <c r="AH18" s="367"/>
      <c r="AI18" s="367"/>
      <c r="AJ18" s="367"/>
      <c r="AK18" s="367"/>
      <c r="AL18" s="367"/>
      <c r="AM18" s="367"/>
      <c r="AN18" s="367"/>
      <c r="AO18" s="367"/>
      <c r="AP18" s="367"/>
      <c r="AQ18" s="367"/>
      <c r="AR18" s="367"/>
      <c r="AS18" s="367"/>
      <c r="AT18" s="367"/>
      <c r="AU18" s="367"/>
      <c r="AV18" s="367"/>
      <c r="AW18" s="367"/>
      <c r="AX18" s="367"/>
      <c r="AY18" s="367"/>
      <c r="AZ18" s="367"/>
      <c r="BA18" s="367"/>
      <c r="BB18" s="367"/>
      <c r="BC18" s="367"/>
      <c r="BD18" s="367"/>
      <c r="BE18" s="367"/>
      <c r="BF18" s="367"/>
      <c r="BG18" s="367"/>
      <c r="BH18" s="367"/>
      <c r="BI18" s="367"/>
      <c r="BJ18" s="367"/>
      <c r="BK18" s="367"/>
      <c r="BL18" s="367"/>
      <c r="BM18" s="367"/>
      <c r="BN18" s="367"/>
      <c r="BO18" s="367"/>
      <c r="BP18" s="367"/>
      <c r="BQ18" s="367"/>
      <c r="BR18" s="367"/>
      <c r="BS18" s="367"/>
      <c r="BT18" s="367"/>
      <c r="BU18" s="367"/>
      <c r="BV18" s="367"/>
      <c r="BW18" s="367"/>
      <c r="BX18" s="367"/>
      <c r="BY18" s="367"/>
      <c r="BZ18" s="367"/>
      <c r="CA18" s="367"/>
      <c r="CB18" s="367"/>
      <c r="CC18" s="367"/>
      <c r="CD18" s="367"/>
      <c r="CE18" s="367"/>
      <c r="CF18" s="367"/>
      <c r="CG18" s="367"/>
      <c r="CH18" s="367"/>
      <c r="CI18" s="367"/>
      <c r="CJ18" s="367"/>
      <c r="CK18" s="367"/>
      <c r="CL18" s="367"/>
      <c r="CM18" s="367"/>
      <c r="CN18" s="367"/>
      <c r="CO18" s="367"/>
      <c r="CP18" s="367"/>
      <c r="CQ18" s="367"/>
      <c r="CR18" s="367"/>
      <c r="CS18" s="367"/>
      <c r="CT18" s="367"/>
      <c r="CU18" s="367"/>
      <c r="CV18" s="367"/>
      <c r="CW18" s="367"/>
      <c r="CX18" s="367"/>
      <c r="CY18" s="367"/>
      <c r="CZ18" s="367"/>
      <c r="DA18" s="367"/>
      <c r="DB18" s="367"/>
      <c r="DC18" s="367"/>
      <c r="DD18" s="367"/>
      <c r="DE18" s="367"/>
      <c r="DF18" s="367"/>
      <c r="DG18" s="367"/>
      <c r="DH18" s="367"/>
      <c r="DI18" s="367"/>
      <c r="DJ18" s="367"/>
      <c r="DK18" s="367"/>
      <c r="DL18" s="367"/>
      <c r="DM18" s="367"/>
      <c r="DN18" s="367"/>
      <c r="DO18" s="367"/>
      <c r="DP18" s="367"/>
      <c r="DQ18" s="367"/>
      <c r="DR18" s="367"/>
      <c r="DS18" s="367"/>
      <c r="DT18" s="367"/>
      <c r="DU18" s="367"/>
      <c r="DV18" s="367"/>
      <c r="DW18" s="367"/>
      <c r="DX18" s="367"/>
      <c r="DY18" s="367"/>
      <c r="DZ18" s="367"/>
      <c r="EA18" s="367"/>
      <c r="EB18" s="367"/>
      <c r="EC18" s="367"/>
      <c r="ED18" s="367"/>
      <c r="EE18" s="367"/>
      <c r="EF18" s="367"/>
      <c r="EG18" s="367"/>
      <c r="EH18" s="367"/>
      <c r="EI18" s="367"/>
      <c r="EJ18" s="367"/>
      <c r="EK18" s="367"/>
      <c r="EL18" s="367"/>
      <c r="EM18" s="367"/>
      <c r="EN18" s="367"/>
      <c r="EO18" s="367"/>
      <c r="EP18" s="367"/>
      <c r="EQ18" s="367"/>
      <c r="ER18" s="367"/>
      <c r="ES18" s="367"/>
      <c r="ET18" s="367"/>
      <c r="EU18" s="367"/>
      <c r="EV18" s="367"/>
      <c r="EW18" s="367"/>
      <c r="EX18" s="367"/>
      <c r="EY18" s="367"/>
      <c r="EZ18" s="367"/>
      <c r="FA18" s="367"/>
      <c r="FB18" s="367"/>
      <c r="FC18" s="367"/>
      <c r="FD18" s="367"/>
      <c r="FE18" s="367"/>
      <c r="FF18" s="367"/>
      <c r="FG18" s="367"/>
      <c r="FH18" s="367"/>
      <c r="FI18" s="367"/>
      <c r="FJ18" s="367"/>
      <c r="FK18" s="367"/>
      <c r="FL18" s="367"/>
      <c r="FM18" s="367"/>
      <c r="FN18" s="367"/>
      <c r="FO18" s="367"/>
      <c r="FP18" s="367"/>
      <c r="FQ18" s="367"/>
      <c r="FR18" s="367"/>
      <c r="FS18" s="367"/>
      <c r="FT18" s="367"/>
      <c r="FU18" s="367"/>
      <c r="FV18" s="367"/>
      <c r="FW18" s="367"/>
      <c r="FX18" s="367"/>
      <c r="FY18" s="367"/>
      <c r="FZ18" s="367"/>
      <c r="GA18" s="367"/>
      <c r="GB18" s="367"/>
      <c r="GC18" s="367"/>
      <c r="GD18" s="367"/>
      <c r="GE18" s="367"/>
      <c r="GF18" s="367"/>
      <c r="GG18" s="367"/>
      <c r="GH18" s="367"/>
      <c r="GI18" s="367"/>
      <c r="GJ18" s="367"/>
      <c r="GK18" s="367"/>
      <c r="GL18" s="367"/>
      <c r="GM18" s="367"/>
      <c r="GN18" s="367"/>
      <c r="GO18" s="367"/>
      <c r="GP18" s="367"/>
      <c r="GQ18" s="367"/>
      <c r="GR18" s="367"/>
      <c r="GS18" s="367"/>
      <c r="GT18" s="367"/>
      <c r="GU18" s="367"/>
      <c r="GV18" s="367"/>
      <c r="GW18" s="367"/>
      <c r="GX18" s="367"/>
      <c r="GY18" s="367"/>
      <c r="GZ18" s="367"/>
      <c r="HA18" s="367"/>
      <c r="HB18" s="367"/>
      <c r="HC18" s="367"/>
      <c r="HD18" s="367"/>
      <c r="HE18" s="367"/>
      <c r="HF18" s="367"/>
      <c r="HG18" s="367"/>
      <c r="HH18" s="367"/>
      <c r="HI18" s="367"/>
      <c r="HJ18" s="367"/>
      <c r="HK18" s="367"/>
      <c r="HL18" s="367"/>
      <c r="HM18" s="367"/>
      <c r="HN18" s="367"/>
      <c r="HO18" s="367"/>
      <c r="HP18" s="367"/>
      <c r="HQ18" s="367"/>
      <c r="HR18" s="367"/>
      <c r="HS18" s="367"/>
      <c r="HT18" s="367"/>
      <c r="HU18" s="367"/>
      <c r="HV18" s="367"/>
      <c r="HW18" s="367"/>
      <c r="HX18" s="367"/>
      <c r="HY18" s="367"/>
      <c r="HZ18" s="367"/>
      <c r="IA18" s="367"/>
      <c r="IB18" s="367"/>
      <c r="IC18" s="367"/>
      <c r="ID18" s="367"/>
      <c r="IE18" s="367"/>
      <c r="IF18" s="367"/>
      <c r="IG18" s="367"/>
      <c r="IH18" s="367"/>
      <c r="II18" s="367"/>
      <c r="IJ18" s="367"/>
      <c r="IK18" s="367"/>
      <c r="IL18" s="367"/>
      <c r="IM18" s="367"/>
      <c r="IN18" s="367"/>
      <c r="IO18" s="367"/>
      <c r="IP18" s="367"/>
      <c r="IQ18" s="367"/>
      <c r="IR18" s="367"/>
      <c r="IS18" s="367"/>
    </row>
    <row r="19" spans="1:254" ht="13.5" thickBot="1" x14ac:dyDescent="0.25">
      <c r="A19" s="379">
        <v>2020</v>
      </c>
      <c r="B19" s="380" t="s">
        <v>285</v>
      </c>
      <c r="C19" s="380">
        <v>9992</v>
      </c>
      <c r="D19" s="380" t="s">
        <v>285</v>
      </c>
      <c r="E19" s="380">
        <v>11397</v>
      </c>
      <c r="F19" s="380" t="s">
        <v>285</v>
      </c>
      <c r="G19" s="380">
        <v>10256</v>
      </c>
      <c r="H19" s="380" t="s">
        <v>285</v>
      </c>
      <c r="I19" s="380">
        <v>10946</v>
      </c>
      <c r="J19" s="380" t="s">
        <v>285</v>
      </c>
      <c r="K19" s="380">
        <v>42591</v>
      </c>
      <c r="V19" s="371"/>
      <c r="W19" s="366"/>
      <c r="X19" s="366"/>
      <c r="Y19" s="366"/>
      <c r="Z19" s="372"/>
      <c r="AA19" s="367"/>
      <c r="AB19" s="367"/>
      <c r="IT19" s="329"/>
    </row>
    <row r="20" spans="1:254" x14ac:dyDescent="0.2">
      <c r="V20" s="371"/>
      <c r="W20" s="366"/>
      <c r="X20" s="366"/>
      <c r="Y20" s="366"/>
      <c r="Z20" s="372"/>
      <c r="AA20" s="367"/>
      <c r="AB20" s="367"/>
      <c r="IT20" s="329"/>
    </row>
    <row r="21" spans="1:254" ht="13.5" thickBot="1" x14ac:dyDescent="0.25">
      <c r="A21" s="379"/>
      <c r="B21" s="380"/>
      <c r="C21" s="380"/>
      <c r="D21" s="380"/>
      <c r="E21" s="380"/>
      <c r="F21" s="380"/>
      <c r="G21" s="380"/>
      <c r="H21" s="380"/>
      <c r="I21" s="380"/>
      <c r="J21" s="380"/>
      <c r="K21" s="380"/>
      <c r="V21" s="371"/>
      <c r="W21" s="366"/>
      <c r="X21" s="366"/>
      <c r="Y21" s="366"/>
      <c r="Z21" s="372"/>
      <c r="AA21" s="367"/>
      <c r="AB21" s="367"/>
      <c r="IT21" s="329"/>
    </row>
    <row r="22" spans="1:254" x14ac:dyDescent="0.2">
      <c r="A22" s="564" t="s">
        <v>381</v>
      </c>
      <c r="B22" s="564"/>
      <c r="C22" s="564"/>
      <c r="D22" s="564"/>
      <c r="E22" s="564"/>
      <c r="F22" s="564"/>
      <c r="G22" s="564"/>
      <c r="H22" s="564"/>
      <c r="I22" s="564"/>
      <c r="J22" s="564"/>
      <c r="K22" s="564"/>
      <c r="V22" s="366"/>
      <c r="W22" s="366"/>
      <c r="X22" s="366"/>
      <c r="Y22" s="366"/>
      <c r="Z22" s="367"/>
      <c r="AA22" s="367"/>
      <c r="AB22" s="367"/>
      <c r="IT22" s="329"/>
    </row>
    <row r="23" spans="1:254" x14ac:dyDescent="0.2">
      <c r="A23" s="382"/>
      <c r="B23" s="563" t="s">
        <v>369</v>
      </c>
      <c r="C23" s="563"/>
      <c r="D23" s="563" t="s">
        <v>370</v>
      </c>
      <c r="E23" s="563"/>
      <c r="F23" s="563" t="s">
        <v>371</v>
      </c>
      <c r="G23" s="563"/>
      <c r="H23" s="563" t="s">
        <v>372</v>
      </c>
      <c r="I23" s="563"/>
      <c r="J23" s="563" t="s">
        <v>373</v>
      </c>
      <c r="K23" s="563"/>
      <c r="V23" s="368"/>
      <c r="W23" s="368"/>
      <c r="X23" s="368"/>
      <c r="Y23" s="368"/>
      <c r="Z23" s="369"/>
      <c r="AA23" s="369"/>
      <c r="AB23" s="369"/>
      <c r="AC23" s="370"/>
      <c r="AD23" s="370"/>
      <c r="AE23" s="370"/>
      <c r="AF23" s="370"/>
      <c r="AG23" s="370"/>
      <c r="AH23" s="370"/>
      <c r="AI23" s="370"/>
      <c r="AJ23" s="370"/>
      <c r="AK23" s="370"/>
      <c r="AL23" s="370"/>
      <c r="AM23" s="370"/>
      <c r="AN23" s="370"/>
      <c r="AO23" s="370"/>
      <c r="AP23" s="370"/>
      <c r="AQ23" s="370"/>
      <c r="AR23" s="370"/>
      <c r="AS23" s="370"/>
      <c r="AT23" s="370"/>
      <c r="AU23" s="370"/>
      <c r="AV23" s="370"/>
      <c r="AW23" s="370"/>
      <c r="AX23" s="370"/>
      <c r="AY23" s="370"/>
      <c r="AZ23" s="370"/>
      <c r="BA23" s="370"/>
      <c r="BB23" s="370"/>
      <c r="BC23" s="370"/>
      <c r="BD23" s="370"/>
      <c r="BE23" s="370"/>
      <c r="BF23" s="370"/>
      <c r="BG23" s="370"/>
      <c r="BH23" s="370"/>
      <c r="BI23" s="370"/>
      <c r="BJ23" s="370"/>
      <c r="BK23" s="370"/>
      <c r="BL23" s="370"/>
      <c r="BM23" s="370"/>
      <c r="BN23" s="370"/>
      <c r="BO23" s="370"/>
      <c r="BP23" s="370"/>
      <c r="BQ23" s="370"/>
      <c r="BR23" s="370"/>
      <c r="BS23" s="370"/>
      <c r="BT23" s="370"/>
      <c r="BU23" s="370"/>
      <c r="BV23" s="370"/>
      <c r="BW23" s="370"/>
      <c r="BX23" s="370"/>
      <c r="BY23" s="370"/>
      <c r="BZ23" s="370"/>
      <c r="CA23" s="370"/>
      <c r="CB23" s="370"/>
      <c r="CC23" s="370"/>
      <c r="CD23" s="370"/>
      <c r="CE23" s="370"/>
      <c r="CF23" s="370"/>
      <c r="CG23" s="370"/>
      <c r="CH23" s="370"/>
      <c r="CI23" s="370"/>
      <c r="CJ23" s="370"/>
      <c r="CK23" s="370"/>
      <c r="CL23" s="370"/>
      <c r="CM23" s="370"/>
      <c r="CN23" s="370"/>
      <c r="CO23" s="370"/>
      <c r="CP23" s="370"/>
      <c r="CQ23" s="370"/>
      <c r="CR23" s="370"/>
      <c r="CS23" s="370"/>
      <c r="CT23" s="370"/>
      <c r="CU23" s="370"/>
      <c r="CV23" s="370"/>
      <c r="CW23" s="370"/>
      <c r="CX23" s="370"/>
      <c r="CY23" s="370"/>
      <c r="CZ23" s="370"/>
      <c r="DA23" s="370"/>
      <c r="DB23" s="370"/>
      <c r="DC23" s="370"/>
      <c r="DD23" s="370"/>
      <c r="DE23" s="370"/>
      <c r="DF23" s="370"/>
      <c r="DG23" s="370"/>
      <c r="DH23" s="370"/>
      <c r="DI23" s="370"/>
      <c r="DJ23" s="370"/>
      <c r="DK23" s="370"/>
      <c r="DL23" s="370"/>
      <c r="DM23" s="370"/>
      <c r="DN23" s="370"/>
      <c r="DO23" s="370"/>
      <c r="DP23" s="370"/>
      <c r="DQ23" s="370"/>
      <c r="DR23" s="370"/>
      <c r="DS23" s="370"/>
      <c r="DT23" s="370"/>
      <c r="DU23" s="370"/>
      <c r="DV23" s="370"/>
      <c r="DW23" s="370"/>
      <c r="DX23" s="370"/>
      <c r="DY23" s="370"/>
      <c r="DZ23" s="370"/>
      <c r="EA23" s="370"/>
      <c r="EB23" s="370"/>
      <c r="EC23" s="370"/>
      <c r="ED23" s="370"/>
      <c r="EE23" s="370"/>
      <c r="EF23" s="370"/>
      <c r="EG23" s="370"/>
      <c r="EH23" s="370"/>
      <c r="EI23" s="370"/>
      <c r="EJ23" s="370"/>
      <c r="EK23" s="370"/>
      <c r="EL23" s="370"/>
      <c r="EM23" s="370"/>
      <c r="EN23" s="370"/>
      <c r="EO23" s="370"/>
      <c r="EP23" s="370"/>
      <c r="EQ23" s="370"/>
      <c r="ER23" s="370"/>
      <c r="ES23" s="370"/>
      <c r="ET23" s="370"/>
      <c r="EU23" s="370"/>
      <c r="EV23" s="370"/>
      <c r="EW23" s="370"/>
      <c r="EX23" s="370"/>
      <c r="EY23" s="370"/>
      <c r="EZ23" s="370"/>
      <c r="FA23" s="370"/>
      <c r="FB23" s="370"/>
      <c r="FC23" s="370"/>
      <c r="FD23" s="370"/>
      <c r="FE23" s="370"/>
      <c r="FF23" s="370"/>
      <c r="FG23" s="370"/>
      <c r="FH23" s="370"/>
      <c r="FI23" s="370"/>
      <c r="FJ23" s="370"/>
      <c r="FK23" s="370"/>
      <c r="FL23" s="370"/>
      <c r="FM23" s="370"/>
      <c r="FN23" s="370"/>
      <c r="FO23" s="370"/>
      <c r="FP23" s="370"/>
      <c r="FQ23" s="370"/>
      <c r="FR23" s="370"/>
      <c r="FS23" s="370"/>
      <c r="FT23" s="370"/>
      <c r="FU23" s="370"/>
      <c r="FV23" s="370"/>
      <c r="FW23" s="370"/>
      <c r="FX23" s="370"/>
      <c r="FY23" s="370"/>
      <c r="FZ23" s="370"/>
      <c r="GA23" s="370"/>
      <c r="GB23" s="370"/>
      <c r="GC23" s="370"/>
      <c r="GD23" s="370"/>
      <c r="GE23" s="370"/>
      <c r="GF23" s="370"/>
      <c r="GG23" s="370"/>
      <c r="GH23" s="370"/>
      <c r="GI23" s="370"/>
      <c r="GJ23" s="370"/>
      <c r="GK23" s="370"/>
      <c r="GL23" s="370"/>
      <c r="GM23" s="370"/>
      <c r="GN23" s="370"/>
      <c r="GO23" s="370"/>
      <c r="GP23" s="370"/>
      <c r="GQ23" s="370"/>
      <c r="GR23" s="370"/>
      <c r="GS23" s="370"/>
      <c r="GT23" s="370"/>
      <c r="GU23" s="370"/>
      <c r="GV23" s="370"/>
      <c r="GW23" s="370"/>
      <c r="GX23" s="370"/>
      <c r="GY23" s="370"/>
      <c r="GZ23" s="370"/>
      <c r="HA23" s="370"/>
      <c r="HB23" s="370"/>
      <c r="HC23" s="370"/>
      <c r="HD23" s="370"/>
      <c r="HE23" s="370"/>
      <c r="HF23" s="370"/>
      <c r="HG23" s="370"/>
      <c r="HH23" s="370"/>
      <c r="HI23" s="370"/>
      <c r="HJ23" s="370"/>
      <c r="HK23" s="370"/>
      <c r="HL23" s="370"/>
      <c r="HM23" s="370"/>
      <c r="HN23" s="370"/>
      <c r="HO23" s="370"/>
      <c r="HP23" s="370"/>
      <c r="HQ23" s="370"/>
      <c r="HR23" s="370"/>
      <c r="HS23" s="370"/>
      <c r="HT23" s="370"/>
      <c r="HU23" s="370"/>
      <c r="HV23" s="370"/>
      <c r="HW23" s="370"/>
      <c r="HX23" s="370"/>
      <c r="HY23" s="370"/>
      <c r="HZ23" s="370"/>
      <c r="IA23" s="370"/>
      <c r="IB23" s="370"/>
      <c r="IC23" s="370"/>
      <c r="ID23" s="370"/>
      <c r="IE23" s="370"/>
      <c r="IF23" s="370"/>
      <c r="IG23" s="370"/>
      <c r="IH23" s="370"/>
      <c r="II23" s="370"/>
      <c r="IJ23" s="370"/>
      <c r="IK23" s="370"/>
      <c r="IL23" s="370"/>
      <c r="IM23" s="370"/>
      <c r="IN23" s="370"/>
      <c r="IO23" s="370"/>
      <c r="IP23" s="370"/>
      <c r="IQ23" s="370"/>
      <c r="IR23" s="370"/>
      <c r="IS23" s="370"/>
      <c r="IT23" s="329"/>
    </row>
    <row r="24" spans="1:254" ht="13.5" thickBot="1" x14ac:dyDescent="0.25">
      <c r="A24" s="383"/>
      <c r="B24" s="381" t="s">
        <v>374</v>
      </c>
      <c r="C24" s="381" t="s">
        <v>375</v>
      </c>
      <c r="D24" s="381" t="s">
        <v>374</v>
      </c>
      <c r="E24" s="381" t="s">
        <v>375</v>
      </c>
      <c r="F24" s="381" t="s">
        <v>374</v>
      </c>
      <c r="G24" s="381" t="s">
        <v>375</v>
      </c>
      <c r="H24" s="381" t="s">
        <v>374</v>
      </c>
      <c r="I24" s="381" t="s">
        <v>375</v>
      </c>
      <c r="J24" s="381" t="s">
        <v>374</v>
      </c>
      <c r="K24" s="381" t="s">
        <v>375</v>
      </c>
      <c r="V24" s="368"/>
      <c r="W24" s="368"/>
      <c r="X24" s="368"/>
      <c r="Y24" s="368"/>
      <c r="Z24" s="369"/>
      <c r="AA24" s="369"/>
      <c r="AB24" s="369"/>
      <c r="AC24" s="370"/>
      <c r="AD24" s="370"/>
      <c r="AE24" s="370"/>
      <c r="AF24" s="370"/>
      <c r="AG24" s="370"/>
      <c r="AH24" s="370"/>
      <c r="AI24" s="370"/>
      <c r="AJ24" s="370"/>
      <c r="AK24" s="370"/>
      <c r="AL24" s="370"/>
      <c r="AM24" s="370"/>
      <c r="AN24" s="370"/>
      <c r="AO24" s="370"/>
      <c r="AP24" s="370"/>
      <c r="AQ24" s="370"/>
      <c r="AR24" s="370"/>
      <c r="AS24" s="370"/>
      <c r="AT24" s="370"/>
      <c r="AU24" s="370"/>
      <c r="AV24" s="370"/>
      <c r="AW24" s="370"/>
      <c r="AX24" s="370"/>
      <c r="AY24" s="370"/>
      <c r="AZ24" s="370"/>
      <c r="BA24" s="370"/>
      <c r="BB24" s="370"/>
      <c r="BC24" s="370"/>
      <c r="BD24" s="370"/>
      <c r="BE24" s="370"/>
      <c r="BF24" s="370"/>
      <c r="BG24" s="370"/>
      <c r="BH24" s="370"/>
      <c r="BI24" s="370"/>
      <c r="BJ24" s="370"/>
      <c r="BK24" s="370"/>
      <c r="BL24" s="370"/>
      <c r="BM24" s="370"/>
      <c r="BN24" s="370"/>
      <c r="BO24" s="370"/>
      <c r="BP24" s="370"/>
      <c r="BQ24" s="370"/>
      <c r="BR24" s="370"/>
      <c r="BS24" s="370"/>
      <c r="BT24" s="370"/>
      <c r="BU24" s="370"/>
      <c r="BV24" s="370"/>
      <c r="BW24" s="370"/>
      <c r="BX24" s="370"/>
      <c r="BY24" s="370"/>
      <c r="BZ24" s="370"/>
      <c r="CA24" s="370"/>
      <c r="CB24" s="370"/>
      <c r="CC24" s="370"/>
      <c r="CD24" s="370"/>
      <c r="CE24" s="370"/>
      <c r="CF24" s="370"/>
      <c r="CG24" s="370"/>
      <c r="CH24" s="370"/>
      <c r="CI24" s="370"/>
      <c r="CJ24" s="370"/>
      <c r="CK24" s="370"/>
      <c r="CL24" s="370"/>
      <c r="CM24" s="370"/>
      <c r="CN24" s="370"/>
      <c r="CO24" s="370"/>
      <c r="CP24" s="370"/>
      <c r="CQ24" s="370"/>
      <c r="CR24" s="370"/>
      <c r="CS24" s="370"/>
      <c r="CT24" s="370"/>
      <c r="CU24" s="370"/>
      <c r="CV24" s="370"/>
      <c r="CW24" s="370"/>
      <c r="CX24" s="370"/>
      <c r="CY24" s="370"/>
      <c r="CZ24" s="370"/>
      <c r="DA24" s="370"/>
      <c r="DB24" s="370"/>
      <c r="DC24" s="370"/>
      <c r="DD24" s="370"/>
      <c r="DE24" s="370"/>
      <c r="DF24" s="370"/>
      <c r="DG24" s="370"/>
      <c r="DH24" s="370"/>
      <c r="DI24" s="370"/>
      <c r="DJ24" s="370"/>
      <c r="DK24" s="370"/>
      <c r="DL24" s="370"/>
      <c r="DM24" s="370"/>
      <c r="DN24" s="370"/>
      <c r="DO24" s="370"/>
      <c r="DP24" s="370"/>
      <c r="DQ24" s="370"/>
      <c r="DR24" s="370"/>
      <c r="DS24" s="370"/>
      <c r="DT24" s="370"/>
      <c r="DU24" s="370"/>
      <c r="DV24" s="370"/>
      <c r="DW24" s="370"/>
      <c r="DX24" s="370"/>
      <c r="DY24" s="370"/>
      <c r="DZ24" s="370"/>
      <c r="EA24" s="370"/>
      <c r="EB24" s="370"/>
      <c r="EC24" s="370"/>
      <c r="ED24" s="370"/>
      <c r="EE24" s="370"/>
      <c r="EF24" s="370"/>
      <c r="EG24" s="370"/>
      <c r="EH24" s="370"/>
      <c r="EI24" s="370"/>
      <c r="EJ24" s="370"/>
      <c r="EK24" s="370"/>
      <c r="EL24" s="370"/>
      <c r="EM24" s="370"/>
      <c r="EN24" s="370"/>
      <c r="EO24" s="370"/>
      <c r="EP24" s="370"/>
      <c r="EQ24" s="370"/>
      <c r="ER24" s="370"/>
      <c r="ES24" s="370"/>
      <c r="ET24" s="370"/>
      <c r="EU24" s="370"/>
      <c r="EV24" s="370"/>
      <c r="EW24" s="370"/>
      <c r="EX24" s="370"/>
      <c r="EY24" s="370"/>
      <c r="EZ24" s="370"/>
      <c r="FA24" s="370"/>
      <c r="FB24" s="370"/>
      <c r="FC24" s="370"/>
      <c r="FD24" s="370"/>
      <c r="FE24" s="370"/>
      <c r="FF24" s="370"/>
      <c r="FG24" s="370"/>
      <c r="FH24" s="370"/>
      <c r="FI24" s="370"/>
      <c r="FJ24" s="370"/>
      <c r="FK24" s="370"/>
      <c r="FL24" s="370"/>
      <c r="FM24" s="370"/>
      <c r="FN24" s="370"/>
      <c r="FO24" s="370"/>
      <c r="FP24" s="370"/>
      <c r="FQ24" s="370"/>
      <c r="FR24" s="370"/>
      <c r="FS24" s="370"/>
      <c r="FT24" s="370"/>
      <c r="FU24" s="370"/>
      <c r="FV24" s="370"/>
      <c r="FW24" s="370"/>
      <c r="FX24" s="370"/>
      <c r="FY24" s="370"/>
      <c r="FZ24" s="370"/>
      <c r="GA24" s="370"/>
      <c r="GB24" s="370"/>
      <c r="GC24" s="370"/>
      <c r="GD24" s="370"/>
      <c r="GE24" s="370"/>
      <c r="GF24" s="370"/>
      <c r="GG24" s="370"/>
      <c r="GH24" s="370"/>
      <c r="GI24" s="370"/>
      <c r="GJ24" s="370"/>
      <c r="GK24" s="370"/>
      <c r="GL24" s="370"/>
      <c r="GM24" s="370"/>
      <c r="GN24" s="370"/>
      <c r="GO24" s="370"/>
      <c r="GP24" s="370"/>
      <c r="GQ24" s="370"/>
      <c r="GR24" s="370"/>
      <c r="GS24" s="370"/>
      <c r="GT24" s="370"/>
      <c r="GU24" s="370"/>
      <c r="GV24" s="370"/>
      <c r="GW24" s="370"/>
      <c r="GX24" s="370"/>
      <c r="GY24" s="370"/>
      <c r="GZ24" s="370"/>
      <c r="HA24" s="370"/>
      <c r="HB24" s="370"/>
      <c r="HC24" s="370"/>
      <c r="HD24" s="370"/>
      <c r="HE24" s="370"/>
      <c r="HF24" s="370"/>
      <c r="HG24" s="370"/>
      <c r="HH24" s="370"/>
      <c r="HI24" s="370"/>
      <c r="HJ24" s="370"/>
      <c r="HK24" s="370"/>
      <c r="HL24" s="370"/>
      <c r="HM24" s="370"/>
      <c r="HN24" s="370"/>
      <c r="HO24" s="370"/>
      <c r="HP24" s="370"/>
      <c r="HQ24" s="370"/>
      <c r="HR24" s="370"/>
      <c r="HS24" s="370"/>
      <c r="HT24" s="370"/>
      <c r="HU24" s="370"/>
      <c r="HV24" s="370"/>
      <c r="HW24" s="370"/>
      <c r="HX24" s="370"/>
      <c r="HY24" s="370"/>
      <c r="HZ24" s="370"/>
      <c r="IA24" s="370"/>
      <c r="IB24" s="370"/>
      <c r="IC24" s="370"/>
      <c r="ID24" s="370"/>
      <c r="IE24" s="370"/>
      <c r="IF24" s="370"/>
      <c r="IG24" s="370"/>
      <c r="IH24" s="370"/>
      <c r="II24" s="370"/>
      <c r="IJ24" s="370"/>
      <c r="IK24" s="370"/>
      <c r="IL24" s="370"/>
      <c r="IM24" s="370"/>
      <c r="IN24" s="370"/>
      <c r="IO24" s="370"/>
      <c r="IP24" s="370"/>
      <c r="IQ24" s="370"/>
      <c r="IR24" s="370"/>
      <c r="IS24" s="370"/>
      <c r="IT24" s="329"/>
    </row>
    <row r="25" spans="1:254" x14ac:dyDescent="0.2">
      <c r="A25" s="376">
        <v>2010</v>
      </c>
      <c r="B25" s="377">
        <v>602477</v>
      </c>
      <c r="C25" s="384" t="s">
        <v>285</v>
      </c>
      <c r="D25" s="377">
        <v>773288</v>
      </c>
      <c r="E25" s="384" t="s">
        <v>285</v>
      </c>
      <c r="F25" s="377">
        <v>644690</v>
      </c>
      <c r="G25" s="384" t="s">
        <v>285</v>
      </c>
      <c r="H25" s="377">
        <v>717938</v>
      </c>
      <c r="I25" s="384" t="s">
        <v>285</v>
      </c>
      <c r="J25" s="377">
        <v>2738393</v>
      </c>
      <c r="K25" s="384" t="s">
        <v>285</v>
      </c>
      <c r="V25" s="371"/>
      <c r="W25" s="366"/>
      <c r="X25" s="366"/>
      <c r="Y25" s="366"/>
      <c r="Z25" s="367"/>
      <c r="AA25" s="367"/>
      <c r="AB25" s="367"/>
      <c r="IT25" s="329"/>
    </row>
    <row r="26" spans="1:254" x14ac:dyDescent="0.2">
      <c r="A26" s="376">
        <v>2011</v>
      </c>
      <c r="B26" s="377">
        <v>674639</v>
      </c>
      <c r="C26" s="384" t="s">
        <v>285</v>
      </c>
      <c r="D26" s="377">
        <v>712042</v>
      </c>
      <c r="E26" s="384" t="s">
        <v>285</v>
      </c>
      <c r="F26" s="377">
        <v>580981</v>
      </c>
      <c r="G26" s="384" t="s">
        <v>285</v>
      </c>
      <c r="H26" s="377">
        <v>701447</v>
      </c>
      <c r="I26" s="384" t="s">
        <v>285</v>
      </c>
      <c r="J26" s="377">
        <v>2669110</v>
      </c>
      <c r="K26" s="384" t="s">
        <v>285</v>
      </c>
      <c r="V26" s="371"/>
      <c r="W26" s="366"/>
      <c r="X26" s="366"/>
      <c r="Y26" s="366"/>
      <c r="Z26" s="367"/>
      <c r="AA26" s="367"/>
      <c r="AB26" s="367"/>
      <c r="IT26" s="329"/>
    </row>
    <row r="27" spans="1:254" x14ac:dyDescent="0.2">
      <c r="A27" s="376">
        <v>2012</v>
      </c>
      <c r="B27" s="377">
        <v>591969</v>
      </c>
      <c r="C27" s="384">
        <v>720695</v>
      </c>
      <c r="D27" s="377">
        <v>657548</v>
      </c>
      <c r="E27" s="384">
        <v>789878</v>
      </c>
      <c r="F27" s="377">
        <v>581631</v>
      </c>
      <c r="G27" s="384">
        <v>770021</v>
      </c>
      <c r="H27" s="377">
        <v>614004</v>
      </c>
      <c r="I27" s="384">
        <v>758452</v>
      </c>
      <c r="J27" s="377">
        <v>2445152</v>
      </c>
      <c r="K27" s="384">
        <v>3039045</v>
      </c>
      <c r="V27" s="371"/>
      <c r="W27" s="366"/>
      <c r="X27" s="366"/>
      <c r="Y27" s="366"/>
      <c r="Z27" s="367"/>
      <c r="AA27" s="367"/>
      <c r="AB27" s="367"/>
      <c r="IT27" s="329"/>
    </row>
    <row r="28" spans="1:254" x14ac:dyDescent="0.2">
      <c r="A28" s="376">
        <v>2013</v>
      </c>
      <c r="B28" s="378">
        <v>601332</v>
      </c>
      <c r="C28" s="384">
        <v>736734</v>
      </c>
      <c r="D28" s="378">
        <v>649569</v>
      </c>
      <c r="E28" s="384">
        <v>809163</v>
      </c>
      <c r="F28" s="378">
        <v>558923</v>
      </c>
      <c r="G28" s="384">
        <v>785943</v>
      </c>
      <c r="H28" s="378">
        <v>607887</v>
      </c>
      <c r="I28" s="384">
        <v>728186</v>
      </c>
      <c r="J28" s="377">
        <v>2417711</v>
      </c>
      <c r="K28" s="384">
        <v>3060026</v>
      </c>
      <c r="V28" s="371"/>
      <c r="W28" s="366"/>
      <c r="X28" s="366"/>
      <c r="Y28" s="366"/>
      <c r="Z28" s="367"/>
      <c r="AA28" s="367"/>
      <c r="AB28" s="367"/>
      <c r="IT28" s="329"/>
    </row>
    <row r="29" spans="1:254" x14ac:dyDescent="0.2">
      <c r="A29" s="376">
        <v>2014</v>
      </c>
      <c r="B29" s="378">
        <v>533082</v>
      </c>
      <c r="C29" s="384">
        <v>684386</v>
      </c>
      <c r="D29" s="378">
        <v>608272</v>
      </c>
      <c r="E29" s="384">
        <v>781062</v>
      </c>
      <c r="F29" s="378">
        <v>549602</v>
      </c>
      <c r="G29" s="384">
        <v>811835</v>
      </c>
      <c r="H29" s="378">
        <v>585095</v>
      </c>
      <c r="I29" s="384">
        <v>754149</v>
      </c>
      <c r="J29" s="377">
        <v>2276051</v>
      </c>
      <c r="K29" s="384">
        <v>3031433</v>
      </c>
      <c r="V29" s="371"/>
      <c r="W29" s="366"/>
      <c r="X29" s="366"/>
      <c r="Y29" s="366"/>
      <c r="Z29" s="367"/>
      <c r="AA29" s="367"/>
      <c r="AB29" s="367"/>
      <c r="IT29" s="329"/>
    </row>
    <row r="30" spans="1:254" x14ac:dyDescent="0.2">
      <c r="A30" s="376">
        <v>2015</v>
      </c>
      <c r="B30" s="378" t="s">
        <v>285</v>
      </c>
      <c r="C30" s="377">
        <v>674197</v>
      </c>
      <c r="D30" s="378" t="s">
        <v>285</v>
      </c>
      <c r="E30" s="377">
        <v>833280</v>
      </c>
      <c r="F30" s="378" t="s">
        <v>285</v>
      </c>
      <c r="G30" s="377">
        <v>746698</v>
      </c>
      <c r="H30" s="378" t="s">
        <v>285</v>
      </c>
      <c r="I30" s="377">
        <v>788976</v>
      </c>
      <c r="J30" s="377" t="s">
        <v>285</v>
      </c>
      <c r="K30" s="377">
        <v>3043152</v>
      </c>
      <c r="V30" s="371"/>
      <c r="W30" s="366"/>
      <c r="X30" s="366"/>
      <c r="Y30" s="366"/>
      <c r="Z30" s="367"/>
      <c r="AA30" s="367"/>
      <c r="AB30" s="367"/>
      <c r="IT30" s="329"/>
    </row>
    <row r="31" spans="1:254" x14ac:dyDescent="0.2">
      <c r="A31" s="376">
        <v>2016</v>
      </c>
      <c r="B31" s="378" t="s">
        <v>285</v>
      </c>
      <c r="C31" s="377">
        <v>718171</v>
      </c>
      <c r="D31" s="378" t="s">
        <v>285</v>
      </c>
      <c r="E31" s="377">
        <v>828836</v>
      </c>
      <c r="F31" s="378" t="s">
        <v>285</v>
      </c>
      <c r="G31" s="377">
        <v>749066</v>
      </c>
      <c r="H31" s="378" t="s">
        <v>285</v>
      </c>
      <c r="I31" s="377">
        <v>736151</v>
      </c>
      <c r="J31" s="377" t="s">
        <v>285</v>
      </c>
      <c r="K31" s="377">
        <v>3032225</v>
      </c>
      <c r="V31" s="371"/>
      <c r="W31" s="366"/>
      <c r="X31" s="366"/>
      <c r="Y31" s="366"/>
      <c r="Z31" s="367"/>
      <c r="AA31" s="367"/>
      <c r="AB31" s="367"/>
      <c r="IT31" s="329"/>
    </row>
    <row r="32" spans="1:254" x14ac:dyDescent="0.2">
      <c r="A32" s="376">
        <v>2017</v>
      </c>
      <c r="B32" s="378" t="s">
        <v>285</v>
      </c>
      <c r="C32" s="377">
        <v>722973</v>
      </c>
      <c r="D32" s="378" t="s">
        <v>285</v>
      </c>
      <c r="E32" s="377">
        <v>856949</v>
      </c>
      <c r="F32" s="378" t="s">
        <v>285</v>
      </c>
      <c r="G32" s="377">
        <v>717188</v>
      </c>
      <c r="H32" s="378" t="s">
        <v>285</v>
      </c>
      <c r="I32" s="377">
        <v>773984</v>
      </c>
      <c r="J32" s="377" t="s">
        <v>285</v>
      </c>
      <c r="K32" s="377">
        <v>3071095</v>
      </c>
      <c r="V32" s="371"/>
      <c r="W32" s="366"/>
      <c r="X32" s="366"/>
      <c r="Y32" s="366"/>
      <c r="Z32" s="367"/>
      <c r="AA32" s="367"/>
      <c r="AB32" s="367"/>
      <c r="IT32" s="329"/>
    </row>
    <row r="33" spans="1:254" x14ac:dyDescent="0.2">
      <c r="A33" s="376">
        <v>2018</v>
      </c>
      <c r="B33" s="377" t="s">
        <v>285</v>
      </c>
      <c r="C33" s="377">
        <v>779422</v>
      </c>
      <c r="D33" s="377" t="s">
        <v>285</v>
      </c>
      <c r="E33" s="377">
        <v>835580</v>
      </c>
      <c r="F33" s="377" t="s">
        <v>285</v>
      </c>
      <c r="G33" s="377">
        <v>737334</v>
      </c>
      <c r="H33" s="377" t="s">
        <v>285</v>
      </c>
      <c r="I33" s="377">
        <v>787533</v>
      </c>
      <c r="J33" s="377" t="s">
        <v>285</v>
      </c>
      <c r="K33" s="377">
        <v>3139869</v>
      </c>
      <c r="V33" s="371"/>
      <c r="W33" s="366"/>
      <c r="X33" s="366"/>
      <c r="Y33" s="366"/>
      <c r="Z33" s="367"/>
      <c r="AA33" s="367"/>
      <c r="AB33" s="367"/>
      <c r="IT33" s="329"/>
    </row>
    <row r="34" spans="1:254" s="386" customFormat="1" x14ac:dyDescent="0.2">
      <c r="A34" s="376">
        <v>2019</v>
      </c>
      <c r="B34" s="377" t="s">
        <v>285</v>
      </c>
      <c r="C34" s="377">
        <v>777854</v>
      </c>
      <c r="D34" s="377" t="s">
        <v>285</v>
      </c>
      <c r="E34" s="377">
        <v>780346</v>
      </c>
      <c r="F34" s="377" t="s">
        <v>285</v>
      </c>
      <c r="G34" s="377">
        <v>779707</v>
      </c>
      <c r="H34" s="377" t="s">
        <v>285</v>
      </c>
      <c r="I34" s="377">
        <v>782666</v>
      </c>
      <c r="J34" s="377" t="s">
        <v>285</v>
      </c>
      <c r="K34" s="377">
        <v>3120574</v>
      </c>
      <c r="L34" s="367"/>
      <c r="M34" s="367"/>
      <c r="N34" s="367"/>
      <c r="O34" s="367"/>
      <c r="P34" s="367"/>
      <c r="Q34" s="367"/>
      <c r="R34" s="367"/>
      <c r="S34" s="367"/>
      <c r="T34" s="367"/>
      <c r="U34" s="367"/>
      <c r="V34" s="377"/>
      <c r="W34" s="385"/>
      <c r="X34" s="385"/>
      <c r="Y34" s="385"/>
      <c r="Z34" s="367"/>
      <c r="AA34" s="367"/>
      <c r="AB34" s="367"/>
      <c r="AC34" s="367"/>
      <c r="AD34" s="367"/>
      <c r="AE34" s="367"/>
      <c r="AF34" s="367"/>
      <c r="AG34" s="367"/>
      <c r="AH34" s="367"/>
      <c r="AI34" s="367"/>
      <c r="AJ34" s="367"/>
      <c r="AK34" s="367"/>
      <c r="AL34" s="367"/>
      <c r="AM34" s="367"/>
      <c r="AN34" s="367"/>
      <c r="AO34" s="367"/>
      <c r="AP34" s="367"/>
      <c r="AQ34" s="367"/>
      <c r="AR34" s="367"/>
      <c r="AS34" s="367"/>
      <c r="AT34" s="367"/>
      <c r="AU34" s="367"/>
      <c r="AV34" s="367"/>
      <c r="AW34" s="367"/>
      <c r="AX34" s="367"/>
      <c r="AY34" s="367"/>
      <c r="AZ34" s="367"/>
      <c r="BA34" s="367"/>
      <c r="BB34" s="367"/>
      <c r="BC34" s="367"/>
      <c r="BD34" s="367"/>
      <c r="BE34" s="367"/>
      <c r="BF34" s="367"/>
      <c r="BG34" s="367"/>
      <c r="BH34" s="367"/>
      <c r="BI34" s="367"/>
      <c r="BJ34" s="367"/>
      <c r="BK34" s="367"/>
      <c r="BL34" s="367"/>
      <c r="BM34" s="367"/>
      <c r="BN34" s="367"/>
      <c r="BO34" s="367"/>
      <c r="BP34" s="367"/>
      <c r="BQ34" s="367"/>
      <c r="BR34" s="367"/>
      <c r="BS34" s="367"/>
      <c r="BT34" s="367"/>
      <c r="BU34" s="367"/>
      <c r="BV34" s="367"/>
      <c r="BW34" s="367"/>
      <c r="BX34" s="367"/>
      <c r="BY34" s="367"/>
      <c r="BZ34" s="367"/>
      <c r="CA34" s="367"/>
      <c r="CB34" s="367"/>
      <c r="CC34" s="367"/>
      <c r="CD34" s="367"/>
      <c r="CE34" s="367"/>
      <c r="CF34" s="367"/>
      <c r="CG34" s="367"/>
      <c r="CH34" s="367"/>
      <c r="CI34" s="367"/>
      <c r="CJ34" s="367"/>
      <c r="CK34" s="367"/>
      <c r="CL34" s="367"/>
      <c r="CM34" s="367"/>
      <c r="CN34" s="367"/>
      <c r="CO34" s="367"/>
      <c r="CP34" s="367"/>
      <c r="CQ34" s="367"/>
      <c r="CR34" s="367"/>
      <c r="CS34" s="367"/>
      <c r="CT34" s="367"/>
      <c r="CU34" s="367"/>
      <c r="CV34" s="367"/>
      <c r="CW34" s="367"/>
      <c r="CX34" s="367"/>
      <c r="CY34" s="367"/>
      <c r="CZ34" s="367"/>
      <c r="DA34" s="367"/>
      <c r="DB34" s="367"/>
      <c r="DC34" s="367"/>
      <c r="DD34" s="367"/>
      <c r="DE34" s="367"/>
      <c r="DF34" s="367"/>
      <c r="DG34" s="367"/>
      <c r="DH34" s="367"/>
      <c r="DI34" s="367"/>
      <c r="DJ34" s="367"/>
      <c r="DK34" s="367"/>
      <c r="DL34" s="367"/>
      <c r="DM34" s="367"/>
      <c r="DN34" s="367"/>
      <c r="DO34" s="367"/>
      <c r="DP34" s="367"/>
      <c r="DQ34" s="367"/>
      <c r="DR34" s="367"/>
      <c r="DS34" s="367"/>
      <c r="DT34" s="367"/>
      <c r="DU34" s="367"/>
      <c r="DV34" s="367"/>
      <c r="DW34" s="367"/>
      <c r="DX34" s="367"/>
      <c r="DY34" s="367"/>
      <c r="DZ34" s="367"/>
      <c r="EA34" s="367"/>
      <c r="EB34" s="367"/>
      <c r="EC34" s="367"/>
      <c r="ED34" s="367"/>
      <c r="EE34" s="367"/>
      <c r="EF34" s="367"/>
      <c r="EG34" s="367"/>
      <c r="EH34" s="367"/>
      <c r="EI34" s="367"/>
      <c r="EJ34" s="367"/>
      <c r="EK34" s="367"/>
      <c r="EL34" s="367"/>
      <c r="EM34" s="367"/>
      <c r="EN34" s="367"/>
      <c r="EO34" s="367"/>
      <c r="EP34" s="367"/>
      <c r="EQ34" s="367"/>
      <c r="ER34" s="367"/>
      <c r="ES34" s="367"/>
      <c r="ET34" s="367"/>
      <c r="EU34" s="367"/>
      <c r="EV34" s="367"/>
      <c r="EW34" s="367"/>
      <c r="EX34" s="367"/>
      <c r="EY34" s="367"/>
      <c r="EZ34" s="367"/>
      <c r="FA34" s="367"/>
      <c r="FB34" s="367"/>
      <c r="FC34" s="367"/>
      <c r="FD34" s="367"/>
      <c r="FE34" s="367"/>
      <c r="FF34" s="367"/>
      <c r="FG34" s="367"/>
      <c r="FH34" s="367"/>
      <c r="FI34" s="367"/>
      <c r="FJ34" s="367"/>
      <c r="FK34" s="367"/>
      <c r="FL34" s="367"/>
      <c r="FM34" s="367"/>
      <c r="FN34" s="367"/>
      <c r="FO34" s="367"/>
      <c r="FP34" s="367"/>
      <c r="FQ34" s="367"/>
      <c r="FR34" s="367"/>
      <c r="FS34" s="367"/>
      <c r="FT34" s="367"/>
      <c r="FU34" s="367"/>
      <c r="FV34" s="367"/>
      <c r="FW34" s="367"/>
      <c r="FX34" s="367"/>
      <c r="FY34" s="367"/>
      <c r="FZ34" s="367"/>
      <c r="GA34" s="367"/>
      <c r="GB34" s="367"/>
      <c r="GC34" s="367"/>
      <c r="GD34" s="367"/>
      <c r="GE34" s="367"/>
      <c r="GF34" s="367"/>
      <c r="GG34" s="367"/>
      <c r="GH34" s="367"/>
      <c r="GI34" s="367"/>
      <c r="GJ34" s="367"/>
      <c r="GK34" s="367"/>
      <c r="GL34" s="367"/>
      <c r="GM34" s="367"/>
      <c r="GN34" s="367"/>
      <c r="GO34" s="367"/>
      <c r="GP34" s="367"/>
      <c r="GQ34" s="367"/>
      <c r="GR34" s="367"/>
      <c r="GS34" s="367"/>
      <c r="GT34" s="367"/>
      <c r="GU34" s="367"/>
      <c r="GV34" s="367"/>
      <c r="GW34" s="367"/>
      <c r="GX34" s="367"/>
      <c r="GY34" s="367"/>
      <c r="GZ34" s="367"/>
      <c r="HA34" s="367"/>
      <c r="HB34" s="367"/>
      <c r="HC34" s="367"/>
      <c r="HD34" s="367"/>
      <c r="HE34" s="367"/>
      <c r="HF34" s="367"/>
      <c r="HG34" s="367"/>
      <c r="HH34" s="367"/>
      <c r="HI34" s="367"/>
      <c r="HJ34" s="367"/>
      <c r="HK34" s="367"/>
      <c r="HL34" s="367"/>
      <c r="HM34" s="367"/>
      <c r="HN34" s="367"/>
      <c r="HO34" s="367"/>
      <c r="HP34" s="367"/>
      <c r="HQ34" s="367"/>
      <c r="HR34" s="367"/>
      <c r="HS34" s="367"/>
      <c r="HT34" s="367"/>
      <c r="HU34" s="367"/>
      <c r="HV34" s="367"/>
      <c r="HW34" s="367"/>
      <c r="HX34" s="367"/>
      <c r="HY34" s="367"/>
      <c r="HZ34" s="367"/>
      <c r="IA34" s="367"/>
      <c r="IB34" s="367"/>
      <c r="IC34" s="367"/>
      <c r="ID34" s="367"/>
      <c r="IE34" s="367"/>
      <c r="IF34" s="367"/>
      <c r="IG34" s="367"/>
      <c r="IH34" s="367"/>
      <c r="II34" s="367"/>
      <c r="IJ34" s="367"/>
      <c r="IK34" s="367"/>
      <c r="IL34" s="367"/>
      <c r="IM34" s="367"/>
      <c r="IN34" s="367"/>
      <c r="IO34" s="367"/>
      <c r="IP34" s="367"/>
      <c r="IQ34" s="367"/>
      <c r="IR34" s="367"/>
      <c r="IS34" s="367"/>
    </row>
    <row r="35" spans="1:254" ht="13.5" thickBot="1" x14ac:dyDescent="0.25">
      <c r="A35" s="379">
        <v>2020</v>
      </c>
      <c r="B35" s="380" t="s">
        <v>285</v>
      </c>
      <c r="C35" s="380">
        <v>770391</v>
      </c>
      <c r="D35" s="380" t="s">
        <v>285</v>
      </c>
      <c r="E35" s="380">
        <v>825129</v>
      </c>
      <c r="F35" s="380" t="s">
        <v>285</v>
      </c>
      <c r="G35" s="380">
        <v>751006</v>
      </c>
      <c r="H35" s="380" t="s">
        <v>285</v>
      </c>
      <c r="I35" s="380">
        <v>769391</v>
      </c>
      <c r="J35" s="380" t="s">
        <v>285</v>
      </c>
      <c r="K35" s="380">
        <v>3115916</v>
      </c>
      <c r="V35" s="371"/>
      <c r="W35" s="366"/>
      <c r="X35" s="366"/>
      <c r="Y35" s="366"/>
      <c r="Z35" s="367"/>
      <c r="AA35" s="367"/>
      <c r="AB35" s="367"/>
      <c r="IT35" s="329"/>
    </row>
    <row r="36" spans="1:254" x14ac:dyDescent="0.2">
      <c r="A36" s="329"/>
      <c r="B36" s="329"/>
      <c r="C36" s="329"/>
      <c r="D36" s="329"/>
      <c r="E36" s="329"/>
      <c r="F36" s="329"/>
      <c r="G36" s="329"/>
      <c r="H36" s="329"/>
      <c r="I36" s="329"/>
      <c r="J36" s="329"/>
      <c r="K36" s="329"/>
      <c r="V36" s="371"/>
      <c r="W36" s="366"/>
      <c r="X36" s="366"/>
      <c r="Y36" s="366"/>
      <c r="Z36" s="367"/>
      <c r="AA36" s="367"/>
      <c r="AB36" s="367"/>
      <c r="IT36" s="329"/>
    </row>
    <row r="37" spans="1:254" ht="13.5" thickBot="1" x14ac:dyDescent="0.25">
      <c r="A37" s="379"/>
      <c r="B37" s="380"/>
      <c r="C37" s="380"/>
      <c r="D37" s="380"/>
      <c r="E37" s="380"/>
      <c r="F37" s="380"/>
      <c r="G37" s="380"/>
      <c r="H37" s="380"/>
      <c r="I37" s="380"/>
      <c r="J37" s="380"/>
      <c r="K37" s="380"/>
      <c r="V37" s="371"/>
      <c r="W37" s="366"/>
      <c r="X37" s="366"/>
      <c r="Y37" s="366"/>
      <c r="Z37" s="367"/>
      <c r="AA37" s="367"/>
      <c r="AB37" s="367"/>
      <c r="IT37" s="329"/>
    </row>
    <row r="38" spans="1:254" x14ac:dyDescent="0.2">
      <c r="A38" s="564" t="s">
        <v>383</v>
      </c>
      <c r="B38" s="564"/>
      <c r="C38" s="564"/>
      <c r="D38" s="564"/>
      <c r="E38" s="564"/>
      <c r="F38" s="564"/>
      <c r="G38" s="564"/>
      <c r="H38" s="564"/>
      <c r="I38" s="564"/>
      <c r="J38" s="564"/>
      <c r="K38" s="564"/>
      <c r="V38" s="366"/>
      <c r="W38" s="366"/>
      <c r="X38" s="366"/>
      <c r="Y38" s="366"/>
      <c r="Z38" s="367"/>
      <c r="AA38" s="367"/>
      <c r="AB38" s="367"/>
      <c r="IT38" s="329"/>
    </row>
    <row r="39" spans="1:254" x14ac:dyDescent="0.2">
      <c r="A39" s="382"/>
      <c r="B39" s="563" t="s">
        <v>369</v>
      </c>
      <c r="C39" s="563"/>
      <c r="D39" s="563" t="s">
        <v>370</v>
      </c>
      <c r="E39" s="563"/>
      <c r="F39" s="563" t="s">
        <v>371</v>
      </c>
      <c r="G39" s="563"/>
      <c r="H39" s="563" t="s">
        <v>372</v>
      </c>
      <c r="I39" s="563"/>
      <c r="J39" s="563" t="s">
        <v>373</v>
      </c>
      <c r="K39" s="563"/>
      <c r="V39" s="368"/>
      <c r="W39" s="368"/>
      <c r="X39" s="368"/>
      <c r="Y39" s="368"/>
      <c r="Z39" s="369"/>
      <c r="AA39" s="369"/>
      <c r="AB39" s="369"/>
      <c r="AC39" s="370"/>
      <c r="AD39" s="370"/>
      <c r="AE39" s="370"/>
      <c r="AF39" s="370"/>
      <c r="AG39" s="370"/>
      <c r="AH39" s="370"/>
      <c r="AI39" s="370"/>
      <c r="AJ39" s="370"/>
      <c r="AK39" s="370"/>
      <c r="AL39" s="370"/>
      <c r="AM39" s="370"/>
      <c r="AN39" s="370"/>
      <c r="AO39" s="370"/>
      <c r="AP39" s="370"/>
      <c r="AQ39" s="370"/>
      <c r="AR39" s="370"/>
      <c r="AS39" s="370"/>
      <c r="AT39" s="370"/>
      <c r="AU39" s="370"/>
      <c r="AV39" s="370"/>
      <c r="AW39" s="370"/>
      <c r="AX39" s="370"/>
      <c r="AY39" s="370"/>
      <c r="AZ39" s="370"/>
      <c r="BA39" s="370"/>
      <c r="BB39" s="370"/>
      <c r="BC39" s="370"/>
      <c r="BD39" s="370"/>
      <c r="BE39" s="370"/>
      <c r="BF39" s="370"/>
      <c r="BG39" s="370"/>
      <c r="BH39" s="370"/>
      <c r="BI39" s="370"/>
      <c r="BJ39" s="370"/>
      <c r="BK39" s="370"/>
      <c r="BL39" s="370"/>
      <c r="BM39" s="370"/>
      <c r="BN39" s="370"/>
      <c r="BO39" s="370"/>
      <c r="BP39" s="370"/>
      <c r="BQ39" s="370"/>
      <c r="BR39" s="370"/>
      <c r="BS39" s="370"/>
      <c r="BT39" s="370"/>
      <c r="BU39" s="370"/>
      <c r="BV39" s="370"/>
      <c r="BW39" s="370"/>
      <c r="BX39" s="370"/>
      <c r="BY39" s="370"/>
      <c r="BZ39" s="370"/>
      <c r="CA39" s="370"/>
      <c r="CB39" s="370"/>
      <c r="CC39" s="370"/>
      <c r="CD39" s="370"/>
      <c r="CE39" s="370"/>
      <c r="CF39" s="370"/>
      <c r="CG39" s="370"/>
      <c r="CH39" s="370"/>
      <c r="CI39" s="370"/>
      <c r="CJ39" s="370"/>
      <c r="CK39" s="370"/>
      <c r="CL39" s="370"/>
      <c r="CM39" s="370"/>
      <c r="CN39" s="370"/>
      <c r="CO39" s="370"/>
      <c r="CP39" s="370"/>
      <c r="CQ39" s="370"/>
      <c r="CR39" s="370"/>
      <c r="CS39" s="370"/>
      <c r="CT39" s="370"/>
      <c r="CU39" s="370"/>
      <c r="CV39" s="370"/>
      <c r="CW39" s="370"/>
      <c r="CX39" s="370"/>
      <c r="CY39" s="370"/>
      <c r="CZ39" s="370"/>
      <c r="DA39" s="370"/>
      <c r="DB39" s="370"/>
      <c r="DC39" s="370"/>
      <c r="DD39" s="370"/>
      <c r="DE39" s="370"/>
      <c r="DF39" s="370"/>
      <c r="DG39" s="370"/>
      <c r="DH39" s="370"/>
      <c r="DI39" s="370"/>
      <c r="DJ39" s="370"/>
      <c r="DK39" s="370"/>
      <c r="DL39" s="370"/>
      <c r="DM39" s="370"/>
      <c r="DN39" s="370"/>
      <c r="DO39" s="370"/>
      <c r="DP39" s="370"/>
      <c r="DQ39" s="370"/>
      <c r="DR39" s="370"/>
      <c r="DS39" s="370"/>
      <c r="DT39" s="370"/>
      <c r="DU39" s="370"/>
      <c r="DV39" s="370"/>
      <c r="DW39" s="370"/>
      <c r="DX39" s="370"/>
      <c r="DY39" s="370"/>
      <c r="DZ39" s="370"/>
      <c r="EA39" s="370"/>
      <c r="EB39" s="370"/>
      <c r="EC39" s="370"/>
      <c r="ED39" s="370"/>
      <c r="EE39" s="370"/>
      <c r="EF39" s="370"/>
      <c r="EG39" s="370"/>
      <c r="EH39" s="370"/>
      <c r="EI39" s="370"/>
      <c r="EJ39" s="370"/>
      <c r="EK39" s="370"/>
      <c r="EL39" s="370"/>
      <c r="EM39" s="370"/>
      <c r="EN39" s="370"/>
      <c r="EO39" s="370"/>
      <c r="EP39" s="370"/>
      <c r="EQ39" s="370"/>
      <c r="ER39" s="370"/>
      <c r="ES39" s="370"/>
      <c r="ET39" s="370"/>
      <c r="EU39" s="370"/>
      <c r="EV39" s="370"/>
      <c r="EW39" s="370"/>
      <c r="EX39" s="370"/>
      <c r="EY39" s="370"/>
      <c r="EZ39" s="370"/>
      <c r="FA39" s="370"/>
      <c r="FB39" s="370"/>
      <c r="FC39" s="370"/>
      <c r="FD39" s="370"/>
      <c r="FE39" s="370"/>
      <c r="FF39" s="370"/>
      <c r="FG39" s="370"/>
      <c r="FH39" s="370"/>
      <c r="FI39" s="370"/>
      <c r="FJ39" s="370"/>
      <c r="FK39" s="370"/>
      <c r="FL39" s="370"/>
      <c r="FM39" s="370"/>
      <c r="FN39" s="370"/>
      <c r="FO39" s="370"/>
      <c r="FP39" s="370"/>
      <c r="FQ39" s="370"/>
      <c r="FR39" s="370"/>
      <c r="FS39" s="370"/>
      <c r="FT39" s="370"/>
      <c r="FU39" s="370"/>
      <c r="FV39" s="370"/>
      <c r="FW39" s="370"/>
      <c r="FX39" s="370"/>
      <c r="FY39" s="370"/>
      <c r="FZ39" s="370"/>
      <c r="GA39" s="370"/>
      <c r="GB39" s="370"/>
      <c r="GC39" s="370"/>
      <c r="GD39" s="370"/>
      <c r="GE39" s="370"/>
      <c r="GF39" s="370"/>
      <c r="GG39" s="370"/>
      <c r="GH39" s="370"/>
      <c r="GI39" s="370"/>
      <c r="GJ39" s="370"/>
      <c r="GK39" s="370"/>
      <c r="GL39" s="370"/>
      <c r="GM39" s="370"/>
      <c r="GN39" s="370"/>
      <c r="GO39" s="370"/>
      <c r="GP39" s="370"/>
      <c r="GQ39" s="370"/>
      <c r="GR39" s="370"/>
      <c r="GS39" s="370"/>
      <c r="GT39" s="370"/>
      <c r="GU39" s="370"/>
      <c r="GV39" s="370"/>
      <c r="GW39" s="370"/>
      <c r="GX39" s="370"/>
      <c r="GY39" s="370"/>
      <c r="GZ39" s="370"/>
      <c r="HA39" s="370"/>
      <c r="HB39" s="370"/>
      <c r="HC39" s="370"/>
      <c r="HD39" s="370"/>
      <c r="HE39" s="370"/>
      <c r="HF39" s="370"/>
      <c r="HG39" s="370"/>
      <c r="HH39" s="370"/>
      <c r="HI39" s="370"/>
      <c r="HJ39" s="370"/>
      <c r="HK39" s="370"/>
      <c r="HL39" s="370"/>
      <c r="HM39" s="370"/>
      <c r="HN39" s="370"/>
      <c r="HO39" s="370"/>
      <c r="HP39" s="370"/>
      <c r="HQ39" s="370"/>
      <c r="HR39" s="370"/>
      <c r="HS39" s="370"/>
      <c r="HT39" s="370"/>
      <c r="HU39" s="370"/>
      <c r="HV39" s="370"/>
      <c r="HW39" s="370"/>
      <c r="HX39" s="370"/>
      <c r="HY39" s="370"/>
      <c r="HZ39" s="370"/>
      <c r="IA39" s="370"/>
      <c r="IB39" s="370"/>
      <c r="IC39" s="370"/>
      <c r="ID39" s="370"/>
      <c r="IE39" s="370"/>
      <c r="IF39" s="370"/>
      <c r="IG39" s="370"/>
      <c r="IH39" s="370"/>
      <c r="II39" s="370"/>
      <c r="IJ39" s="370"/>
      <c r="IK39" s="370"/>
      <c r="IL39" s="370"/>
      <c r="IM39" s="370"/>
      <c r="IN39" s="370"/>
      <c r="IO39" s="370"/>
      <c r="IP39" s="370"/>
      <c r="IQ39" s="370"/>
      <c r="IR39" s="370"/>
      <c r="IS39" s="370"/>
      <c r="IT39" s="329"/>
    </row>
    <row r="40" spans="1:254" ht="13.5" thickBot="1" x14ac:dyDescent="0.25">
      <c r="A40" s="383"/>
      <c r="B40" s="381" t="s">
        <v>374</v>
      </c>
      <c r="C40" s="381" t="s">
        <v>375</v>
      </c>
      <c r="D40" s="381" t="s">
        <v>374</v>
      </c>
      <c r="E40" s="381" t="s">
        <v>375</v>
      </c>
      <c r="F40" s="381" t="s">
        <v>374</v>
      </c>
      <c r="G40" s="381" t="s">
        <v>375</v>
      </c>
      <c r="H40" s="381" t="s">
        <v>374</v>
      </c>
      <c r="I40" s="381" t="s">
        <v>375</v>
      </c>
      <c r="J40" s="381" t="s">
        <v>374</v>
      </c>
      <c r="K40" s="381" t="s">
        <v>375</v>
      </c>
      <c r="V40" s="368"/>
      <c r="W40" s="368"/>
      <c r="X40" s="368"/>
      <c r="Y40" s="368"/>
      <c r="Z40" s="369"/>
      <c r="AA40" s="369"/>
      <c r="AB40" s="369"/>
      <c r="AC40" s="370"/>
      <c r="AD40" s="370"/>
      <c r="AE40" s="370"/>
      <c r="AF40" s="370"/>
      <c r="AG40" s="370"/>
      <c r="AH40" s="370"/>
      <c r="AI40" s="370"/>
      <c r="AJ40" s="370"/>
      <c r="AK40" s="370"/>
      <c r="AL40" s="370"/>
      <c r="AM40" s="370"/>
      <c r="AN40" s="370"/>
      <c r="AO40" s="370"/>
      <c r="AP40" s="370"/>
      <c r="AQ40" s="370"/>
      <c r="AR40" s="370"/>
      <c r="AS40" s="370"/>
      <c r="AT40" s="370"/>
      <c r="AU40" s="370"/>
      <c r="AV40" s="370"/>
      <c r="AW40" s="370"/>
      <c r="AX40" s="370"/>
      <c r="AY40" s="370"/>
      <c r="AZ40" s="370"/>
      <c r="BA40" s="370"/>
      <c r="BB40" s="370"/>
      <c r="BC40" s="370"/>
      <c r="BD40" s="370"/>
      <c r="BE40" s="370"/>
      <c r="BF40" s="370"/>
      <c r="BG40" s="370"/>
      <c r="BH40" s="370"/>
      <c r="BI40" s="370"/>
      <c r="BJ40" s="370"/>
      <c r="BK40" s="370"/>
      <c r="BL40" s="370"/>
      <c r="BM40" s="370"/>
      <c r="BN40" s="370"/>
      <c r="BO40" s="370"/>
      <c r="BP40" s="370"/>
      <c r="BQ40" s="370"/>
      <c r="BR40" s="370"/>
      <c r="BS40" s="370"/>
      <c r="BT40" s="370"/>
      <c r="BU40" s="370"/>
      <c r="BV40" s="370"/>
      <c r="BW40" s="370"/>
      <c r="BX40" s="370"/>
      <c r="BY40" s="370"/>
      <c r="BZ40" s="370"/>
      <c r="CA40" s="370"/>
      <c r="CB40" s="370"/>
      <c r="CC40" s="370"/>
      <c r="CD40" s="370"/>
      <c r="CE40" s="370"/>
      <c r="CF40" s="370"/>
      <c r="CG40" s="370"/>
      <c r="CH40" s="370"/>
      <c r="CI40" s="370"/>
      <c r="CJ40" s="370"/>
      <c r="CK40" s="370"/>
      <c r="CL40" s="370"/>
      <c r="CM40" s="370"/>
      <c r="CN40" s="370"/>
      <c r="CO40" s="370"/>
      <c r="CP40" s="370"/>
      <c r="CQ40" s="370"/>
      <c r="CR40" s="370"/>
      <c r="CS40" s="370"/>
      <c r="CT40" s="370"/>
      <c r="CU40" s="370"/>
      <c r="CV40" s="370"/>
      <c r="CW40" s="370"/>
      <c r="CX40" s="370"/>
      <c r="CY40" s="370"/>
      <c r="CZ40" s="370"/>
      <c r="DA40" s="370"/>
      <c r="DB40" s="370"/>
      <c r="DC40" s="370"/>
      <c r="DD40" s="370"/>
      <c r="DE40" s="370"/>
      <c r="DF40" s="370"/>
      <c r="DG40" s="370"/>
      <c r="DH40" s="370"/>
      <c r="DI40" s="370"/>
      <c r="DJ40" s="370"/>
      <c r="DK40" s="370"/>
      <c r="DL40" s="370"/>
      <c r="DM40" s="370"/>
      <c r="DN40" s="370"/>
      <c r="DO40" s="370"/>
      <c r="DP40" s="370"/>
      <c r="DQ40" s="370"/>
      <c r="DR40" s="370"/>
      <c r="DS40" s="370"/>
      <c r="DT40" s="370"/>
      <c r="DU40" s="370"/>
      <c r="DV40" s="370"/>
      <c r="DW40" s="370"/>
      <c r="DX40" s="370"/>
      <c r="DY40" s="370"/>
      <c r="DZ40" s="370"/>
      <c r="EA40" s="370"/>
      <c r="EB40" s="370"/>
      <c r="EC40" s="370"/>
      <c r="ED40" s="370"/>
      <c r="EE40" s="370"/>
      <c r="EF40" s="370"/>
      <c r="EG40" s="370"/>
      <c r="EH40" s="370"/>
      <c r="EI40" s="370"/>
      <c r="EJ40" s="370"/>
      <c r="EK40" s="370"/>
      <c r="EL40" s="370"/>
      <c r="EM40" s="370"/>
      <c r="EN40" s="370"/>
      <c r="EO40" s="370"/>
      <c r="EP40" s="370"/>
      <c r="EQ40" s="370"/>
      <c r="ER40" s="370"/>
      <c r="ES40" s="370"/>
      <c r="ET40" s="370"/>
      <c r="EU40" s="370"/>
      <c r="EV40" s="370"/>
      <c r="EW40" s="370"/>
      <c r="EX40" s="370"/>
      <c r="EY40" s="370"/>
      <c r="EZ40" s="370"/>
      <c r="FA40" s="370"/>
      <c r="FB40" s="370"/>
      <c r="FC40" s="370"/>
      <c r="FD40" s="370"/>
      <c r="FE40" s="370"/>
      <c r="FF40" s="370"/>
      <c r="FG40" s="370"/>
      <c r="FH40" s="370"/>
      <c r="FI40" s="370"/>
      <c r="FJ40" s="370"/>
      <c r="FK40" s="370"/>
      <c r="FL40" s="370"/>
      <c r="FM40" s="370"/>
      <c r="FN40" s="370"/>
      <c r="FO40" s="370"/>
      <c r="FP40" s="370"/>
      <c r="FQ40" s="370"/>
      <c r="FR40" s="370"/>
      <c r="FS40" s="370"/>
      <c r="FT40" s="370"/>
      <c r="FU40" s="370"/>
      <c r="FV40" s="370"/>
      <c r="FW40" s="370"/>
      <c r="FX40" s="370"/>
      <c r="FY40" s="370"/>
      <c r="FZ40" s="370"/>
      <c r="GA40" s="370"/>
      <c r="GB40" s="370"/>
      <c r="GC40" s="370"/>
      <c r="GD40" s="370"/>
      <c r="GE40" s="370"/>
      <c r="GF40" s="370"/>
      <c r="GG40" s="370"/>
      <c r="GH40" s="370"/>
      <c r="GI40" s="370"/>
      <c r="GJ40" s="370"/>
      <c r="GK40" s="370"/>
      <c r="GL40" s="370"/>
      <c r="GM40" s="370"/>
      <c r="GN40" s="370"/>
      <c r="GO40" s="370"/>
      <c r="GP40" s="370"/>
      <c r="GQ40" s="370"/>
      <c r="GR40" s="370"/>
      <c r="GS40" s="370"/>
      <c r="GT40" s="370"/>
      <c r="GU40" s="370"/>
      <c r="GV40" s="370"/>
      <c r="GW40" s="370"/>
      <c r="GX40" s="370"/>
      <c r="GY40" s="370"/>
      <c r="GZ40" s="370"/>
      <c r="HA40" s="370"/>
      <c r="HB40" s="370"/>
      <c r="HC40" s="370"/>
      <c r="HD40" s="370"/>
      <c r="HE40" s="370"/>
      <c r="HF40" s="370"/>
      <c r="HG40" s="370"/>
      <c r="HH40" s="370"/>
      <c r="HI40" s="370"/>
      <c r="HJ40" s="370"/>
      <c r="HK40" s="370"/>
      <c r="HL40" s="370"/>
      <c r="HM40" s="370"/>
      <c r="HN40" s="370"/>
      <c r="HO40" s="370"/>
      <c r="HP40" s="370"/>
      <c r="HQ40" s="370"/>
      <c r="HR40" s="370"/>
      <c r="HS40" s="370"/>
      <c r="HT40" s="370"/>
      <c r="HU40" s="370"/>
      <c r="HV40" s="370"/>
      <c r="HW40" s="370"/>
      <c r="HX40" s="370"/>
      <c r="HY40" s="370"/>
      <c r="HZ40" s="370"/>
      <c r="IA40" s="370"/>
      <c r="IB40" s="370"/>
      <c r="IC40" s="370"/>
      <c r="ID40" s="370"/>
      <c r="IE40" s="370"/>
      <c r="IF40" s="370"/>
      <c r="IG40" s="370"/>
      <c r="IH40" s="370"/>
      <c r="II40" s="370"/>
      <c r="IJ40" s="370"/>
      <c r="IK40" s="370"/>
      <c r="IL40" s="370"/>
      <c r="IM40" s="370"/>
      <c r="IN40" s="370"/>
      <c r="IO40" s="370"/>
      <c r="IP40" s="370"/>
      <c r="IQ40" s="370"/>
      <c r="IR40" s="370"/>
      <c r="IS40" s="370"/>
      <c r="IT40" s="329"/>
    </row>
    <row r="41" spans="1:254" x14ac:dyDescent="0.2">
      <c r="A41" s="376">
        <v>2010</v>
      </c>
      <c r="B41" s="377">
        <v>69478</v>
      </c>
      <c r="C41" s="384" t="s">
        <v>285</v>
      </c>
      <c r="D41" s="377">
        <v>96669</v>
      </c>
      <c r="E41" s="384" t="s">
        <v>285</v>
      </c>
      <c r="F41" s="377">
        <v>75962</v>
      </c>
      <c r="G41" s="384" t="s">
        <v>285</v>
      </c>
      <c r="H41" s="377">
        <v>79966</v>
      </c>
      <c r="I41" s="384" t="s">
        <v>285</v>
      </c>
      <c r="J41" s="377">
        <v>322075</v>
      </c>
      <c r="K41" s="384" t="s">
        <v>285</v>
      </c>
      <c r="L41" s="375"/>
      <c r="M41" s="375"/>
      <c r="N41" s="375"/>
      <c r="O41" s="375"/>
      <c r="P41" s="375"/>
      <c r="Q41" s="375"/>
      <c r="R41" s="375"/>
      <c r="S41" s="375"/>
      <c r="T41" s="375"/>
      <c r="U41" s="375"/>
      <c r="V41" s="373"/>
      <c r="W41" s="373"/>
      <c r="X41" s="373"/>
      <c r="Y41" s="373"/>
      <c r="Z41" s="373"/>
      <c r="AA41" s="373"/>
      <c r="AB41" s="373"/>
      <c r="AC41" s="373"/>
      <c r="AD41" s="373"/>
      <c r="AE41" s="373"/>
      <c r="AF41" s="373"/>
      <c r="AG41" s="373"/>
      <c r="AH41" s="373"/>
      <c r="AI41" s="373"/>
      <c r="AJ41" s="373"/>
      <c r="AK41" s="373"/>
      <c r="AL41" s="373"/>
      <c r="AM41" s="373"/>
      <c r="AN41" s="373"/>
      <c r="AO41" s="373"/>
      <c r="AP41" s="373"/>
      <c r="AQ41" s="373"/>
      <c r="AR41" s="373"/>
      <c r="AS41" s="373"/>
      <c r="AT41" s="373"/>
      <c r="AU41" s="373"/>
      <c r="AV41" s="373"/>
      <c r="AW41" s="373"/>
      <c r="AX41" s="373"/>
      <c r="AY41" s="373"/>
      <c r="AZ41" s="373"/>
      <c r="BA41" s="373"/>
      <c r="BB41" s="373"/>
      <c r="BC41" s="373"/>
      <c r="BD41" s="373"/>
      <c r="BE41" s="373"/>
      <c r="BF41" s="373"/>
      <c r="BG41" s="373"/>
      <c r="BH41" s="373"/>
      <c r="BI41" s="373"/>
      <c r="BJ41" s="373"/>
      <c r="BK41" s="373"/>
      <c r="BL41" s="373"/>
      <c r="BM41" s="373"/>
      <c r="BN41" s="373"/>
      <c r="BO41" s="373"/>
      <c r="BP41" s="373"/>
      <c r="BQ41" s="373"/>
      <c r="BR41" s="373"/>
      <c r="BS41" s="373"/>
      <c r="BT41" s="373"/>
      <c r="BU41" s="373"/>
      <c r="BV41" s="373"/>
      <c r="BW41" s="373"/>
      <c r="BX41" s="373"/>
      <c r="BY41" s="373"/>
      <c r="BZ41" s="373"/>
      <c r="CA41" s="373"/>
      <c r="CB41" s="373"/>
      <c r="CC41" s="373"/>
      <c r="CD41" s="373"/>
      <c r="CE41" s="373"/>
      <c r="CF41" s="373"/>
      <c r="CG41" s="373"/>
      <c r="CH41" s="373"/>
      <c r="CI41" s="373"/>
      <c r="CJ41" s="373"/>
      <c r="CK41" s="373"/>
      <c r="CL41" s="373"/>
      <c r="CM41" s="373"/>
      <c r="CN41" s="373"/>
      <c r="CO41" s="373"/>
      <c r="CP41" s="373"/>
      <c r="CQ41" s="373"/>
      <c r="CR41" s="373"/>
      <c r="CS41" s="373"/>
      <c r="CT41" s="373"/>
      <c r="CU41" s="373"/>
      <c r="CV41" s="373"/>
      <c r="CW41" s="373"/>
      <c r="CX41" s="373"/>
      <c r="CY41" s="373"/>
      <c r="CZ41" s="373"/>
      <c r="DA41" s="373"/>
      <c r="DB41" s="373"/>
      <c r="DC41" s="373"/>
      <c r="DD41" s="373"/>
      <c r="DE41" s="373"/>
      <c r="DF41" s="373"/>
      <c r="DG41" s="373"/>
      <c r="DH41" s="373"/>
      <c r="DI41" s="373"/>
      <c r="DJ41" s="373"/>
      <c r="DK41" s="373"/>
      <c r="DL41" s="373"/>
      <c r="DM41" s="373"/>
      <c r="DN41" s="373"/>
      <c r="DO41" s="373"/>
      <c r="DP41" s="373"/>
      <c r="DQ41" s="373"/>
      <c r="DR41" s="373"/>
      <c r="DS41" s="373"/>
      <c r="DT41" s="373"/>
      <c r="DU41" s="373"/>
      <c r="DV41" s="373"/>
      <c r="DW41" s="373"/>
      <c r="DX41" s="373"/>
      <c r="DY41" s="373"/>
      <c r="DZ41" s="373"/>
      <c r="EA41" s="373"/>
      <c r="EB41" s="373"/>
      <c r="EC41" s="373"/>
      <c r="ED41" s="373"/>
      <c r="EE41" s="373"/>
      <c r="EF41" s="373"/>
      <c r="EG41" s="373"/>
      <c r="EH41" s="373"/>
      <c r="EI41" s="373"/>
      <c r="EJ41" s="373"/>
      <c r="EK41" s="373"/>
      <c r="EL41" s="373"/>
      <c r="EM41" s="373"/>
      <c r="EN41" s="373"/>
      <c r="EO41" s="373"/>
      <c r="EP41" s="373"/>
      <c r="EQ41" s="373"/>
      <c r="ER41" s="373"/>
      <c r="ES41" s="373"/>
      <c r="ET41" s="373"/>
      <c r="EU41" s="373"/>
      <c r="EV41" s="373"/>
      <c r="EW41" s="373"/>
      <c r="EX41" s="373"/>
      <c r="EY41" s="373"/>
      <c r="EZ41" s="373"/>
      <c r="FA41" s="373"/>
      <c r="FB41" s="373"/>
      <c r="FC41" s="373"/>
      <c r="FD41" s="373"/>
      <c r="FE41" s="373"/>
      <c r="FF41" s="373"/>
      <c r="FG41" s="373"/>
      <c r="FH41" s="373"/>
      <c r="FI41" s="373"/>
      <c r="FJ41" s="373"/>
      <c r="FK41" s="373"/>
      <c r="FL41" s="373"/>
      <c r="FM41" s="373"/>
      <c r="FN41" s="373"/>
      <c r="FO41" s="373"/>
      <c r="FP41" s="373"/>
      <c r="FQ41" s="373"/>
      <c r="FR41" s="373"/>
      <c r="FS41" s="373"/>
      <c r="FT41" s="373"/>
      <c r="FU41" s="373"/>
      <c r="FV41" s="373"/>
      <c r="FW41" s="373"/>
      <c r="FX41" s="373"/>
      <c r="FY41" s="373"/>
      <c r="FZ41" s="373"/>
      <c r="GA41" s="373"/>
      <c r="GB41" s="373"/>
      <c r="GC41" s="373"/>
      <c r="GD41" s="373"/>
      <c r="GE41" s="373"/>
      <c r="GF41" s="373"/>
      <c r="GG41" s="373"/>
      <c r="GH41" s="373"/>
      <c r="GI41" s="373"/>
      <c r="GJ41" s="373"/>
      <c r="GK41" s="373"/>
      <c r="GL41" s="373"/>
      <c r="GM41" s="373"/>
      <c r="GN41" s="373"/>
      <c r="GO41" s="373"/>
      <c r="GP41" s="373"/>
      <c r="GQ41" s="373"/>
      <c r="GR41" s="373"/>
      <c r="GS41" s="373"/>
      <c r="GT41" s="373"/>
      <c r="GU41" s="373"/>
      <c r="GV41" s="373"/>
      <c r="GW41" s="373"/>
      <c r="GX41" s="373"/>
      <c r="GY41" s="373"/>
      <c r="GZ41" s="373"/>
      <c r="HA41" s="373"/>
      <c r="HB41" s="373"/>
      <c r="HC41" s="373"/>
      <c r="HD41" s="373"/>
      <c r="HE41" s="373"/>
      <c r="HF41" s="373"/>
      <c r="HG41" s="373"/>
      <c r="HH41" s="373"/>
      <c r="HI41" s="373"/>
      <c r="HJ41" s="373"/>
      <c r="HK41" s="373"/>
      <c r="HL41" s="373"/>
      <c r="HM41" s="373"/>
      <c r="HN41" s="373"/>
      <c r="HO41" s="373"/>
      <c r="HP41" s="373"/>
      <c r="HQ41" s="373"/>
      <c r="HR41" s="373"/>
      <c r="HS41" s="373"/>
      <c r="HT41" s="373"/>
      <c r="HU41" s="373"/>
      <c r="HV41" s="373"/>
      <c r="HW41" s="373"/>
      <c r="HX41" s="373"/>
      <c r="HY41" s="373"/>
      <c r="HZ41" s="373"/>
      <c r="IA41" s="373"/>
      <c r="IB41" s="373"/>
      <c r="IC41" s="373"/>
      <c r="ID41" s="373"/>
      <c r="IE41" s="373"/>
      <c r="IF41" s="373"/>
      <c r="IG41" s="373"/>
      <c r="IH41" s="373"/>
      <c r="II41" s="373"/>
      <c r="IJ41" s="373"/>
      <c r="IK41" s="373"/>
      <c r="IL41" s="373"/>
      <c r="IM41" s="373"/>
      <c r="IN41" s="373"/>
      <c r="IO41" s="373"/>
      <c r="IP41" s="373"/>
      <c r="IQ41" s="373"/>
      <c r="IR41" s="373"/>
      <c r="IS41" s="373"/>
      <c r="IT41" s="329"/>
    </row>
    <row r="42" spans="1:254" x14ac:dyDescent="0.2">
      <c r="A42" s="376">
        <v>2011</v>
      </c>
      <c r="B42" s="377">
        <v>80519</v>
      </c>
      <c r="C42" s="384" t="s">
        <v>285</v>
      </c>
      <c r="D42" s="377">
        <v>82058</v>
      </c>
      <c r="E42" s="384" t="s">
        <v>285</v>
      </c>
      <c r="F42" s="377">
        <v>83032</v>
      </c>
      <c r="G42" s="384" t="s">
        <v>285</v>
      </c>
      <c r="H42" s="377">
        <v>85372</v>
      </c>
      <c r="I42" s="384" t="s">
        <v>285</v>
      </c>
      <c r="J42" s="377">
        <v>330981</v>
      </c>
      <c r="K42" s="384" t="s">
        <v>285</v>
      </c>
      <c r="L42" s="375"/>
      <c r="M42" s="375"/>
      <c r="N42" s="375"/>
      <c r="O42" s="375"/>
      <c r="P42" s="375"/>
      <c r="Q42" s="375"/>
      <c r="R42" s="375"/>
      <c r="S42" s="375"/>
      <c r="T42" s="375"/>
      <c r="U42" s="375"/>
      <c r="V42" s="373"/>
      <c r="W42" s="373"/>
      <c r="X42" s="373"/>
      <c r="Y42" s="373"/>
      <c r="Z42" s="373"/>
      <c r="AA42" s="373"/>
      <c r="AB42" s="373"/>
      <c r="AC42" s="373"/>
      <c r="AD42" s="373"/>
      <c r="AE42" s="373"/>
      <c r="AF42" s="373"/>
      <c r="AG42" s="373"/>
      <c r="AH42" s="373"/>
      <c r="AI42" s="373"/>
      <c r="AJ42" s="373"/>
      <c r="AK42" s="373"/>
      <c r="AL42" s="373"/>
      <c r="AM42" s="373"/>
      <c r="AN42" s="373"/>
      <c r="AO42" s="373"/>
      <c r="AP42" s="373"/>
      <c r="AQ42" s="373"/>
      <c r="AR42" s="373"/>
      <c r="AS42" s="373"/>
      <c r="AT42" s="373"/>
      <c r="AU42" s="373"/>
      <c r="AV42" s="373"/>
      <c r="AW42" s="373"/>
      <c r="AX42" s="373"/>
      <c r="AY42" s="373"/>
      <c r="AZ42" s="373"/>
      <c r="BA42" s="373"/>
      <c r="BB42" s="373"/>
      <c r="BC42" s="373"/>
      <c r="BD42" s="373"/>
      <c r="BE42" s="373"/>
      <c r="BF42" s="373"/>
      <c r="BG42" s="373"/>
      <c r="BH42" s="373"/>
      <c r="BI42" s="373"/>
      <c r="BJ42" s="373"/>
      <c r="BK42" s="373"/>
      <c r="BL42" s="373"/>
      <c r="BM42" s="373"/>
      <c r="BN42" s="373"/>
      <c r="BO42" s="373"/>
      <c r="BP42" s="373"/>
      <c r="BQ42" s="373"/>
      <c r="BR42" s="373"/>
      <c r="BS42" s="373"/>
      <c r="BT42" s="373"/>
      <c r="BU42" s="373"/>
      <c r="BV42" s="373"/>
      <c r="BW42" s="373"/>
      <c r="BX42" s="373"/>
      <c r="BY42" s="373"/>
      <c r="BZ42" s="373"/>
      <c r="CA42" s="373"/>
      <c r="CB42" s="373"/>
      <c r="CC42" s="373"/>
      <c r="CD42" s="373"/>
      <c r="CE42" s="373"/>
      <c r="CF42" s="373"/>
      <c r="CG42" s="373"/>
      <c r="CH42" s="373"/>
      <c r="CI42" s="373"/>
      <c r="CJ42" s="373"/>
      <c r="CK42" s="373"/>
      <c r="CL42" s="373"/>
      <c r="CM42" s="373"/>
      <c r="CN42" s="373"/>
      <c r="CO42" s="373"/>
      <c r="CP42" s="373"/>
      <c r="CQ42" s="373"/>
      <c r="CR42" s="373"/>
      <c r="CS42" s="373"/>
      <c r="CT42" s="373"/>
      <c r="CU42" s="373"/>
      <c r="CV42" s="373"/>
      <c r="CW42" s="373"/>
      <c r="CX42" s="373"/>
      <c r="CY42" s="373"/>
      <c r="CZ42" s="373"/>
      <c r="DA42" s="373"/>
      <c r="DB42" s="373"/>
      <c r="DC42" s="373"/>
      <c r="DD42" s="373"/>
      <c r="DE42" s="373"/>
      <c r="DF42" s="373"/>
      <c r="DG42" s="373"/>
      <c r="DH42" s="373"/>
      <c r="DI42" s="373"/>
      <c r="DJ42" s="373"/>
      <c r="DK42" s="373"/>
      <c r="DL42" s="373"/>
      <c r="DM42" s="373"/>
      <c r="DN42" s="373"/>
      <c r="DO42" s="373"/>
      <c r="DP42" s="373"/>
      <c r="DQ42" s="373"/>
      <c r="DR42" s="373"/>
      <c r="DS42" s="373"/>
      <c r="DT42" s="373"/>
      <c r="DU42" s="373"/>
      <c r="DV42" s="373"/>
      <c r="DW42" s="373"/>
      <c r="DX42" s="373"/>
      <c r="DY42" s="373"/>
      <c r="DZ42" s="373"/>
      <c r="EA42" s="373"/>
      <c r="EB42" s="373"/>
      <c r="EC42" s="373"/>
      <c r="ED42" s="373"/>
      <c r="EE42" s="373"/>
      <c r="EF42" s="373"/>
      <c r="EG42" s="373"/>
      <c r="EH42" s="373"/>
      <c r="EI42" s="373"/>
      <c r="EJ42" s="373"/>
      <c r="EK42" s="373"/>
      <c r="EL42" s="373"/>
      <c r="EM42" s="373"/>
      <c r="EN42" s="373"/>
      <c r="EO42" s="373"/>
      <c r="EP42" s="373"/>
      <c r="EQ42" s="373"/>
      <c r="ER42" s="373"/>
      <c r="ES42" s="373"/>
      <c r="ET42" s="373"/>
      <c r="EU42" s="373"/>
      <c r="EV42" s="373"/>
      <c r="EW42" s="373"/>
      <c r="EX42" s="373"/>
      <c r="EY42" s="373"/>
      <c r="EZ42" s="373"/>
      <c r="FA42" s="373"/>
      <c r="FB42" s="373"/>
      <c r="FC42" s="373"/>
      <c r="FD42" s="373"/>
      <c r="FE42" s="373"/>
      <c r="FF42" s="373"/>
      <c r="FG42" s="373"/>
      <c r="FH42" s="373"/>
      <c r="FI42" s="373"/>
      <c r="FJ42" s="373"/>
      <c r="FK42" s="373"/>
      <c r="FL42" s="373"/>
      <c r="FM42" s="373"/>
      <c r="FN42" s="373"/>
      <c r="FO42" s="373"/>
      <c r="FP42" s="373"/>
      <c r="FQ42" s="373"/>
      <c r="FR42" s="373"/>
      <c r="FS42" s="373"/>
      <c r="FT42" s="373"/>
      <c r="FU42" s="373"/>
      <c r="FV42" s="373"/>
      <c r="FW42" s="373"/>
      <c r="FX42" s="373"/>
      <c r="FY42" s="373"/>
      <c r="FZ42" s="373"/>
      <c r="GA42" s="373"/>
      <c r="GB42" s="373"/>
      <c r="GC42" s="373"/>
      <c r="GD42" s="373"/>
      <c r="GE42" s="373"/>
      <c r="GF42" s="373"/>
      <c r="GG42" s="373"/>
      <c r="GH42" s="373"/>
      <c r="GI42" s="373"/>
      <c r="GJ42" s="373"/>
      <c r="GK42" s="373"/>
      <c r="GL42" s="373"/>
      <c r="GM42" s="373"/>
      <c r="GN42" s="373"/>
      <c r="GO42" s="373"/>
      <c r="GP42" s="373"/>
      <c r="GQ42" s="373"/>
      <c r="GR42" s="373"/>
      <c r="GS42" s="373"/>
      <c r="GT42" s="373"/>
      <c r="GU42" s="373"/>
      <c r="GV42" s="373"/>
      <c r="GW42" s="373"/>
      <c r="GX42" s="373"/>
      <c r="GY42" s="373"/>
      <c r="GZ42" s="373"/>
      <c r="HA42" s="373"/>
      <c r="HB42" s="373"/>
      <c r="HC42" s="373"/>
      <c r="HD42" s="373"/>
      <c r="HE42" s="373"/>
      <c r="HF42" s="373"/>
      <c r="HG42" s="373"/>
      <c r="HH42" s="373"/>
      <c r="HI42" s="373"/>
      <c r="HJ42" s="373"/>
      <c r="HK42" s="373"/>
      <c r="HL42" s="373"/>
      <c r="HM42" s="373"/>
      <c r="HN42" s="373"/>
      <c r="HO42" s="373"/>
      <c r="HP42" s="373"/>
      <c r="HQ42" s="373"/>
      <c r="HR42" s="373"/>
      <c r="HS42" s="373"/>
      <c r="HT42" s="373"/>
      <c r="HU42" s="373"/>
      <c r="HV42" s="373"/>
      <c r="HW42" s="373"/>
      <c r="HX42" s="373"/>
      <c r="HY42" s="373"/>
      <c r="HZ42" s="373"/>
      <c r="IA42" s="373"/>
      <c r="IB42" s="373"/>
      <c r="IC42" s="373"/>
      <c r="ID42" s="373"/>
      <c r="IE42" s="373"/>
      <c r="IF42" s="373"/>
      <c r="IG42" s="373"/>
      <c r="IH42" s="373"/>
      <c r="II42" s="373"/>
      <c r="IJ42" s="373"/>
      <c r="IK42" s="373"/>
      <c r="IL42" s="373"/>
      <c r="IM42" s="373"/>
      <c r="IN42" s="373"/>
      <c r="IO42" s="373"/>
      <c r="IP42" s="373"/>
      <c r="IQ42" s="373"/>
      <c r="IR42" s="373"/>
      <c r="IS42" s="373"/>
      <c r="IT42" s="329"/>
    </row>
    <row r="43" spans="1:254" x14ac:dyDescent="0.2">
      <c r="A43" s="376">
        <v>2012</v>
      </c>
      <c r="B43" s="377">
        <v>71498</v>
      </c>
      <c r="C43" s="384">
        <v>91772</v>
      </c>
      <c r="D43" s="377">
        <v>80158</v>
      </c>
      <c r="E43" s="384">
        <v>96862</v>
      </c>
      <c r="F43" s="377">
        <v>69764</v>
      </c>
      <c r="G43" s="384">
        <v>96132</v>
      </c>
      <c r="H43" s="377">
        <v>73505</v>
      </c>
      <c r="I43" s="384">
        <v>96529</v>
      </c>
      <c r="J43" s="377">
        <v>294925</v>
      </c>
      <c r="K43" s="384">
        <v>381295</v>
      </c>
      <c r="L43" s="375"/>
      <c r="M43" s="375"/>
      <c r="N43" s="375"/>
      <c r="O43" s="375"/>
      <c r="P43" s="375"/>
      <c r="Q43" s="375"/>
      <c r="R43" s="375"/>
      <c r="S43" s="375"/>
      <c r="T43" s="375"/>
      <c r="U43" s="375"/>
      <c r="V43" s="373"/>
      <c r="W43" s="373"/>
      <c r="X43" s="373"/>
      <c r="Y43" s="373"/>
      <c r="Z43" s="373"/>
      <c r="AA43" s="373"/>
      <c r="AB43" s="373"/>
      <c r="AC43" s="373"/>
      <c r="AD43" s="373"/>
      <c r="AE43" s="373"/>
      <c r="AF43" s="373"/>
      <c r="AG43" s="373"/>
      <c r="AH43" s="373"/>
      <c r="AI43" s="373"/>
      <c r="AJ43" s="373"/>
      <c r="AK43" s="373"/>
      <c r="AL43" s="373"/>
      <c r="AM43" s="373"/>
      <c r="AN43" s="373"/>
      <c r="AO43" s="373"/>
      <c r="AP43" s="373"/>
      <c r="AQ43" s="373"/>
      <c r="AR43" s="373"/>
      <c r="AS43" s="373"/>
      <c r="AT43" s="373"/>
      <c r="AU43" s="373"/>
      <c r="AV43" s="373"/>
      <c r="AW43" s="373"/>
      <c r="AX43" s="373"/>
      <c r="AY43" s="373"/>
      <c r="AZ43" s="373"/>
      <c r="BA43" s="373"/>
      <c r="BB43" s="373"/>
      <c r="BC43" s="373"/>
      <c r="BD43" s="373"/>
      <c r="BE43" s="373"/>
      <c r="BF43" s="373"/>
      <c r="BG43" s="373"/>
      <c r="BH43" s="373"/>
      <c r="BI43" s="373"/>
      <c r="BJ43" s="373"/>
      <c r="BK43" s="373"/>
      <c r="BL43" s="373"/>
      <c r="BM43" s="373"/>
      <c r="BN43" s="373"/>
      <c r="BO43" s="373"/>
      <c r="BP43" s="373"/>
      <c r="BQ43" s="373"/>
      <c r="BR43" s="373"/>
      <c r="BS43" s="373"/>
      <c r="BT43" s="373"/>
      <c r="BU43" s="373"/>
      <c r="BV43" s="373"/>
      <c r="BW43" s="373"/>
      <c r="BX43" s="373"/>
      <c r="BY43" s="373"/>
      <c r="BZ43" s="373"/>
      <c r="CA43" s="373"/>
      <c r="CB43" s="373"/>
      <c r="CC43" s="373"/>
      <c r="CD43" s="373"/>
      <c r="CE43" s="373"/>
      <c r="CF43" s="373"/>
      <c r="CG43" s="373"/>
      <c r="CH43" s="373"/>
      <c r="CI43" s="373"/>
      <c r="CJ43" s="373"/>
      <c r="CK43" s="373"/>
      <c r="CL43" s="373"/>
      <c r="CM43" s="373"/>
      <c r="CN43" s="373"/>
      <c r="CO43" s="373"/>
      <c r="CP43" s="373"/>
      <c r="CQ43" s="373"/>
      <c r="CR43" s="373"/>
      <c r="CS43" s="373"/>
      <c r="CT43" s="373"/>
      <c r="CU43" s="373"/>
      <c r="CV43" s="373"/>
      <c r="CW43" s="373"/>
      <c r="CX43" s="373"/>
      <c r="CY43" s="373"/>
      <c r="CZ43" s="373"/>
      <c r="DA43" s="373"/>
      <c r="DB43" s="373"/>
      <c r="DC43" s="373"/>
      <c r="DD43" s="373"/>
      <c r="DE43" s="373"/>
      <c r="DF43" s="373"/>
      <c r="DG43" s="373"/>
      <c r="DH43" s="373"/>
      <c r="DI43" s="373"/>
      <c r="DJ43" s="373"/>
      <c r="DK43" s="373"/>
      <c r="DL43" s="373"/>
      <c r="DM43" s="373"/>
      <c r="DN43" s="373"/>
      <c r="DO43" s="373"/>
      <c r="DP43" s="373"/>
      <c r="DQ43" s="373"/>
      <c r="DR43" s="373"/>
      <c r="DS43" s="373"/>
      <c r="DT43" s="373"/>
      <c r="DU43" s="373"/>
      <c r="DV43" s="373"/>
      <c r="DW43" s="373"/>
      <c r="DX43" s="373"/>
      <c r="DY43" s="373"/>
      <c r="DZ43" s="373"/>
      <c r="EA43" s="373"/>
      <c r="EB43" s="373"/>
      <c r="EC43" s="373"/>
      <c r="ED43" s="373"/>
      <c r="EE43" s="373"/>
      <c r="EF43" s="373"/>
      <c r="EG43" s="373"/>
      <c r="EH43" s="373"/>
      <c r="EI43" s="373"/>
      <c r="EJ43" s="373"/>
      <c r="EK43" s="373"/>
      <c r="EL43" s="373"/>
      <c r="EM43" s="373"/>
      <c r="EN43" s="373"/>
      <c r="EO43" s="373"/>
      <c r="EP43" s="373"/>
      <c r="EQ43" s="373"/>
      <c r="ER43" s="373"/>
      <c r="ES43" s="373"/>
      <c r="ET43" s="373"/>
      <c r="EU43" s="373"/>
      <c r="EV43" s="373"/>
      <c r="EW43" s="373"/>
      <c r="EX43" s="373"/>
      <c r="EY43" s="373"/>
      <c r="EZ43" s="373"/>
      <c r="FA43" s="373"/>
      <c r="FB43" s="373"/>
      <c r="FC43" s="373"/>
      <c r="FD43" s="373"/>
      <c r="FE43" s="373"/>
      <c r="FF43" s="373"/>
      <c r="FG43" s="373"/>
      <c r="FH43" s="373"/>
      <c r="FI43" s="373"/>
      <c r="FJ43" s="373"/>
      <c r="FK43" s="373"/>
      <c r="FL43" s="373"/>
      <c r="FM43" s="373"/>
      <c r="FN43" s="373"/>
      <c r="FO43" s="373"/>
      <c r="FP43" s="373"/>
      <c r="FQ43" s="373"/>
      <c r="FR43" s="373"/>
      <c r="FS43" s="373"/>
      <c r="FT43" s="373"/>
      <c r="FU43" s="373"/>
      <c r="FV43" s="373"/>
      <c r="FW43" s="373"/>
      <c r="FX43" s="373"/>
      <c r="FY43" s="373"/>
      <c r="FZ43" s="373"/>
      <c r="GA43" s="373"/>
      <c r="GB43" s="373"/>
      <c r="GC43" s="373"/>
      <c r="GD43" s="373"/>
      <c r="GE43" s="373"/>
      <c r="GF43" s="373"/>
      <c r="GG43" s="373"/>
      <c r="GH43" s="373"/>
      <c r="GI43" s="373"/>
      <c r="GJ43" s="373"/>
      <c r="GK43" s="373"/>
      <c r="GL43" s="373"/>
      <c r="GM43" s="373"/>
      <c r="GN43" s="373"/>
      <c r="GO43" s="373"/>
      <c r="GP43" s="373"/>
      <c r="GQ43" s="373"/>
      <c r="GR43" s="373"/>
      <c r="GS43" s="373"/>
      <c r="GT43" s="373"/>
      <c r="GU43" s="373"/>
      <c r="GV43" s="373"/>
      <c r="GW43" s="373"/>
      <c r="GX43" s="373"/>
      <c r="GY43" s="373"/>
      <c r="GZ43" s="373"/>
      <c r="HA43" s="373"/>
      <c r="HB43" s="373"/>
      <c r="HC43" s="373"/>
      <c r="HD43" s="373"/>
      <c r="HE43" s="373"/>
      <c r="HF43" s="373"/>
      <c r="HG43" s="373"/>
      <c r="HH43" s="373"/>
      <c r="HI43" s="373"/>
      <c r="HJ43" s="373"/>
      <c r="HK43" s="373"/>
      <c r="HL43" s="373"/>
      <c r="HM43" s="373"/>
      <c r="HN43" s="373"/>
      <c r="HO43" s="373"/>
      <c r="HP43" s="373"/>
      <c r="HQ43" s="373"/>
      <c r="HR43" s="373"/>
      <c r="HS43" s="373"/>
      <c r="HT43" s="373"/>
      <c r="HU43" s="373"/>
      <c r="HV43" s="373"/>
      <c r="HW43" s="373"/>
      <c r="HX43" s="373"/>
      <c r="HY43" s="373"/>
      <c r="HZ43" s="373"/>
      <c r="IA43" s="373"/>
      <c r="IB43" s="373"/>
      <c r="IC43" s="373"/>
      <c r="ID43" s="373"/>
      <c r="IE43" s="373"/>
      <c r="IF43" s="373"/>
      <c r="IG43" s="373"/>
      <c r="IH43" s="373"/>
      <c r="II43" s="373"/>
      <c r="IJ43" s="373"/>
      <c r="IK43" s="373"/>
      <c r="IL43" s="373"/>
      <c r="IM43" s="373"/>
      <c r="IN43" s="373"/>
      <c r="IO43" s="373"/>
      <c r="IP43" s="373"/>
      <c r="IQ43" s="373"/>
      <c r="IR43" s="373"/>
      <c r="IS43" s="373"/>
      <c r="IT43" s="329"/>
    </row>
    <row r="44" spans="1:254" x14ac:dyDescent="0.2">
      <c r="A44" s="376">
        <v>2013</v>
      </c>
      <c r="B44" s="378">
        <v>68959</v>
      </c>
      <c r="C44" s="384">
        <v>86343</v>
      </c>
      <c r="D44" s="378">
        <v>70857</v>
      </c>
      <c r="E44" s="384">
        <v>90406</v>
      </c>
      <c r="F44" s="378">
        <v>68599</v>
      </c>
      <c r="G44" s="384">
        <v>102076</v>
      </c>
      <c r="H44" s="378">
        <v>72715</v>
      </c>
      <c r="I44" s="384">
        <v>90896</v>
      </c>
      <c r="J44" s="377">
        <v>281129</v>
      </c>
      <c r="K44" s="384">
        <v>369721</v>
      </c>
      <c r="L44" s="375"/>
      <c r="M44" s="375"/>
      <c r="N44" s="375"/>
      <c r="O44" s="375"/>
      <c r="P44" s="375"/>
      <c r="Q44" s="375"/>
      <c r="R44" s="375"/>
      <c r="S44" s="375"/>
      <c r="T44" s="375"/>
      <c r="U44" s="375"/>
      <c r="V44" s="373"/>
      <c r="W44" s="373"/>
      <c r="X44" s="373"/>
      <c r="Y44" s="373"/>
      <c r="Z44" s="373"/>
      <c r="AA44" s="373"/>
      <c r="AB44" s="373"/>
      <c r="AC44" s="373"/>
      <c r="AD44" s="373"/>
      <c r="AE44" s="373"/>
      <c r="AF44" s="373"/>
      <c r="AG44" s="373"/>
      <c r="AH44" s="373"/>
      <c r="AI44" s="373"/>
      <c r="AJ44" s="373"/>
      <c r="AK44" s="373"/>
      <c r="AL44" s="373"/>
      <c r="AM44" s="373"/>
      <c r="AN44" s="373"/>
      <c r="AO44" s="373"/>
      <c r="AP44" s="373"/>
      <c r="AQ44" s="373"/>
      <c r="AR44" s="373"/>
      <c r="AS44" s="373"/>
      <c r="AT44" s="373"/>
      <c r="AU44" s="373"/>
      <c r="AV44" s="373"/>
      <c r="AW44" s="373"/>
      <c r="AX44" s="373"/>
      <c r="AY44" s="373"/>
      <c r="AZ44" s="373"/>
      <c r="BA44" s="373"/>
      <c r="BB44" s="373"/>
      <c r="BC44" s="373"/>
      <c r="BD44" s="373"/>
      <c r="BE44" s="373"/>
      <c r="BF44" s="373"/>
      <c r="BG44" s="373"/>
      <c r="BH44" s="373"/>
      <c r="BI44" s="373"/>
      <c r="BJ44" s="373"/>
      <c r="BK44" s="373"/>
      <c r="BL44" s="373"/>
      <c r="BM44" s="373"/>
      <c r="BN44" s="373"/>
      <c r="BO44" s="373"/>
      <c r="BP44" s="373"/>
      <c r="BQ44" s="373"/>
      <c r="BR44" s="373"/>
      <c r="BS44" s="373"/>
      <c r="BT44" s="373"/>
      <c r="BU44" s="373"/>
      <c r="BV44" s="373"/>
      <c r="BW44" s="373"/>
      <c r="BX44" s="373"/>
      <c r="BY44" s="373"/>
      <c r="BZ44" s="373"/>
      <c r="CA44" s="373"/>
      <c r="CB44" s="373"/>
      <c r="CC44" s="373"/>
      <c r="CD44" s="373"/>
      <c r="CE44" s="373"/>
      <c r="CF44" s="373"/>
      <c r="CG44" s="373"/>
      <c r="CH44" s="373"/>
      <c r="CI44" s="373"/>
      <c r="CJ44" s="373"/>
      <c r="CK44" s="373"/>
      <c r="CL44" s="373"/>
      <c r="CM44" s="373"/>
      <c r="CN44" s="373"/>
      <c r="CO44" s="373"/>
      <c r="CP44" s="373"/>
      <c r="CQ44" s="373"/>
      <c r="CR44" s="373"/>
      <c r="CS44" s="373"/>
      <c r="CT44" s="373"/>
      <c r="CU44" s="373"/>
      <c r="CV44" s="373"/>
      <c r="CW44" s="373"/>
      <c r="CX44" s="373"/>
      <c r="CY44" s="373"/>
      <c r="CZ44" s="373"/>
      <c r="DA44" s="373"/>
      <c r="DB44" s="373"/>
      <c r="DC44" s="373"/>
      <c r="DD44" s="373"/>
      <c r="DE44" s="373"/>
      <c r="DF44" s="373"/>
      <c r="DG44" s="373"/>
      <c r="DH44" s="373"/>
      <c r="DI44" s="373"/>
      <c r="DJ44" s="373"/>
      <c r="DK44" s="373"/>
      <c r="DL44" s="373"/>
      <c r="DM44" s="373"/>
      <c r="DN44" s="373"/>
      <c r="DO44" s="373"/>
      <c r="DP44" s="373"/>
      <c r="DQ44" s="373"/>
      <c r="DR44" s="373"/>
      <c r="DS44" s="373"/>
      <c r="DT44" s="373"/>
      <c r="DU44" s="373"/>
      <c r="DV44" s="373"/>
      <c r="DW44" s="373"/>
      <c r="DX44" s="373"/>
      <c r="DY44" s="373"/>
      <c r="DZ44" s="373"/>
      <c r="EA44" s="373"/>
      <c r="EB44" s="373"/>
      <c r="EC44" s="373"/>
      <c r="ED44" s="373"/>
      <c r="EE44" s="373"/>
      <c r="EF44" s="373"/>
      <c r="EG44" s="373"/>
      <c r="EH44" s="373"/>
      <c r="EI44" s="373"/>
      <c r="EJ44" s="373"/>
      <c r="EK44" s="373"/>
      <c r="EL44" s="373"/>
      <c r="EM44" s="373"/>
      <c r="EN44" s="373"/>
      <c r="EO44" s="373"/>
      <c r="EP44" s="373"/>
      <c r="EQ44" s="373"/>
      <c r="ER44" s="373"/>
      <c r="ES44" s="373"/>
      <c r="ET44" s="373"/>
      <c r="EU44" s="373"/>
      <c r="EV44" s="373"/>
      <c r="EW44" s="373"/>
      <c r="EX44" s="373"/>
      <c r="EY44" s="373"/>
      <c r="EZ44" s="373"/>
      <c r="FA44" s="373"/>
      <c r="FB44" s="373"/>
      <c r="FC44" s="373"/>
      <c r="FD44" s="373"/>
      <c r="FE44" s="373"/>
      <c r="FF44" s="373"/>
      <c r="FG44" s="373"/>
      <c r="FH44" s="373"/>
      <c r="FI44" s="373"/>
      <c r="FJ44" s="373"/>
      <c r="FK44" s="373"/>
      <c r="FL44" s="373"/>
      <c r="FM44" s="373"/>
      <c r="FN44" s="373"/>
      <c r="FO44" s="373"/>
      <c r="FP44" s="373"/>
      <c r="FQ44" s="373"/>
      <c r="FR44" s="373"/>
      <c r="FS44" s="373"/>
      <c r="FT44" s="373"/>
      <c r="FU44" s="373"/>
      <c r="FV44" s="373"/>
      <c r="FW44" s="373"/>
      <c r="FX44" s="373"/>
      <c r="FY44" s="373"/>
      <c r="FZ44" s="373"/>
      <c r="GA44" s="373"/>
      <c r="GB44" s="373"/>
      <c r="GC44" s="373"/>
      <c r="GD44" s="373"/>
      <c r="GE44" s="373"/>
      <c r="GF44" s="373"/>
      <c r="GG44" s="373"/>
      <c r="GH44" s="373"/>
      <c r="GI44" s="373"/>
      <c r="GJ44" s="373"/>
      <c r="GK44" s="373"/>
      <c r="GL44" s="373"/>
      <c r="GM44" s="373"/>
      <c r="GN44" s="373"/>
      <c r="GO44" s="373"/>
      <c r="GP44" s="373"/>
      <c r="GQ44" s="373"/>
      <c r="GR44" s="373"/>
      <c r="GS44" s="373"/>
      <c r="GT44" s="373"/>
      <c r="GU44" s="373"/>
      <c r="GV44" s="373"/>
      <c r="GW44" s="373"/>
      <c r="GX44" s="373"/>
      <c r="GY44" s="373"/>
      <c r="GZ44" s="373"/>
      <c r="HA44" s="373"/>
      <c r="HB44" s="373"/>
      <c r="HC44" s="373"/>
      <c r="HD44" s="373"/>
      <c r="HE44" s="373"/>
      <c r="HF44" s="373"/>
      <c r="HG44" s="373"/>
      <c r="HH44" s="373"/>
      <c r="HI44" s="373"/>
      <c r="HJ44" s="373"/>
      <c r="HK44" s="373"/>
      <c r="HL44" s="373"/>
      <c r="HM44" s="373"/>
      <c r="HN44" s="373"/>
      <c r="HO44" s="373"/>
      <c r="HP44" s="373"/>
      <c r="HQ44" s="373"/>
      <c r="HR44" s="373"/>
      <c r="HS44" s="373"/>
      <c r="HT44" s="373"/>
      <c r="HU44" s="373"/>
      <c r="HV44" s="373"/>
      <c r="HW44" s="373"/>
      <c r="HX44" s="373"/>
      <c r="HY44" s="373"/>
      <c r="HZ44" s="373"/>
      <c r="IA44" s="373"/>
      <c r="IB44" s="373"/>
      <c r="IC44" s="373"/>
      <c r="ID44" s="373"/>
      <c r="IE44" s="373"/>
      <c r="IF44" s="373"/>
      <c r="IG44" s="373"/>
      <c r="IH44" s="373"/>
      <c r="II44" s="373"/>
      <c r="IJ44" s="373"/>
      <c r="IK44" s="373"/>
      <c r="IL44" s="373"/>
      <c r="IM44" s="373"/>
      <c r="IN44" s="373"/>
      <c r="IO44" s="373"/>
      <c r="IP44" s="373"/>
      <c r="IQ44" s="373"/>
      <c r="IR44" s="373"/>
      <c r="IS44" s="373"/>
      <c r="IT44" s="329"/>
    </row>
    <row r="45" spans="1:254" x14ac:dyDescent="0.2">
      <c r="A45" s="376">
        <v>2014</v>
      </c>
      <c r="B45" s="378">
        <v>62306</v>
      </c>
      <c r="C45" s="384">
        <v>83026</v>
      </c>
      <c r="D45" s="378">
        <v>76310</v>
      </c>
      <c r="E45" s="384">
        <v>103111</v>
      </c>
      <c r="F45" s="378">
        <v>65499</v>
      </c>
      <c r="G45" s="384">
        <v>104314</v>
      </c>
      <c r="H45" s="378">
        <v>68197</v>
      </c>
      <c r="I45" s="384">
        <v>90749</v>
      </c>
      <c r="J45" s="377">
        <v>272311</v>
      </c>
      <c r="K45" s="384">
        <v>381200</v>
      </c>
      <c r="L45" s="375"/>
      <c r="M45" s="375"/>
      <c r="N45" s="375"/>
      <c r="O45" s="375"/>
      <c r="P45" s="375"/>
      <c r="Q45" s="375"/>
      <c r="R45" s="375"/>
      <c r="S45" s="375"/>
      <c r="T45" s="375"/>
      <c r="U45" s="375"/>
      <c r="V45" s="373"/>
      <c r="W45" s="373"/>
      <c r="X45" s="373"/>
      <c r="Y45" s="373"/>
      <c r="Z45" s="373"/>
      <c r="AA45" s="373"/>
      <c r="AB45" s="373"/>
      <c r="AC45" s="373"/>
      <c r="AD45" s="373"/>
      <c r="AE45" s="373"/>
      <c r="AF45" s="373"/>
      <c r="AG45" s="373"/>
      <c r="AH45" s="373"/>
      <c r="AI45" s="373"/>
      <c r="AJ45" s="373"/>
      <c r="AK45" s="373"/>
      <c r="AL45" s="373"/>
      <c r="AM45" s="373"/>
      <c r="AN45" s="373"/>
      <c r="AO45" s="373"/>
      <c r="AP45" s="373"/>
      <c r="AQ45" s="373"/>
      <c r="AR45" s="373"/>
      <c r="AS45" s="373"/>
      <c r="AT45" s="373"/>
      <c r="AU45" s="373"/>
      <c r="AV45" s="373"/>
      <c r="AW45" s="373"/>
      <c r="AX45" s="373"/>
      <c r="AY45" s="373"/>
      <c r="AZ45" s="373"/>
      <c r="BA45" s="373"/>
      <c r="BB45" s="373"/>
      <c r="BC45" s="373"/>
      <c r="BD45" s="373"/>
      <c r="BE45" s="373"/>
      <c r="BF45" s="373"/>
      <c r="BG45" s="373"/>
      <c r="BH45" s="373"/>
      <c r="BI45" s="373"/>
      <c r="BJ45" s="373"/>
      <c r="BK45" s="373"/>
      <c r="BL45" s="373"/>
      <c r="BM45" s="373"/>
      <c r="BN45" s="373"/>
      <c r="BO45" s="373"/>
      <c r="BP45" s="373"/>
      <c r="BQ45" s="373"/>
      <c r="BR45" s="373"/>
      <c r="BS45" s="373"/>
      <c r="BT45" s="373"/>
      <c r="BU45" s="373"/>
      <c r="BV45" s="373"/>
      <c r="BW45" s="373"/>
      <c r="BX45" s="373"/>
      <c r="BY45" s="373"/>
      <c r="BZ45" s="373"/>
      <c r="CA45" s="373"/>
      <c r="CB45" s="373"/>
      <c r="CC45" s="373"/>
      <c r="CD45" s="373"/>
      <c r="CE45" s="373"/>
      <c r="CF45" s="373"/>
      <c r="CG45" s="373"/>
      <c r="CH45" s="373"/>
      <c r="CI45" s="373"/>
      <c r="CJ45" s="373"/>
      <c r="CK45" s="373"/>
      <c r="CL45" s="373"/>
      <c r="CM45" s="373"/>
      <c r="CN45" s="373"/>
      <c r="CO45" s="373"/>
      <c r="CP45" s="373"/>
      <c r="CQ45" s="373"/>
      <c r="CR45" s="373"/>
      <c r="CS45" s="373"/>
      <c r="CT45" s="373"/>
      <c r="CU45" s="373"/>
      <c r="CV45" s="373"/>
      <c r="CW45" s="373"/>
      <c r="CX45" s="373"/>
      <c r="CY45" s="373"/>
      <c r="CZ45" s="373"/>
      <c r="DA45" s="373"/>
      <c r="DB45" s="373"/>
      <c r="DC45" s="373"/>
      <c r="DD45" s="373"/>
      <c r="DE45" s="373"/>
      <c r="DF45" s="373"/>
      <c r="DG45" s="373"/>
      <c r="DH45" s="373"/>
      <c r="DI45" s="373"/>
      <c r="DJ45" s="373"/>
      <c r="DK45" s="373"/>
      <c r="DL45" s="373"/>
      <c r="DM45" s="373"/>
      <c r="DN45" s="373"/>
      <c r="DO45" s="373"/>
      <c r="DP45" s="373"/>
      <c r="DQ45" s="373"/>
      <c r="DR45" s="373"/>
      <c r="DS45" s="373"/>
      <c r="DT45" s="373"/>
      <c r="DU45" s="373"/>
      <c r="DV45" s="373"/>
      <c r="DW45" s="373"/>
      <c r="DX45" s="373"/>
      <c r="DY45" s="373"/>
      <c r="DZ45" s="373"/>
      <c r="EA45" s="373"/>
      <c r="EB45" s="373"/>
      <c r="EC45" s="373"/>
      <c r="ED45" s="373"/>
      <c r="EE45" s="373"/>
      <c r="EF45" s="373"/>
      <c r="EG45" s="373"/>
      <c r="EH45" s="373"/>
      <c r="EI45" s="373"/>
      <c r="EJ45" s="373"/>
      <c r="EK45" s="373"/>
      <c r="EL45" s="373"/>
      <c r="EM45" s="373"/>
      <c r="EN45" s="373"/>
      <c r="EO45" s="373"/>
      <c r="EP45" s="373"/>
      <c r="EQ45" s="373"/>
      <c r="ER45" s="373"/>
      <c r="ES45" s="373"/>
      <c r="ET45" s="373"/>
      <c r="EU45" s="373"/>
      <c r="EV45" s="373"/>
      <c r="EW45" s="373"/>
      <c r="EX45" s="373"/>
      <c r="EY45" s="373"/>
      <c r="EZ45" s="373"/>
      <c r="FA45" s="373"/>
      <c r="FB45" s="373"/>
      <c r="FC45" s="373"/>
      <c r="FD45" s="373"/>
      <c r="FE45" s="373"/>
      <c r="FF45" s="373"/>
      <c r="FG45" s="373"/>
      <c r="FH45" s="373"/>
      <c r="FI45" s="373"/>
      <c r="FJ45" s="373"/>
      <c r="FK45" s="373"/>
      <c r="FL45" s="373"/>
      <c r="FM45" s="373"/>
      <c r="FN45" s="373"/>
      <c r="FO45" s="373"/>
      <c r="FP45" s="373"/>
      <c r="FQ45" s="373"/>
      <c r="FR45" s="373"/>
      <c r="FS45" s="373"/>
      <c r="FT45" s="373"/>
      <c r="FU45" s="373"/>
      <c r="FV45" s="373"/>
      <c r="FW45" s="373"/>
      <c r="FX45" s="373"/>
      <c r="FY45" s="373"/>
      <c r="FZ45" s="373"/>
      <c r="GA45" s="373"/>
      <c r="GB45" s="373"/>
      <c r="GC45" s="373"/>
      <c r="GD45" s="373"/>
      <c r="GE45" s="373"/>
      <c r="GF45" s="373"/>
      <c r="GG45" s="373"/>
      <c r="GH45" s="373"/>
      <c r="GI45" s="373"/>
      <c r="GJ45" s="373"/>
      <c r="GK45" s="373"/>
      <c r="GL45" s="373"/>
      <c r="GM45" s="373"/>
      <c r="GN45" s="373"/>
      <c r="GO45" s="373"/>
      <c r="GP45" s="373"/>
      <c r="GQ45" s="373"/>
      <c r="GR45" s="373"/>
      <c r="GS45" s="373"/>
      <c r="GT45" s="373"/>
      <c r="GU45" s="373"/>
      <c r="GV45" s="373"/>
      <c r="GW45" s="373"/>
      <c r="GX45" s="373"/>
      <c r="GY45" s="373"/>
      <c r="GZ45" s="373"/>
      <c r="HA45" s="373"/>
      <c r="HB45" s="373"/>
      <c r="HC45" s="373"/>
      <c r="HD45" s="373"/>
      <c r="HE45" s="373"/>
      <c r="HF45" s="373"/>
      <c r="HG45" s="373"/>
      <c r="HH45" s="373"/>
      <c r="HI45" s="373"/>
      <c r="HJ45" s="373"/>
      <c r="HK45" s="373"/>
      <c r="HL45" s="373"/>
      <c r="HM45" s="373"/>
      <c r="HN45" s="373"/>
      <c r="HO45" s="373"/>
      <c r="HP45" s="373"/>
      <c r="HQ45" s="373"/>
      <c r="HR45" s="373"/>
      <c r="HS45" s="373"/>
      <c r="HT45" s="373"/>
      <c r="HU45" s="373"/>
      <c r="HV45" s="373"/>
      <c r="HW45" s="373"/>
      <c r="HX45" s="373"/>
      <c r="HY45" s="373"/>
      <c r="HZ45" s="373"/>
      <c r="IA45" s="373"/>
      <c r="IB45" s="373"/>
      <c r="IC45" s="373"/>
      <c r="ID45" s="373"/>
      <c r="IE45" s="373"/>
      <c r="IF45" s="373"/>
      <c r="IG45" s="373"/>
      <c r="IH45" s="373"/>
      <c r="II45" s="373"/>
      <c r="IJ45" s="373"/>
      <c r="IK45" s="373"/>
      <c r="IL45" s="373"/>
      <c r="IM45" s="373"/>
      <c r="IN45" s="373"/>
      <c r="IO45" s="373"/>
      <c r="IP45" s="373"/>
      <c r="IQ45" s="373"/>
      <c r="IR45" s="373"/>
      <c r="IS45" s="373"/>
      <c r="IT45" s="329"/>
    </row>
    <row r="46" spans="1:254" x14ac:dyDescent="0.2">
      <c r="A46" s="376">
        <v>2015</v>
      </c>
      <c r="B46" s="378" t="s">
        <v>285</v>
      </c>
      <c r="C46" s="377">
        <v>94049</v>
      </c>
      <c r="D46" s="378" t="s">
        <v>285</v>
      </c>
      <c r="E46" s="377">
        <v>108602</v>
      </c>
      <c r="F46" s="378" t="s">
        <v>285</v>
      </c>
      <c r="G46" s="377">
        <v>100979</v>
      </c>
      <c r="H46" s="378" t="s">
        <v>285</v>
      </c>
      <c r="I46" s="377">
        <v>119235</v>
      </c>
      <c r="J46" s="377" t="s">
        <v>285</v>
      </c>
      <c r="K46" s="377">
        <v>422865</v>
      </c>
      <c r="L46" s="375"/>
      <c r="M46" s="375"/>
      <c r="N46" s="375"/>
      <c r="O46" s="375"/>
      <c r="P46" s="375"/>
      <c r="Q46" s="375"/>
      <c r="R46" s="375"/>
      <c r="S46" s="375"/>
      <c r="T46" s="375"/>
      <c r="U46" s="375"/>
      <c r="V46" s="373"/>
      <c r="W46" s="373"/>
      <c r="X46" s="373"/>
      <c r="Y46" s="373"/>
      <c r="Z46" s="373"/>
      <c r="AA46" s="373"/>
      <c r="AB46" s="373"/>
      <c r="AC46" s="373"/>
      <c r="AD46" s="373"/>
      <c r="AE46" s="373"/>
      <c r="AF46" s="373"/>
      <c r="AG46" s="373"/>
      <c r="AH46" s="373"/>
      <c r="AI46" s="373"/>
      <c r="AJ46" s="373"/>
      <c r="AK46" s="373"/>
      <c r="AL46" s="373"/>
      <c r="AM46" s="373"/>
      <c r="AN46" s="373"/>
      <c r="AO46" s="373"/>
      <c r="AP46" s="373"/>
      <c r="AQ46" s="373"/>
      <c r="AR46" s="373"/>
      <c r="AS46" s="373"/>
      <c r="AT46" s="373"/>
      <c r="AU46" s="373"/>
      <c r="AV46" s="373"/>
      <c r="AW46" s="373"/>
      <c r="AX46" s="373"/>
      <c r="AY46" s="373"/>
      <c r="AZ46" s="373"/>
      <c r="BA46" s="373"/>
      <c r="BB46" s="373"/>
      <c r="BC46" s="373"/>
      <c r="BD46" s="373"/>
      <c r="BE46" s="373"/>
      <c r="BF46" s="373"/>
      <c r="BG46" s="373"/>
      <c r="BH46" s="373"/>
      <c r="BI46" s="373"/>
      <c r="BJ46" s="373"/>
      <c r="BK46" s="373"/>
      <c r="BL46" s="373"/>
      <c r="BM46" s="373"/>
      <c r="BN46" s="373"/>
      <c r="BO46" s="373"/>
      <c r="BP46" s="373"/>
      <c r="BQ46" s="373"/>
      <c r="BR46" s="373"/>
      <c r="BS46" s="373"/>
      <c r="BT46" s="373"/>
      <c r="BU46" s="373"/>
      <c r="BV46" s="373"/>
      <c r="BW46" s="373"/>
      <c r="BX46" s="373"/>
      <c r="BY46" s="373"/>
      <c r="BZ46" s="373"/>
      <c r="CA46" s="373"/>
      <c r="CB46" s="373"/>
      <c r="CC46" s="373"/>
      <c r="CD46" s="373"/>
      <c r="CE46" s="373"/>
      <c r="CF46" s="373"/>
      <c r="CG46" s="373"/>
      <c r="CH46" s="373"/>
      <c r="CI46" s="373"/>
      <c r="CJ46" s="373"/>
      <c r="CK46" s="373"/>
      <c r="CL46" s="373"/>
      <c r="CM46" s="373"/>
      <c r="CN46" s="373"/>
      <c r="CO46" s="373"/>
      <c r="CP46" s="373"/>
      <c r="CQ46" s="373"/>
      <c r="CR46" s="373"/>
      <c r="CS46" s="373"/>
      <c r="CT46" s="373"/>
      <c r="CU46" s="373"/>
      <c r="CV46" s="373"/>
      <c r="CW46" s="373"/>
      <c r="CX46" s="373"/>
      <c r="CY46" s="373"/>
      <c r="CZ46" s="373"/>
      <c r="DA46" s="373"/>
      <c r="DB46" s="373"/>
      <c r="DC46" s="373"/>
      <c r="DD46" s="373"/>
      <c r="DE46" s="373"/>
      <c r="DF46" s="373"/>
      <c r="DG46" s="373"/>
      <c r="DH46" s="373"/>
      <c r="DI46" s="373"/>
      <c r="DJ46" s="373"/>
      <c r="DK46" s="373"/>
      <c r="DL46" s="373"/>
      <c r="DM46" s="373"/>
      <c r="DN46" s="373"/>
      <c r="DO46" s="373"/>
      <c r="DP46" s="373"/>
      <c r="DQ46" s="373"/>
      <c r="DR46" s="373"/>
      <c r="DS46" s="373"/>
      <c r="DT46" s="373"/>
      <c r="DU46" s="373"/>
      <c r="DV46" s="373"/>
      <c r="DW46" s="373"/>
      <c r="DX46" s="373"/>
      <c r="DY46" s="373"/>
      <c r="DZ46" s="373"/>
      <c r="EA46" s="373"/>
      <c r="EB46" s="373"/>
      <c r="EC46" s="373"/>
      <c r="ED46" s="373"/>
      <c r="EE46" s="373"/>
      <c r="EF46" s="373"/>
      <c r="EG46" s="373"/>
      <c r="EH46" s="373"/>
      <c r="EI46" s="373"/>
      <c r="EJ46" s="373"/>
      <c r="EK46" s="373"/>
      <c r="EL46" s="373"/>
      <c r="EM46" s="373"/>
      <c r="EN46" s="373"/>
      <c r="EO46" s="373"/>
      <c r="EP46" s="373"/>
      <c r="EQ46" s="373"/>
      <c r="ER46" s="373"/>
      <c r="ES46" s="373"/>
      <c r="ET46" s="373"/>
      <c r="EU46" s="373"/>
      <c r="EV46" s="373"/>
      <c r="EW46" s="373"/>
      <c r="EX46" s="373"/>
      <c r="EY46" s="373"/>
      <c r="EZ46" s="373"/>
      <c r="FA46" s="373"/>
      <c r="FB46" s="373"/>
      <c r="FC46" s="373"/>
      <c r="FD46" s="373"/>
      <c r="FE46" s="373"/>
      <c r="FF46" s="373"/>
      <c r="FG46" s="373"/>
      <c r="FH46" s="373"/>
      <c r="FI46" s="373"/>
      <c r="FJ46" s="373"/>
      <c r="FK46" s="373"/>
      <c r="FL46" s="373"/>
      <c r="FM46" s="373"/>
      <c r="FN46" s="373"/>
      <c r="FO46" s="373"/>
      <c r="FP46" s="373"/>
      <c r="FQ46" s="373"/>
      <c r="FR46" s="373"/>
      <c r="FS46" s="373"/>
      <c r="FT46" s="373"/>
      <c r="FU46" s="373"/>
      <c r="FV46" s="373"/>
      <c r="FW46" s="373"/>
      <c r="FX46" s="373"/>
      <c r="FY46" s="373"/>
      <c r="FZ46" s="373"/>
      <c r="GA46" s="373"/>
      <c r="GB46" s="373"/>
      <c r="GC46" s="373"/>
      <c r="GD46" s="373"/>
      <c r="GE46" s="373"/>
      <c r="GF46" s="373"/>
      <c r="GG46" s="373"/>
      <c r="GH46" s="373"/>
      <c r="GI46" s="373"/>
      <c r="GJ46" s="373"/>
      <c r="GK46" s="373"/>
      <c r="GL46" s="373"/>
      <c r="GM46" s="373"/>
      <c r="GN46" s="373"/>
      <c r="GO46" s="373"/>
      <c r="GP46" s="373"/>
      <c r="GQ46" s="373"/>
      <c r="GR46" s="373"/>
      <c r="GS46" s="373"/>
      <c r="GT46" s="373"/>
      <c r="GU46" s="373"/>
      <c r="GV46" s="373"/>
      <c r="GW46" s="373"/>
      <c r="GX46" s="373"/>
      <c r="GY46" s="373"/>
      <c r="GZ46" s="373"/>
      <c r="HA46" s="373"/>
      <c r="HB46" s="373"/>
      <c r="HC46" s="373"/>
      <c r="HD46" s="373"/>
      <c r="HE46" s="373"/>
      <c r="HF46" s="373"/>
      <c r="HG46" s="373"/>
      <c r="HH46" s="373"/>
      <c r="HI46" s="373"/>
      <c r="HJ46" s="373"/>
      <c r="HK46" s="373"/>
      <c r="HL46" s="373"/>
      <c r="HM46" s="373"/>
      <c r="HN46" s="373"/>
      <c r="HO46" s="373"/>
      <c r="HP46" s="373"/>
      <c r="HQ46" s="373"/>
      <c r="HR46" s="373"/>
      <c r="HS46" s="373"/>
      <c r="HT46" s="373"/>
      <c r="HU46" s="373"/>
      <c r="HV46" s="373"/>
      <c r="HW46" s="373"/>
      <c r="HX46" s="373"/>
      <c r="HY46" s="373"/>
      <c r="HZ46" s="373"/>
      <c r="IA46" s="373"/>
      <c r="IB46" s="373"/>
      <c r="IC46" s="373"/>
      <c r="ID46" s="373"/>
      <c r="IE46" s="373"/>
      <c r="IF46" s="373"/>
      <c r="IG46" s="373"/>
      <c r="IH46" s="373"/>
      <c r="II46" s="373"/>
      <c r="IJ46" s="373"/>
      <c r="IK46" s="373"/>
      <c r="IL46" s="373"/>
      <c r="IM46" s="373"/>
      <c r="IN46" s="373"/>
      <c r="IO46" s="373"/>
      <c r="IP46" s="373"/>
      <c r="IQ46" s="373"/>
      <c r="IR46" s="373"/>
      <c r="IS46" s="373"/>
      <c r="IT46" s="329"/>
    </row>
    <row r="47" spans="1:254" x14ac:dyDescent="0.2">
      <c r="A47" s="376">
        <v>2016</v>
      </c>
      <c r="B47" s="378" t="s">
        <v>285</v>
      </c>
      <c r="C47" s="377">
        <v>106749</v>
      </c>
      <c r="D47" s="378" t="s">
        <v>285</v>
      </c>
      <c r="E47" s="377">
        <v>123852</v>
      </c>
      <c r="F47" s="378" t="s">
        <v>285</v>
      </c>
      <c r="G47" s="377">
        <v>93135</v>
      </c>
      <c r="H47" s="378" t="s">
        <v>285</v>
      </c>
      <c r="I47" s="377">
        <v>109732</v>
      </c>
      <c r="J47" s="377" t="s">
        <v>285</v>
      </c>
      <c r="K47" s="377">
        <v>433468</v>
      </c>
      <c r="L47" s="375"/>
      <c r="M47" s="375"/>
      <c r="N47" s="375"/>
      <c r="O47" s="375"/>
      <c r="P47" s="375"/>
      <c r="Q47" s="375"/>
      <c r="R47" s="375"/>
      <c r="S47" s="375"/>
      <c r="T47" s="375"/>
      <c r="U47" s="375"/>
      <c r="V47" s="373"/>
      <c r="W47" s="373"/>
      <c r="X47" s="373"/>
      <c r="Y47" s="373"/>
      <c r="Z47" s="373"/>
      <c r="AA47" s="373"/>
      <c r="AB47" s="373"/>
      <c r="AC47" s="373"/>
      <c r="AD47" s="373"/>
      <c r="AE47" s="373"/>
      <c r="AF47" s="373"/>
      <c r="AG47" s="373"/>
      <c r="AH47" s="373"/>
      <c r="AI47" s="373"/>
      <c r="AJ47" s="373"/>
      <c r="AK47" s="373"/>
      <c r="AL47" s="373"/>
      <c r="AM47" s="373"/>
      <c r="AN47" s="373"/>
      <c r="AO47" s="373"/>
      <c r="AP47" s="373"/>
      <c r="AQ47" s="373"/>
      <c r="AR47" s="373"/>
      <c r="AS47" s="373"/>
      <c r="AT47" s="373"/>
      <c r="AU47" s="373"/>
      <c r="AV47" s="373"/>
      <c r="AW47" s="373"/>
      <c r="AX47" s="373"/>
      <c r="AY47" s="373"/>
      <c r="AZ47" s="373"/>
      <c r="BA47" s="373"/>
      <c r="BB47" s="373"/>
      <c r="BC47" s="373"/>
      <c r="BD47" s="373"/>
      <c r="BE47" s="373"/>
      <c r="BF47" s="373"/>
      <c r="BG47" s="373"/>
      <c r="BH47" s="373"/>
      <c r="BI47" s="373"/>
      <c r="BJ47" s="373"/>
      <c r="BK47" s="373"/>
      <c r="BL47" s="373"/>
      <c r="BM47" s="373"/>
      <c r="BN47" s="373"/>
      <c r="BO47" s="373"/>
      <c r="BP47" s="373"/>
      <c r="BQ47" s="373"/>
      <c r="BR47" s="373"/>
      <c r="BS47" s="373"/>
      <c r="BT47" s="373"/>
      <c r="BU47" s="373"/>
      <c r="BV47" s="373"/>
      <c r="BW47" s="373"/>
      <c r="BX47" s="373"/>
      <c r="BY47" s="373"/>
      <c r="BZ47" s="373"/>
      <c r="CA47" s="373"/>
      <c r="CB47" s="373"/>
      <c r="CC47" s="373"/>
      <c r="CD47" s="373"/>
      <c r="CE47" s="373"/>
      <c r="CF47" s="373"/>
      <c r="CG47" s="373"/>
      <c r="CH47" s="373"/>
      <c r="CI47" s="373"/>
      <c r="CJ47" s="373"/>
      <c r="CK47" s="373"/>
      <c r="CL47" s="373"/>
      <c r="CM47" s="373"/>
      <c r="CN47" s="373"/>
      <c r="CO47" s="373"/>
      <c r="CP47" s="373"/>
      <c r="CQ47" s="373"/>
      <c r="CR47" s="373"/>
      <c r="CS47" s="373"/>
      <c r="CT47" s="373"/>
      <c r="CU47" s="373"/>
      <c r="CV47" s="373"/>
      <c r="CW47" s="373"/>
      <c r="CX47" s="373"/>
      <c r="CY47" s="373"/>
      <c r="CZ47" s="373"/>
      <c r="DA47" s="373"/>
      <c r="DB47" s="373"/>
      <c r="DC47" s="373"/>
      <c r="DD47" s="373"/>
      <c r="DE47" s="373"/>
      <c r="DF47" s="373"/>
      <c r="DG47" s="373"/>
      <c r="DH47" s="373"/>
      <c r="DI47" s="373"/>
      <c r="DJ47" s="373"/>
      <c r="DK47" s="373"/>
      <c r="DL47" s="373"/>
      <c r="DM47" s="373"/>
      <c r="DN47" s="373"/>
      <c r="DO47" s="373"/>
      <c r="DP47" s="373"/>
      <c r="DQ47" s="373"/>
      <c r="DR47" s="373"/>
      <c r="DS47" s="373"/>
      <c r="DT47" s="373"/>
      <c r="DU47" s="373"/>
      <c r="DV47" s="373"/>
      <c r="DW47" s="373"/>
      <c r="DX47" s="373"/>
      <c r="DY47" s="373"/>
      <c r="DZ47" s="373"/>
      <c r="EA47" s="373"/>
      <c r="EB47" s="373"/>
      <c r="EC47" s="373"/>
      <c r="ED47" s="373"/>
      <c r="EE47" s="373"/>
      <c r="EF47" s="373"/>
      <c r="EG47" s="373"/>
      <c r="EH47" s="373"/>
      <c r="EI47" s="373"/>
      <c r="EJ47" s="373"/>
      <c r="EK47" s="373"/>
      <c r="EL47" s="373"/>
      <c r="EM47" s="373"/>
      <c r="EN47" s="373"/>
      <c r="EO47" s="373"/>
      <c r="EP47" s="373"/>
      <c r="EQ47" s="373"/>
      <c r="ER47" s="373"/>
      <c r="ES47" s="373"/>
      <c r="ET47" s="373"/>
      <c r="EU47" s="373"/>
      <c r="EV47" s="373"/>
      <c r="EW47" s="373"/>
      <c r="EX47" s="373"/>
      <c r="EY47" s="373"/>
      <c r="EZ47" s="373"/>
      <c r="FA47" s="373"/>
      <c r="FB47" s="373"/>
      <c r="FC47" s="373"/>
      <c r="FD47" s="373"/>
      <c r="FE47" s="373"/>
      <c r="FF47" s="373"/>
      <c r="FG47" s="373"/>
      <c r="FH47" s="373"/>
      <c r="FI47" s="373"/>
      <c r="FJ47" s="373"/>
      <c r="FK47" s="373"/>
      <c r="FL47" s="373"/>
      <c r="FM47" s="373"/>
      <c r="FN47" s="373"/>
      <c r="FO47" s="373"/>
      <c r="FP47" s="373"/>
      <c r="FQ47" s="373"/>
      <c r="FR47" s="373"/>
      <c r="FS47" s="373"/>
      <c r="FT47" s="373"/>
      <c r="FU47" s="373"/>
      <c r="FV47" s="373"/>
      <c r="FW47" s="373"/>
      <c r="FX47" s="373"/>
      <c r="FY47" s="373"/>
      <c r="FZ47" s="373"/>
      <c r="GA47" s="373"/>
      <c r="GB47" s="373"/>
      <c r="GC47" s="373"/>
      <c r="GD47" s="373"/>
      <c r="GE47" s="373"/>
      <c r="GF47" s="373"/>
      <c r="GG47" s="373"/>
      <c r="GH47" s="373"/>
      <c r="GI47" s="373"/>
      <c r="GJ47" s="373"/>
      <c r="GK47" s="373"/>
      <c r="GL47" s="373"/>
      <c r="GM47" s="373"/>
      <c r="GN47" s="373"/>
      <c r="GO47" s="373"/>
      <c r="GP47" s="373"/>
      <c r="GQ47" s="373"/>
      <c r="GR47" s="373"/>
      <c r="GS47" s="373"/>
      <c r="GT47" s="373"/>
      <c r="GU47" s="373"/>
      <c r="GV47" s="373"/>
      <c r="GW47" s="373"/>
      <c r="GX47" s="373"/>
      <c r="GY47" s="373"/>
      <c r="GZ47" s="373"/>
      <c r="HA47" s="373"/>
      <c r="HB47" s="373"/>
      <c r="HC47" s="373"/>
      <c r="HD47" s="373"/>
      <c r="HE47" s="373"/>
      <c r="HF47" s="373"/>
      <c r="HG47" s="373"/>
      <c r="HH47" s="373"/>
      <c r="HI47" s="373"/>
      <c r="HJ47" s="373"/>
      <c r="HK47" s="373"/>
      <c r="HL47" s="373"/>
      <c r="HM47" s="373"/>
      <c r="HN47" s="373"/>
      <c r="HO47" s="373"/>
      <c r="HP47" s="373"/>
      <c r="HQ47" s="373"/>
      <c r="HR47" s="373"/>
      <c r="HS47" s="373"/>
      <c r="HT47" s="373"/>
      <c r="HU47" s="373"/>
      <c r="HV47" s="373"/>
      <c r="HW47" s="373"/>
      <c r="HX47" s="373"/>
      <c r="HY47" s="373"/>
      <c r="HZ47" s="373"/>
      <c r="IA47" s="373"/>
      <c r="IB47" s="373"/>
      <c r="IC47" s="373"/>
      <c r="ID47" s="373"/>
      <c r="IE47" s="373"/>
      <c r="IF47" s="373"/>
      <c r="IG47" s="373"/>
      <c r="IH47" s="373"/>
      <c r="II47" s="373"/>
      <c r="IJ47" s="373"/>
      <c r="IK47" s="373"/>
      <c r="IL47" s="373"/>
      <c r="IM47" s="373"/>
      <c r="IN47" s="373"/>
      <c r="IO47" s="373"/>
      <c r="IP47" s="373"/>
      <c r="IQ47" s="373"/>
      <c r="IR47" s="373"/>
      <c r="IS47" s="373"/>
      <c r="IT47" s="373"/>
    </row>
    <row r="48" spans="1:254" x14ac:dyDescent="0.2">
      <c r="A48" s="376">
        <v>2017</v>
      </c>
      <c r="B48" s="378" t="s">
        <v>285</v>
      </c>
      <c r="C48" s="377">
        <v>107458</v>
      </c>
      <c r="D48" s="378" t="s">
        <v>285</v>
      </c>
      <c r="E48" s="377">
        <v>126133</v>
      </c>
      <c r="F48" s="378" t="s">
        <v>285</v>
      </c>
      <c r="G48" s="377">
        <v>103390</v>
      </c>
      <c r="H48" s="378" t="s">
        <v>285</v>
      </c>
      <c r="I48" s="377">
        <v>118471</v>
      </c>
      <c r="J48" s="377" t="s">
        <v>285</v>
      </c>
      <c r="K48" s="377">
        <v>455452</v>
      </c>
      <c r="L48" s="375"/>
      <c r="M48" s="375"/>
      <c r="N48" s="375"/>
      <c r="O48" s="375"/>
      <c r="P48" s="375"/>
      <c r="Q48" s="375"/>
      <c r="R48" s="375"/>
      <c r="S48" s="375"/>
      <c r="T48" s="375"/>
      <c r="U48" s="375"/>
      <c r="V48" s="373"/>
      <c r="W48" s="373"/>
      <c r="X48" s="373"/>
      <c r="Y48" s="373"/>
      <c r="Z48" s="373"/>
      <c r="AA48" s="373"/>
      <c r="AB48" s="373"/>
      <c r="AC48" s="373"/>
      <c r="AD48" s="373"/>
      <c r="AE48" s="373"/>
      <c r="AF48" s="373"/>
      <c r="AG48" s="373"/>
      <c r="AH48" s="373"/>
      <c r="AI48" s="373"/>
      <c r="AJ48" s="373"/>
      <c r="AK48" s="373"/>
      <c r="AL48" s="373"/>
      <c r="AM48" s="373"/>
      <c r="AN48" s="373"/>
      <c r="AO48" s="373"/>
      <c r="AP48" s="373"/>
      <c r="AQ48" s="373"/>
      <c r="AR48" s="373"/>
      <c r="AS48" s="373"/>
      <c r="AT48" s="373"/>
      <c r="AU48" s="373"/>
      <c r="AV48" s="373"/>
      <c r="AW48" s="373"/>
      <c r="AX48" s="373"/>
      <c r="AY48" s="373"/>
      <c r="AZ48" s="373"/>
      <c r="BA48" s="373"/>
      <c r="BB48" s="373"/>
      <c r="BC48" s="373"/>
      <c r="BD48" s="373"/>
      <c r="BE48" s="373"/>
      <c r="BF48" s="373"/>
      <c r="BG48" s="373"/>
      <c r="BH48" s="373"/>
      <c r="BI48" s="373"/>
      <c r="BJ48" s="373"/>
      <c r="BK48" s="373"/>
      <c r="BL48" s="373"/>
      <c r="BM48" s="373"/>
      <c r="BN48" s="373"/>
      <c r="BO48" s="373"/>
      <c r="BP48" s="373"/>
      <c r="BQ48" s="373"/>
      <c r="BR48" s="373"/>
      <c r="BS48" s="373"/>
      <c r="BT48" s="373"/>
      <c r="BU48" s="373"/>
      <c r="BV48" s="373"/>
      <c r="BW48" s="373"/>
      <c r="BX48" s="373"/>
      <c r="BY48" s="373"/>
      <c r="BZ48" s="373"/>
      <c r="CA48" s="373"/>
      <c r="CB48" s="373"/>
      <c r="CC48" s="373"/>
      <c r="CD48" s="373"/>
      <c r="CE48" s="373"/>
      <c r="CF48" s="373"/>
      <c r="CG48" s="373"/>
      <c r="CH48" s="373"/>
      <c r="CI48" s="373"/>
      <c r="CJ48" s="373"/>
      <c r="CK48" s="373"/>
      <c r="CL48" s="373"/>
      <c r="CM48" s="373"/>
      <c r="CN48" s="373"/>
      <c r="CO48" s="373"/>
      <c r="CP48" s="373"/>
      <c r="CQ48" s="373"/>
      <c r="CR48" s="373"/>
      <c r="CS48" s="373"/>
      <c r="CT48" s="373"/>
      <c r="CU48" s="373"/>
      <c r="CV48" s="373"/>
      <c r="CW48" s="373"/>
      <c r="CX48" s="373"/>
      <c r="CY48" s="373"/>
      <c r="CZ48" s="373"/>
      <c r="DA48" s="373"/>
      <c r="DB48" s="373"/>
      <c r="DC48" s="373"/>
      <c r="DD48" s="373"/>
      <c r="DE48" s="373"/>
      <c r="DF48" s="373"/>
      <c r="DG48" s="373"/>
      <c r="DH48" s="373"/>
      <c r="DI48" s="373"/>
      <c r="DJ48" s="373"/>
      <c r="DK48" s="373"/>
      <c r="DL48" s="373"/>
      <c r="DM48" s="373"/>
      <c r="DN48" s="373"/>
      <c r="DO48" s="373"/>
      <c r="DP48" s="373"/>
      <c r="DQ48" s="373"/>
      <c r="DR48" s="373"/>
      <c r="DS48" s="373"/>
      <c r="DT48" s="373"/>
      <c r="DU48" s="373"/>
      <c r="DV48" s="373"/>
      <c r="DW48" s="373"/>
      <c r="DX48" s="373"/>
      <c r="DY48" s="373"/>
      <c r="DZ48" s="373"/>
      <c r="EA48" s="373"/>
      <c r="EB48" s="373"/>
      <c r="EC48" s="373"/>
      <c r="ED48" s="373"/>
      <c r="EE48" s="373"/>
      <c r="EF48" s="373"/>
      <c r="EG48" s="373"/>
      <c r="EH48" s="373"/>
      <c r="EI48" s="373"/>
      <c r="EJ48" s="373"/>
      <c r="EK48" s="373"/>
      <c r="EL48" s="373"/>
      <c r="EM48" s="373"/>
      <c r="EN48" s="373"/>
      <c r="EO48" s="373"/>
      <c r="EP48" s="373"/>
      <c r="EQ48" s="373"/>
      <c r="ER48" s="373"/>
      <c r="ES48" s="373"/>
      <c r="ET48" s="373"/>
      <c r="EU48" s="373"/>
      <c r="EV48" s="373"/>
      <c r="EW48" s="373"/>
      <c r="EX48" s="373"/>
      <c r="EY48" s="373"/>
      <c r="EZ48" s="373"/>
      <c r="FA48" s="373"/>
      <c r="FB48" s="373"/>
      <c r="FC48" s="373"/>
      <c r="FD48" s="373"/>
      <c r="FE48" s="373"/>
      <c r="FF48" s="373"/>
      <c r="FG48" s="373"/>
      <c r="FH48" s="373"/>
      <c r="FI48" s="373"/>
      <c r="FJ48" s="373"/>
      <c r="FK48" s="373"/>
      <c r="FL48" s="373"/>
      <c r="FM48" s="373"/>
      <c r="FN48" s="373"/>
      <c r="FO48" s="373"/>
      <c r="FP48" s="373"/>
      <c r="FQ48" s="373"/>
      <c r="FR48" s="373"/>
      <c r="FS48" s="373"/>
      <c r="FT48" s="373"/>
      <c r="FU48" s="373"/>
      <c r="FV48" s="373"/>
      <c r="FW48" s="373"/>
      <c r="FX48" s="373"/>
      <c r="FY48" s="373"/>
      <c r="FZ48" s="373"/>
      <c r="GA48" s="373"/>
      <c r="GB48" s="373"/>
      <c r="GC48" s="373"/>
      <c r="GD48" s="373"/>
      <c r="GE48" s="373"/>
      <c r="GF48" s="373"/>
      <c r="GG48" s="373"/>
      <c r="GH48" s="373"/>
      <c r="GI48" s="373"/>
      <c r="GJ48" s="373"/>
      <c r="GK48" s="373"/>
      <c r="GL48" s="373"/>
      <c r="GM48" s="373"/>
      <c r="GN48" s="373"/>
      <c r="GO48" s="373"/>
      <c r="GP48" s="373"/>
      <c r="GQ48" s="373"/>
      <c r="GR48" s="373"/>
      <c r="GS48" s="373"/>
      <c r="GT48" s="373"/>
      <c r="GU48" s="373"/>
      <c r="GV48" s="373"/>
      <c r="GW48" s="373"/>
      <c r="GX48" s="373"/>
      <c r="GY48" s="373"/>
      <c r="GZ48" s="373"/>
      <c r="HA48" s="373"/>
      <c r="HB48" s="373"/>
      <c r="HC48" s="373"/>
      <c r="HD48" s="373"/>
      <c r="HE48" s="373"/>
      <c r="HF48" s="373"/>
      <c r="HG48" s="373"/>
      <c r="HH48" s="373"/>
      <c r="HI48" s="373"/>
      <c r="HJ48" s="373"/>
      <c r="HK48" s="373"/>
      <c r="HL48" s="373"/>
      <c r="HM48" s="373"/>
      <c r="HN48" s="373"/>
      <c r="HO48" s="373"/>
      <c r="HP48" s="373"/>
      <c r="HQ48" s="373"/>
      <c r="HR48" s="373"/>
      <c r="HS48" s="373"/>
      <c r="HT48" s="373"/>
      <c r="HU48" s="373"/>
      <c r="HV48" s="373"/>
      <c r="HW48" s="373"/>
      <c r="HX48" s="373"/>
      <c r="HY48" s="373"/>
      <c r="HZ48" s="373"/>
      <c r="IA48" s="373"/>
      <c r="IB48" s="373"/>
      <c r="IC48" s="373"/>
      <c r="ID48" s="373"/>
      <c r="IE48" s="373"/>
      <c r="IF48" s="373"/>
      <c r="IG48" s="373"/>
      <c r="IH48" s="373"/>
      <c r="II48" s="373"/>
      <c r="IJ48" s="373"/>
      <c r="IK48" s="373"/>
      <c r="IL48" s="373"/>
      <c r="IM48" s="373"/>
      <c r="IN48" s="373"/>
      <c r="IO48" s="373"/>
      <c r="IP48" s="373"/>
      <c r="IQ48" s="373"/>
      <c r="IR48" s="373"/>
      <c r="IS48" s="373"/>
      <c r="IT48" s="373"/>
    </row>
    <row r="49" spans="1:254" x14ac:dyDescent="0.2">
      <c r="A49" s="376">
        <v>2018</v>
      </c>
      <c r="B49" s="377" t="s">
        <v>285</v>
      </c>
      <c r="C49" s="377">
        <v>121383</v>
      </c>
      <c r="D49" s="377" t="s">
        <v>285</v>
      </c>
      <c r="E49" s="377">
        <v>123344</v>
      </c>
      <c r="F49" s="377" t="s">
        <v>285</v>
      </c>
      <c r="G49" s="377">
        <v>113818</v>
      </c>
      <c r="H49" s="377" t="s">
        <v>285</v>
      </c>
      <c r="I49" s="377">
        <v>122737</v>
      </c>
      <c r="J49" s="377" t="s">
        <v>285</v>
      </c>
      <c r="K49" s="377">
        <v>481282</v>
      </c>
      <c r="L49" s="375"/>
      <c r="M49" s="375"/>
      <c r="N49" s="375"/>
      <c r="O49" s="375"/>
      <c r="P49" s="375"/>
      <c r="Q49" s="375"/>
      <c r="R49" s="375"/>
      <c r="S49" s="375"/>
      <c r="T49" s="375"/>
      <c r="U49" s="375"/>
      <c r="V49" s="373"/>
      <c r="W49" s="373"/>
      <c r="X49" s="373"/>
      <c r="Y49" s="373"/>
      <c r="Z49" s="373"/>
      <c r="AA49" s="373"/>
      <c r="AB49" s="373"/>
      <c r="AC49" s="373"/>
      <c r="AD49" s="373"/>
      <c r="AE49" s="373"/>
      <c r="AF49" s="373"/>
      <c r="AG49" s="373"/>
      <c r="AH49" s="373"/>
      <c r="AI49" s="373"/>
      <c r="AJ49" s="373"/>
      <c r="AK49" s="373"/>
      <c r="AL49" s="373"/>
      <c r="AM49" s="373"/>
      <c r="AN49" s="373"/>
      <c r="AO49" s="373"/>
      <c r="AP49" s="373"/>
      <c r="AQ49" s="373"/>
      <c r="AR49" s="373"/>
      <c r="AS49" s="373"/>
      <c r="AT49" s="373"/>
      <c r="AU49" s="373"/>
      <c r="AV49" s="373"/>
      <c r="AW49" s="373"/>
      <c r="AX49" s="373"/>
      <c r="AY49" s="373"/>
      <c r="AZ49" s="373"/>
      <c r="BA49" s="373"/>
      <c r="BB49" s="373"/>
      <c r="BC49" s="373"/>
      <c r="BD49" s="373"/>
      <c r="BE49" s="373"/>
      <c r="BF49" s="373"/>
      <c r="BG49" s="373"/>
      <c r="BH49" s="373"/>
      <c r="BI49" s="373"/>
      <c r="BJ49" s="373"/>
      <c r="BK49" s="373"/>
      <c r="BL49" s="373"/>
      <c r="BM49" s="373"/>
      <c r="BN49" s="373"/>
      <c r="BO49" s="373"/>
      <c r="BP49" s="373"/>
      <c r="BQ49" s="373"/>
      <c r="BR49" s="373"/>
      <c r="BS49" s="373"/>
      <c r="BT49" s="373"/>
      <c r="BU49" s="373"/>
      <c r="BV49" s="373"/>
      <c r="BW49" s="373"/>
      <c r="BX49" s="373"/>
      <c r="BY49" s="373"/>
      <c r="BZ49" s="373"/>
      <c r="CA49" s="373"/>
      <c r="CB49" s="373"/>
      <c r="CC49" s="373"/>
      <c r="CD49" s="373"/>
      <c r="CE49" s="373"/>
      <c r="CF49" s="373"/>
      <c r="CG49" s="373"/>
      <c r="CH49" s="373"/>
      <c r="CI49" s="373"/>
      <c r="CJ49" s="373"/>
      <c r="CK49" s="373"/>
      <c r="CL49" s="373"/>
      <c r="CM49" s="373"/>
      <c r="CN49" s="373"/>
      <c r="CO49" s="373"/>
      <c r="CP49" s="373"/>
      <c r="CQ49" s="373"/>
      <c r="CR49" s="373"/>
      <c r="CS49" s="373"/>
      <c r="CT49" s="373"/>
      <c r="CU49" s="373"/>
      <c r="CV49" s="373"/>
      <c r="CW49" s="373"/>
      <c r="CX49" s="373"/>
      <c r="CY49" s="373"/>
      <c r="CZ49" s="373"/>
      <c r="DA49" s="373"/>
      <c r="DB49" s="373"/>
      <c r="DC49" s="373"/>
      <c r="DD49" s="373"/>
      <c r="DE49" s="373"/>
      <c r="DF49" s="373"/>
      <c r="DG49" s="373"/>
      <c r="DH49" s="373"/>
      <c r="DI49" s="373"/>
      <c r="DJ49" s="373"/>
      <c r="DK49" s="373"/>
      <c r="DL49" s="373"/>
      <c r="DM49" s="373"/>
      <c r="DN49" s="373"/>
      <c r="DO49" s="373"/>
      <c r="DP49" s="373"/>
      <c r="DQ49" s="373"/>
      <c r="DR49" s="373"/>
      <c r="DS49" s="373"/>
      <c r="DT49" s="373"/>
      <c r="DU49" s="373"/>
      <c r="DV49" s="373"/>
      <c r="DW49" s="373"/>
      <c r="DX49" s="373"/>
      <c r="DY49" s="373"/>
      <c r="DZ49" s="373"/>
      <c r="EA49" s="373"/>
      <c r="EB49" s="373"/>
      <c r="EC49" s="373"/>
      <c r="ED49" s="373"/>
      <c r="EE49" s="373"/>
      <c r="EF49" s="373"/>
      <c r="EG49" s="373"/>
      <c r="EH49" s="373"/>
      <c r="EI49" s="373"/>
      <c r="EJ49" s="373"/>
      <c r="EK49" s="373"/>
      <c r="EL49" s="373"/>
      <c r="EM49" s="373"/>
      <c r="EN49" s="373"/>
      <c r="EO49" s="373"/>
      <c r="EP49" s="373"/>
      <c r="EQ49" s="373"/>
      <c r="ER49" s="373"/>
      <c r="ES49" s="373"/>
      <c r="ET49" s="373"/>
      <c r="EU49" s="373"/>
      <c r="EV49" s="373"/>
      <c r="EW49" s="373"/>
      <c r="EX49" s="373"/>
      <c r="EY49" s="373"/>
      <c r="EZ49" s="373"/>
      <c r="FA49" s="373"/>
      <c r="FB49" s="373"/>
      <c r="FC49" s="373"/>
      <c r="FD49" s="373"/>
      <c r="FE49" s="373"/>
      <c r="FF49" s="373"/>
      <c r="FG49" s="373"/>
      <c r="FH49" s="373"/>
      <c r="FI49" s="373"/>
      <c r="FJ49" s="373"/>
      <c r="FK49" s="373"/>
      <c r="FL49" s="373"/>
      <c r="FM49" s="373"/>
      <c r="FN49" s="373"/>
      <c r="FO49" s="373"/>
      <c r="FP49" s="373"/>
      <c r="FQ49" s="373"/>
      <c r="FR49" s="373"/>
      <c r="FS49" s="373"/>
      <c r="FT49" s="373"/>
      <c r="FU49" s="373"/>
      <c r="FV49" s="373"/>
      <c r="FW49" s="373"/>
      <c r="FX49" s="373"/>
      <c r="FY49" s="373"/>
      <c r="FZ49" s="373"/>
      <c r="GA49" s="373"/>
      <c r="GB49" s="373"/>
      <c r="GC49" s="373"/>
      <c r="GD49" s="373"/>
      <c r="GE49" s="373"/>
      <c r="GF49" s="373"/>
      <c r="GG49" s="373"/>
      <c r="GH49" s="373"/>
      <c r="GI49" s="373"/>
      <c r="GJ49" s="373"/>
      <c r="GK49" s="373"/>
      <c r="GL49" s="373"/>
      <c r="GM49" s="373"/>
      <c r="GN49" s="373"/>
      <c r="GO49" s="373"/>
      <c r="GP49" s="373"/>
      <c r="GQ49" s="373"/>
      <c r="GR49" s="373"/>
      <c r="GS49" s="373"/>
      <c r="GT49" s="373"/>
      <c r="GU49" s="373"/>
      <c r="GV49" s="373"/>
      <c r="GW49" s="373"/>
      <c r="GX49" s="373"/>
      <c r="GY49" s="373"/>
      <c r="GZ49" s="373"/>
      <c r="HA49" s="373"/>
      <c r="HB49" s="373"/>
      <c r="HC49" s="373"/>
      <c r="HD49" s="373"/>
      <c r="HE49" s="373"/>
      <c r="HF49" s="373"/>
      <c r="HG49" s="373"/>
      <c r="HH49" s="373"/>
      <c r="HI49" s="373"/>
      <c r="HJ49" s="373"/>
      <c r="HK49" s="373"/>
      <c r="HL49" s="373"/>
      <c r="HM49" s="373"/>
      <c r="HN49" s="373"/>
      <c r="HO49" s="373"/>
      <c r="HP49" s="373"/>
      <c r="HQ49" s="373"/>
      <c r="HR49" s="373"/>
      <c r="HS49" s="373"/>
      <c r="HT49" s="373"/>
      <c r="HU49" s="373"/>
      <c r="HV49" s="373"/>
      <c r="HW49" s="373"/>
      <c r="HX49" s="373"/>
      <c r="HY49" s="373"/>
      <c r="HZ49" s="373"/>
      <c r="IA49" s="373"/>
      <c r="IB49" s="373"/>
      <c r="IC49" s="373"/>
      <c r="ID49" s="373"/>
      <c r="IE49" s="373"/>
      <c r="IF49" s="373"/>
      <c r="IG49" s="373"/>
      <c r="IH49" s="373"/>
      <c r="II49" s="373"/>
      <c r="IJ49" s="373"/>
      <c r="IK49" s="373"/>
      <c r="IL49" s="373"/>
      <c r="IM49" s="373"/>
      <c r="IN49" s="373"/>
      <c r="IO49" s="373"/>
      <c r="IP49" s="373"/>
      <c r="IQ49" s="373"/>
      <c r="IR49" s="373"/>
      <c r="IS49" s="373"/>
      <c r="IT49" s="373"/>
    </row>
    <row r="50" spans="1:254" s="386" customFormat="1" x14ac:dyDescent="0.2">
      <c r="A50" s="376">
        <v>2019</v>
      </c>
      <c r="B50" s="377" t="s">
        <v>285</v>
      </c>
      <c r="C50" s="377">
        <v>110555</v>
      </c>
      <c r="D50" s="377" t="s">
        <v>285</v>
      </c>
      <c r="E50" s="377">
        <v>121028</v>
      </c>
      <c r="F50" s="377" t="s">
        <v>285</v>
      </c>
      <c r="G50" s="377">
        <v>112636</v>
      </c>
      <c r="H50" s="377" t="s">
        <v>285</v>
      </c>
      <c r="I50" s="377">
        <v>105111</v>
      </c>
      <c r="J50" s="377" t="s">
        <v>285</v>
      </c>
      <c r="K50" s="377">
        <v>449329</v>
      </c>
      <c r="L50" s="375"/>
      <c r="M50" s="375"/>
      <c r="N50" s="375"/>
      <c r="O50" s="375"/>
      <c r="P50" s="375"/>
      <c r="Q50" s="375"/>
      <c r="R50" s="375"/>
      <c r="S50" s="375"/>
      <c r="T50" s="375"/>
      <c r="U50" s="375"/>
      <c r="V50" s="375"/>
      <c r="W50" s="375"/>
      <c r="X50" s="375"/>
      <c r="Y50" s="375"/>
      <c r="Z50" s="375"/>
      <c r="AA50" s="375"/>
      <c r="AB50" s="375"/>
      <c r="AC50" s="375"/>
      <c r="AD50" s="375"/>
      <c r="AE50" s="375"/>
      <c r="AF50" s="375"/>
      <c r="AG50" s="375"/>
      <c r="AH50" s="375"/>
      <c r="AI50" s="375"/>
      <c r="AJ50" s="375"/>
      <c r="AK50" s="375"/>
      <c r="AL50" s="375"/>
      <c r="AM50" s="375"/>
      <c r="AN50" s="375"/>
      <c r="AO50" s="375"/>
      <c r="AP50" s="375"/>
      <c r="AQ50" s="375"/>
      <c r="AR50" s="375"/>
      <c r="AS50" s="375"/>
      <c r="AT50" s="375"/>
      <c r="AU50" s="375"/>
      <c r="AV50" s="375"/>
      <c r="AW50" s="375"/>
      <c r="AX50" s="375"/>
      <c r="AY50" s="375"/>
      <c r="AZ50" s="375"/>
      <c r="BA50" s="375"/>
      <c r="BB50" s="375"/>
      <c r="BC50" s="375"/>
      <c r="BD50" s="375"/>
      <c r="BE50" s="375"/>
      <c r="BF50" s="375"/>
      <c r="BG50" s="375"/>
      <c r="BH50" s="375"/>
      <c r="BI50" s="375"/>
      <c r="BJ50" s="375"/>
      <c r="BK50" s="375"/>
      <c r="BL50" s="375"/>
      <c r="BM50" s="375"/>
      <c r="BN50" s="375"/>
      <c r="BO50" s="375"/>
      <c r="BP50" s="375"/>
      <c r="BQ50" s="375"/>
      <c r="BR50" s="375"/>
      <c r="BS50" s="375"/>
      <c r="BT50" s="375"/>
      <c r="BU50" s="375"/>
      <c r="BV50" s="375"/>
      <c r="BW50" s="375"/>
      <c r="BX50" s="375"/>
      <c r="BY50" s="375"/>
      <c r="BZ50" s="375"/>
      <c r="CA50" s="375"/>
      <c r="CB50" s="375"/>
      <c r="CC50" s="375"/>
      <c r="CD50" s="375"/>
      <c r="CE50" s="375"/>
      <c r="CF50" s="375"/>
      <c r="CG50" s="375"/>
      <c r="CH50" s="375"/>
      <c r="CI50" s="375"/>
      <c r="CJ50" s="375"/>
      <c r="CK50" s="375"/>
      <c r="CL50" s="375"/>
      <c r="CM50" s="375"/>
      <c r="CN50" s="375"/>
      <c r="CO50" s="375"/>
      <c r="CP50" s="375"/>
      <c r="CQ50" s="375"/>
      <c r="CR50" s="375"/>
      <c r="CS50" s="375"/>
      <c r="CT50" s="375"/>
      <c r="CU50" s="375"/>
      <c r="CV50" s="375"/>
      <c r="CW50" s="375"/>
      <c r="CX50" s="375"/>
      <c r="CY50" s="375"/>
      <c r="CZ50" s="375"/>
      <c r="DA50" s="375"/>
      <c r="DB50" s="375"/>
      <c r="DC50" s="375"/>
      <c r="DD50" s="375"/>
      <c r="DE50" s="375"/>
      <c r="DF50" s="375"/>
      <c r="DG50" s="375"/>
      <c r="DH50" s="375"/>
      <c r="DI50" s="375"/>
      <c r="DJ50" s="375"/>
      <c r="DK50" s="375"/>
      <c r="DL50" s="375"/>
      <c r="DM50" s="375"/>
      <c r="DN50" s="375"/>
      <c r="DO50" s="375"/>
      <c r="DP50" s="375"/>
      <c r="DQ50" s="375"/>
      <c r="DR50" s="375"/>
      <c r="DS50" s="375"/>
      <c r="DT50" s="375"/>
      <c r="DU50" s="375"/>
      <c r="DV50" s="375"/>
      <c r="DW50" s="375"/>
      <c r="DX50" s="375"/>
      <c r="DY50" s="375"/>
      <c r="DZ50" s="375"/>
      <c r="EA50" s="375"/>
      <c r="EB50" s="375"/>
      <c r="EC50" s="375"/>
      <c r="ED50" s="375"/>
      <c r="EE50" s="375"/>
      <c r="EF50" s="375"/>
      <c r="EG50" s="375"/>
      <c r="EH50" s="375"/>
      <c r="EI50" s="375"/>
      <c r="EJ50" s="375"/>
      <c r="EK50" s="375"/>
      <c r="EL50" s="375"/>
      <c r="EM50" s="375"/>
      <c r="EN50" s="375"/>
      <c r="EO50" s="375"/>
      <c r="EP50" s="375"/>
      <c r="EQ50" s="375"/>
      <c r="ER50" s="375"/>
      <c r="ES50" s="375"/>
      <c r="ET50" s="375"/>
      <c r="EU50" s="375"/>
      <c r="EV50" s="375"/>
      <c r="EW50" s="375"/>
      <c r="EX50" s="375"/>
      <c r="EY50" s="375"/>
      <c r="EZ50" s="375"/>
      <c r="FA50" s="375"/>
      <c r="FB50" s="375"/>
      <c r="FC50" s="375"/>
      <c r="FD50" s="375"/>
      <c r="FE50" s="375"/>
      <c r="FF50" s="375"/>
      <c r="FG50" s="375"/>
      <c r="FH50" s="375"/>
      <c r="FI50" s="375"/>
      <c r="FJ50" s="375"/>
      <c r="FK50" s="375"/>
      <c r="FL50" s="375"/>
      <c r="FM50" s="375"/>
      <c r="FN50" s="375"/>
      <c r="FO50" s="375"/>
      <c r="FP50" s="375"/>
      <c r="FQ50" s="375"/>
      <c r="FR50" s="375"/>
      <c r="FS50" s="375"/>
      <c r="FT50" s="375"/>
      <c r="FU50" s="375"/>
      <c r="FV50" s="375"/>
      <c r="FW50" s="375"/>
      <c r="FX50" s="375"/>
      <c r="FY50" s="375"/>
      <c r="FZ50" s="375"/>
      <c r="GA50" s="375"/>
      <c r="GB50" s="375"/>
      <c r="GC50" s="375"/>
      <c r="GD50" s="375"/>
      <c r="GE50" s="375"/>
      <c r="GF50" s="375"/>
      <c r="GG50" s="375"/>
      <c r="GH50" s="375"/>
      <c r="GI50" s="375"/>
      <c r="GJ50" s="375"/>
      <c r="GK50" s="375"/>
      <c r="GL50" s="375"/>
      <c r="GM50" s="375"/>
      <c r="GN50" s="375"/>
      <c r="GO50" s="375"/>
      <c r="GP50" s="375"/>
      <c r="GQ50" s="375"/>
      <c r="GR50" s="375"/>
      <c r="GS50" s="375"/>
      <c r="GT50" s="375"/>
      <c r="GU50" s="375"/>
      <c r="GV50" s="375"/>
      <c r="GW50" s="375"/>
      <c r="GX50" s="375"/>
      <c r="GY50" s="375"/>
      <c r="GZ50" s="375"/>
      <c r="HA50" s="375"/>
      <c r="HB50" s="375"/>
      <c r="HC50" s="375"/>
      <c r="HD50" s="375"/>
      <c r="HE50" s="375"/>
      <c r="HF50" s="375"/>
      <c r="HG50" s="375"/>
      <c r="HH50" s="375"/>
      <c r="HI50" s="375"/>
      <c r="HJ50" s="375"/>
      <c r="HK50" s="375"/>
      <c r="HL50" s="375"/>
      <c r="HM50" s="375"/>
      <c r="HN50" s="375"/>
      <c r="HO50" s="375"/>
      <c r="HP50" s="375"/>
      <c r="HQ50" s="375"/>
      <c r="HR50" s="375"/>
      <c r="HS50" s="375"/>
      <c r="HT50" s="375"/>
      <c r="HU50" s="375"/>
      <c r="HV50" s="375"/>
      <c r="HW50" s="375"/>
      <c r="HX50" s="375"/>
      <c r="HY50" s="375"/>
      <c r="HZ50" s="375"/>
      <c r="IA50" s="375"/>
      <c r="IB50" s="375"/>
      <c r="IC50" s="375"/>
      <c r="ID50" s="375"/>
      <c r="IE50" s="375"/>
      <c r="IF50" s="375"/>
      <c r="IG50" s="375"/>
      <c r="IH50" s="375"/>
      <c r="II50" s="375"/>
      <c r="IJ50" s="375"/>
      <c r="IK50" s="375"/>
      <c r="IL50" s="375"/>
      <c r="IM50" s="375"/>
      <c r="IN50" s="375"/>
      <c r="IO50" s="375"/>
      <c r="IP50" s="375"/>
      <c r="IQ50" s="375"/>
      <c r="IR50" s="375"/>
      <c r="IS50" s="375"/>
      <c r="IT50" s="375"/>
    </row>
    <row r="51" spans="1:254" ht="13.5" thickBot="1" x14ac:dyDescent="0.25">
      <c r="A51" s="379">
        <v>2020</v>
      </c>
      <c r="B51" s="380" t="s">
        <v>285</v>
      </c>
      <c r="C51" s="380">
        <v>114452</v>
      </c>
      <c r="D51" s="380" t="s">
        <v>285</v>
      </c>
      <c r="E51" s="380">
        <v>127664</v>
      </c>
      <c r="F51" s="380" t="s">
        <v>285</v>
      </c>
      <c r="G51" s="380">
        <v>106608</v>
      </c>
      <c r="H51" s="380" t="s">
        <v>285</v>
      </c>
      <c r="I51" s="380">
        <v>126477</v>
      </c>
      <c r="J51" s="380" t="s">
        <v>285</v>
      </c>
      <c r="K51" s="380">
        <v>475200</v>
      </c>
      <c r="L51" s="375"/>
      <c r="M51" s="375"/>
      <c r="N51" s="375"/>
      <c r="O51" s="375"/>
      <c r="P51" s="375"/>
      <c r="Q51" s="375"/>
      <c r="R51" s="375"/>
      <c r="S51" s="375"/>
      <c r="T51" s="375"/>
      <c r="U51" s="375"/>
      <c r="V51" s="373"/>
      <c r="W51" s="373"/>
      <c r="X51" s="373"/>
      <c r="Y51" s="373"/>
      <c r="Z51" s="373"/>
      <c r="AA51" s="373"/>
      <c r="AB51" s="373"/>
      <c r="AC51" s="373"/>
      <c r="AD51" s="373"/>
      <c r="AE51" s="373"/>
      <c r="AF51" s="373"/>
      <c r="AG51" s="373"/>
      <c r="AH51" s="373"/>
      <c r="AI51" s="373"/>
      <c r="AJ51" s="373"/>
      <c r="AK51" s="373"/>
      <c r="AL51" s="373"/>
      <c r="AM51" s="373"/>
      <c r="AN51" s="373"/>
      <c r="AO51" s="373"/>
      <c r="AP51" s="373"/>
      <c r="AQ51" s="373"/>
      <c r="AR51" s="373"/>
      <c r="AS51" s="373"/>
      <c r="AT51" s="373"/>
      <c r="AU51" s="373"/>
      <c r="AV51" s="373"/>
      <c r="AW51" s="373"/>
      <c r="AX51" s="373"/>
      <c r="AY51" s="373"/>
      <c r="AZ51" s="373"/>
      <c r="BA51" s="373"/>
      <c r="BB51" s="373"/>
      <c r="BC51" s="373"/>
      <c r="BD51" s="373"/>
      <c r="BE51" s="373"/>
      <c r="BF51" s="373"/>
      <c r="BG51" s="373"/>
      <c r="BH51" s="373"/>
      <c r="BI51" s="373"/>
      <c r="BJ51" s="373"/>
      <c r="BK51" s="373"/>
      <c r="BL51" s="373"/>
      <c r="BM51" s="373"/>
      <c r="BN51" s="373"/>
      <c r="BO51" s="373"/>
      <c r="BP51" s="373"/>
      <c r="BQ51" s="373"/>
      <c r="BR51" s="373"/>
      <c r="BS51" s="373"/>
      <c r="BT51" s="373"/>
      <c r="BU51" s="373"/>
      <c r="BV51" s="373"/>
      <c r="BW51" s="373"/>
      <c r="BX51" s="373"/>
      <c r="BY51" s="373"/>
      <c r="BZ51" s="373"/>
      <c r="CA51" s="373"/>
      <c r="CB51" s="373"/>
      <c r="CC51" s="373"/>
      <c r="CD51" s="373"/>
      <c r="CE51" s="373"/>
      <c r="CF51" s="373"/>
      <c r="CG51" s="373"/>
      <c r="CH51" s="373"/>
      <c r="CI51" s="373"/>
      <c r="CJ51" s="373"/>
      <c r="CK51" s="373"/>
      <c r="CL51" s="373"/>
      <c r="CM51" s="373"/>
      <c r="CN51" s="373"/>
      <c r="CO51" s="373"/>
      <c r="CP51" s="373"/>
      <c r="CQ51" s="373"/>
      <c r="CR51" s="373"/>
      <c r="CS51" s="373"/>
      <c r="CT51" s="373"/>
      <c r="CU51" s="373"/>
      <c r="CV51" s="373"/>
      <c r="CW51" s="373"/>
      <c r="CX51" s="373"/>
      <c r="CY51" s="373"/>
      <c r="CZ51" s="373"/>
      <c r="DA51" s="373"/>
      <c r="DB51" s="373"/>
      <c r="DC51" s="373"/>
      <c r="DD51" s="373"/>
      <c r="DE51" s="373"/>
      <c r="DF51" s="373"/>
      <c r="DG51" s="373"/>
      <c r="DH51" s="373"/>
      <c r="DI51" s="373"/>
      <c r="DJ51" s="373"/>
      <c r="DK51" s="373"/>
      <c r="DL51" s="373"/>
      <c r="DM51" s="373"/>
      <c r="DN51" s="373"/>
      <c r="DO51" s="373"/>
      <c r="DP51" s="373"/>
      <c r="DQ51" s="373"/>
      <c r="DR51" s="373"/>
      <c r="DS51" s="373"/>
      <c r="DT51" s="373"/>
      <c r="DU51" s="373"/>
      <c r="DV51" s="373"/>
      <c r="DW51" s="373"/>
      <c r="DX51" s="373"/>
      <c r="DY51" s="373"/>
      <c r="DZ51" s="373"/>
      <c r="EA51" s="373"/>
      <c r="EB51" s="373"/>
      <c r="EC51" s="373"/>
      <c r="ED51" s="373"/>
      <c r="EE51" s="373"/>
      <c r="EF51" s="373"/>
      <c r="EG51" s="373"/>
      <c r="EH51" s="373"/>
      <c r="EI51" s="373"/>
      <c r="EJ51" s="373"/>
      <c r="EK51" s="373"/>
      <c r="EL51" s="373"/>
      <c r="EM51" s="373"/>
      <c r="EN51" s="373"/>
      <c r="EO51" s="373"/>
      <c r="EP51" s="373"/>
      <c r="EQ51" s="373"/>
      <c r="ER51" s="373"/>
      <c r="ES51" s="373"/>
      <c r="ET51" s="373"/>
      <c r="EU51" s="373"/>
      <c r="EV51" s="373"/>
      <c r="EW51" s="373"/>
      <c r="EX51" s="373"/>
      <c r="EY51" s="373"/>
      <c r="EZ51" s="373"/>
      <c r="FA51" s="373"/>
      <c r="FB51" s="373"/>
      <c r="FC51" s="373"/>
      <c r="FD51" s="373"/>
      <c r="FE51" s="373"/>
      <c r="FF51" s="373"/>
      <c r="FG51" s="373"/>
      <c r="FH51" s="373"/>
      <c r="FI51" s="373"/>
      <c r="FJ51" s="373"/>
      <c r="FK51" s="373"/>
      <c r="FL51" s="373"/>
      <c r="FM51" s="373"/>
      <c r="FN51" s="373"/>
      <c r="FO51" s="373"/>
      <c r="FP51" s="373"/>
      <c r="FQ51" s="373"/>
      <c r="FR51" s="373"/>
      <c r="FS51" s="373"/>
      <c r="FT51" s="373"/>
      <c r="FU51" s="373"/>
      <c r="FV51" s="373"/>
      <c r="FW51" s="373"/>
      <c r="FX51" s="373"/>
      <c r="FY51" s="373"/>
      <c r="FZ51" s="373"/>
      <c r="GA51" s="373"/>
      <c r="GB51" s="373"/>
      <c r="GC51" s="373"/>
      <c r="GD51" s="373"/>
      <c r="GE51" s="373"/>
      <c r="GF51" s="373"/>
      <c r="GG51" s="373"/>
      <c r="GH51" s="373"/>
      <c r="GI51" s="373"/>
      <c r="GJ51" s="373"/>
      <c r="GK51" s="373"/>
      <c r="GL51" s="373"/>
      <c r="GM51" s="373"/>
      <c r="GN51" s="373"/>
      <c r="GO51" s="373"/>
      <c r="GP51" s="373"/>
      <c r="GQ51" s="373"/>
      <c r="GR51" s="373"/>
      <c r="GS51" s="373"/>
      <c r="GT51" s="373"/>
      <c r="GU51" s="373"/>
      <c r="GV51" s="373"/>
      <c r="GW51" s="373"/>
      <c r="GX51" s="373"/>
      <c r="GY51" s="373"/>
      <c r="GZ51" s="373"/>
      <c r="HA51" s="373"/>
      <c r="HB51" s="373"/>
      <c r="HC51" s="373"/>
      <c r="HD51" s="373"/>
      <c r="HE51" s="373"/>
      <c r="HF51" s="373"/>
      <c r="HG51" s="373"/>
      <c r="HH51" s="373"/>
      <c r="HI51" s="373"/>
      <c r="HJ51" s="373"/>
      <c r="HK51" s="373"/>
      <c r="HL51" s="373"/>
      <c r="HM51" s="373"/>
      <c r="HN51" s="373"/>
      <c r="HO51" s="373"/>
      <c r="HP51" s="373"/>
      <c r="HQ51" s="373"/>
      <c r="HR51" s="373"/>
      <c r="HS51" s="373"/>
      <c r="HT51" s="373"/>
      <c r="HU51" s="373"/>
      <c r="HV51" s="373"/>
      <c r="HW51" s="373"/>
      <c r="HX51" s="373"/>
      <c r="HY51" s="373"/>
      <c r="HZ51" s="373"/>
      <c r="IA51" s="373"/>
      <c r="IB51" s="373"/>
      <c r="IC51" s="373"/>
      <c r="ID51" s="373"/>
      <c r="IE51" s="373"/>
      <c r="IF51" s="373"/>
      <c r="IG51" s="373"/>
      <c r="IH51" s="373"/>
      <c r="II51" s="373"/>
      <c r="IJ51" s="373"/>
      <c r="IK51" s="373"/>
      <c r="IL51" s="373"/>
      <c r="IM51" s="373"/>
      <c r="IN51" s="373"/>
      <c r="IO51" s="373"/>
      <c r="IP51" s="373"/>
      <c r="IQ51" s="373"/>
      <c r="IR51" s="373"/>
      <c r="IS51" s="373"/>
      <c r="IT51" s="373"/>
    </row>
    <row r="52" spans="1:254" x14ac:dyDescent="0.2">
      <c r="L52" s="375"/>
      <c r="M52" s="375"/>
      <c r="N52" s="375"/>
      <c r="O52" s="375"/>
      <c r="P52" s="375"/>
      <c r="Q52" s="375"/>
      <c r="R52" s="375"/>
      <c r="S52" s="375"/>
      <c r="T52" s="375"/>
      <c r="U52" s="375"/>
      <c r="V52" s="373"/>
      <c r="W52" s="373"/>
      <c r="X52" s="373"/>
      <c r="Y52" s="373"/>
      <c r="Z52" s="373"/>
      <c r="AA52" s="373"/>
      <c r="AB52" s="373"/>
      <c r="AC52" s="373"/>
      <c r="AD52" s="373"/>
      <c r="AE52" s="373"/>
      <c r="AF52" s="373"/>
      <c r="AG52" s="373"/>
      <c r="AH52" s="373"/>
      <c r="AI52" s="373"/>
      <c r="AJ52" s="373"/>
      <c r="AK52" s="373"/>
      <c r="AL52" s="373"/>
      <c r="AM52" s="373"/>
      <c r="AN52" s="373"/>
      <c r="AO52" s="373"/>
      <c r="AP52" s="373"/>
      <c r="AQ52" s="373"/>
      <c r="AR52" s="373"/>
      <c r="AS52" s="373"/>
      <c r="AT52" s="373"/>
      <c r="AU52" s="373"/>
      <c r="AV52" s="373"/>
      <c r="AW52" s="373"/>
      <c r="AX52" s="373"/>
      <c r="AY52" s="373"/>
      <c r="AZ52" s="373"/>
      <c r="BA52" s="373"/>
      <c r="BB52" s="373"/>
      <c r="BC52" s="373"/>
      <c r="BD52" s="373"/>
      <c r="BE52" s="373"/>
      <c r="BF52" s="373"/>
      <c r="BG52" s="373"/>
      <c r="BH52" s="373"/>
      <c r="BI52" s="373"/>
      <c r="BJ52" s="373"/>
      <c r="BK52" s="373"/>
      <c r="BL52" s="373"/>
      <c r="BM52" s="373"/>
      <c r="BN52" s="373"/>
      <c r="BO52" s="373"/>
      <c r="BP52" s="373"/>
      <c r="BQ52" s="373"/>
      <c r="BR52" s="373"/>
      <c r="BS52" s="373"/>
      <c r="BT52" s="373"/>
      <c r="BU52" s="373"/>
      <c r="BV52" s="373"/>
      <c r="BW52" s="373"/>
      <c r="BX52" s="373"/>
      <c r="BY52" s="373"/>
      <c r="BZ52" s="373"/>
      <c r="CA52" s="373"/>
      <c r="CB52" s="373"/>
      <c r="CC52" s="373"/>
      <c r="CD52" s="373"/>
      <c r="CE52" s="373"/>
      <c r="CF52" s="373"/>
      <c r="CG52" s="373"/>
      <c r="CH52" s="373"/>
      <c r="CI52" s="373"/>
      <c r="CJ52" s="373"/>
      <c r="CK52" s="373"/>
      <c r="CL52" s="373"/>
      <c r="CM52" s="373"/>
      <c r="CN52" s="373"/>
      <c r="CO52" s="373"/>
      <c r="CP52" s="373"/>
      <c r="CQ52" s="373"/>
      <c r="CR52" s="373"/>
      <c r="CS52" s="373"/>
      <c r="CT52" s="373"/>
      <c r="CU52" s="373"/>
      <c r="CV52" s="373"/>
      <c r="CW52" s="373"/>
      <c r="CX52" s="373"/>
      <c r="CY52" s="373"/>
      <c r="CZ52" s="373"/>
      <c r="DA52" s="373"/>
      <c r="DB52" s="373"/>
      <c r="DC52" s="373"/>
      <c r="DD52" s="373"/>
      <c r="DE52" s="373"/>
      <c r="DF52" s="373"/>
      <c r="DG52" s="373"/>
      <c r="DH52" s="373"/>
      <c r="DI52" s="373"/>
      <c r="DJ52" s="373"/>
      <c r="DK52" s="373"/>
      <c r="DL52" s="373"/>
      <c r="DM52" s="373"/>
      <c r="DN52" s="373"/>
      <c r="DO52" s="373"/>
      <c r="DP52" s="373"/>
      <c r="DQ52" s="373"/>
      <c r="DR52" s="373"/>
      <c r="DS52" s="373"/>
      <c r="DT52" s="373"/>
      <c r="DU52" s="373"/>
      <c r="DV52" s="373"/>
      <c r="DW52" s="373"/>
      <c r="DX52" s="373"/>
      <c r="DY52" s="373"/>
      <c r="DZ52" s="373"/>
      <c r="EA52" s="373"/>
      <c r="EB52" s="373"/>
      <c r="EC52" s="373"/>
      <c r="ED52" s="373"/>
      <c r="EE52" s="373"/>
      <c r="EF52" s="373"/>
      <c r="EG52" s="373"/>
      <c r="EH52" s="373"/>
      <c r="EI52" s="373"/>
      <c r="EJ52" s="373"/>
      <c r="EK52" s="373"/>
      <c r="EL52" s="373"/>
      <c r="EM52" s="373"/>
      <c r="EN52" s="373"/>
      <c r="EO52" s="373"/>
      <c r="EP52" s="373"/>
      <c r="EQ52" s="373"/>
      <c r="ER52" s="373"/>
      <c r="ES52" s="373"/>
      <c r="ET52" s="373"/>
      <c r="EU52" s="373"/>
      <c r="EV52" s="373"/>
      <c r="EW52" s="373"/>
      <c r="EX52" s="373"/>
      <c r="EY52" s="373"/>
      <c r="EZ52" s="373"/>
      <c r="FA52" s="373"/>
      <c r="FB52" s="373"/>
      <c r="FC52" s="373"/>
      <c r="FD52" s="373"/>
      <c r="FE52" s="373"/>
      <c r="FF52" s="373"/>
      <c r="FG52" s="373"/>
      <c r="FH52" s="373"/>
      <c r="FI52" s="373"/>
      <c r="FJ52" s="373"/>
      <c r="FK52" s="373"/>
      <c r="FL52" s="373"/>
      <c r="FM52" s="373"/>
      <c r="FN52" s="373"/>
      <c r="FO52" s="373"/>
      <c r="FP52" s="373"/>
      <c r="FQ52" s="373"/>
      <c r="FR52" s="373"/>
      <c r="FS52" s="373"/>
      <c r="FT52" s="373"/>
      <c r="FU52" s="373"/>
      <c r="FV52" s="373"/>
      <c r="FW52" s="373"/>
      <c r="FX52" s="373"/>
      <c r="FY52" s="373"/>
      <c r="FZ52" s="373"/>
      <c r="GA52" s="373"/>
      <c r="GB52" s="373"/>
      <c r="GC52" s="373"/>
      <c r="GD52" s="373"/>
      <c r="GE52" s="373"/>
      <c r="GF52" s="373"/>
      <c r="GG52" s="373"/>
      <c r="GH52" s="373"/>
      <c r="GI52" s="373"/>
      <c r="GJ52" s="373"/>
      <c r="GK52" s="373"/>
      <c r="GL52" s="373"/>
      <c r="GM52" s="373"/>
      <c r="GN52" s="373"/>
      <c r="GO52" s="373"/>
      <c r="GP52" s="373"/>
      <c r="GQ52" s="373"/>
      <c r="GR52" s="373"/>
      <c r="GS52" s="373"/>
      <c r="GT52" s="373"/>
      <c r="GU52" s="373"/>
      <c r="GV52" s="373"/>
      <c r="GW52" s="373"/>
      <c r="GX52" s="373"/>
      <c r="GY52" s="373"/>
      <c r="GZ52" s="373"/>
      <c r="HA52" s="373"/>
      <c r="HB52" s="373"/>
      <c r="HC52" s="373"/>
      <c r="HD52" s="373"/>
      <c r="HE52" s="373"/>
      <c r="HF52" s="373"/>
      <c r="HG52" s="373"/>
      <c r="HH52" s="373"/>
      <c r="HI52" s="373"/>
      <c r="HJ52" s="373"/>
      <c r="HK52" s="373"/>
      <c r="HL52" s="373"/>
      <c r="HM52" s="373"/>
      <c r="HN52" s="373"/>
      <c r="HO52" s="373"/>
      <c r="HP52" s="373"/>
      <c r="HQ52" s="373"/>
      <c r="HR52" s="373"/>
      <c r="HS52" s="373"/>
      <c r="HT52" s="373"/>
      <c r="HU52" s="373"/>
      <c r="HV52" s="373"/>
      <c r="HW52" s="373"/>
      <c r="HX52" s="373"/>
      <c r="HY52" s="373"/>
      <c r="HZ52" s="373"/>
      <c r="IA52" s="373"/>
      <c r="IB52" s="373"/>
      <c r="IC52" s="373"/>
      <c r="ID52" s="373"/>
      <c r="IE52" s="373"/>
      <c r="IF52" s="373"/>
      <c r="IG52" s="373"/>
      <c r="IH52" s="373"/>
      <c r="II52" s="373"/>
      <c r="IJ52" s="373"/>
      <c r="IK52" s="373"/>
      <c r="IL52" s="373"/>
      <c r="IM52" s="373"/>
      <c r="IN52" s="373"/>
      <c r="IO52" s="373"/>
      <c r="IP52" s="373"/>
      <c r="IQ52" s="373"/>
      <c r="IR52" s="373"/>
      <c r="IS52" s="373"/>
      <c r="IT52" s="373"/>
    </row>
    <row r="53" spans="1:254" ht="13.5" thickBot="1" x14ac:dyDescent="0.25">
      <c r="A53" s="379"/>
      <c r="B53" s="380"/>
      <c r="C53" s="380"/>
      <c r="D53" s="380"/>
      <c r="E53" s="380"/>
      <c r="F53" s="380"/>
      <c r="G53" s="380"/>
      <c r="H53" s="380"/>
      <c r="I53" s="380"/>
      <c r="J53" s="380"/>
      <c r="K53" s="380"/>
      <c r="L53" s="375"/>
      <c r="M53" s="375"/>
      <c r="N53" s="375"/>
      <c r="O53" s="375"/>
      <c r="P53" s="375"/>
      <c r="Q53" s="375"/>
      <c r="R53" s="375"/>
      <c r="S53" s="375"/>
      <c r="T53" s="375"/>
      <c r="U53" s="375"/>
      <c r="V53" s="373"/>
      <c r="W53" s="373"/>
      <c r="X53" s="373"/>
      <c r="Y53" s="373"/>
      <c r="Z53" s="373"/>
      <c r="AA53" s="373"/>
      <c r="AB53" s="373"/>
      <c r="AC53" s="373"/>
      <c r="AD53" s="373"/>
      <c r="AE53" s="373"/>
      <c r="AF53" s="373"/>
      <c r="AG53" s="373"/>
      <c r="AH53" s="373"/>
      <c r="AI53" s="373"/>
      <c r="AJ53" s="373"/>
      <c r="AK53" s="373"/>
      <c r="AL53" s="373"/>
      <c r="AM53" s="373"/>
      <c r="AN53" s="373"/>
      <c r="AO53" s="373"/>
      <c r="AP53" s="373"/>
      <c r="AQ53" s="373"/>
      <c r="AR53" s="373"/>
      <c r="AS53" s="373"/>
      <c r="AT53" s="373"/>
      <c r="AU53" s="373"/>
      <c r="AV53" s="373"/>
      <c r="AW53" s="373"/>
      <c r="AX53" s="373"/>
      <c r="AY53" s="373"/>
      <c r="AZ53" s="373"/>
      <c r="BA53" s="373"/>
      <c r="BB53" s="373"/>
      <c r="BC53" s="373"/>
      <c r="BD53" s="373"/>
      <c r="BE53" s="373"/>
      <c r="BF53" s="373"/>
      <c r="BG53" s="373"/>
      <c r="BH53" s="373"/>
      <c r="BI53" s="373"/>
      <c r="BJ53" s="373"/>
      <c r="BK53" s="373"/>
      <c r="BL53" s="373"/>
      <c r="BM53" s="373"/>
      <c r="BN53" s="373"/>
      <c r="BO53" s="373"/>
      <c r="BP53" s="373"/>
      <c r="BQ53" s="373"/>
      <c r="BR53" s="373"/>
      <c r="BS53" s="373"/>
      <c r="BT53" s="373"/>
      <c r="BU53" s="373"/>
      <c r="BV53" s="373"/>
      <c r="BW53" s="373"/>
      <c r="BX53" s="373"/>
      <c r="BY53" s="373"/>
      <c r="BZ53" s="373"/>
      <c r="CA53" s="373"/>
      <c r="CB53" s="373"/>
      <c r="CC53" s="373"/>
      <c r="CD53" s="373"/>
      <c r="CE53" s="373"/>
      <c r="CF53" s="373"/>
      <c r="CG53" s="373"/>
      <c r="CH53" s="373"/>
      <c r="CI53" s="373"/>
      <c r="CJ53" s="373"/>
      <c r="CK53" s="373"/>
      <c r="CL53" s="373"/>
      <c r="CM53" s="373"/>
      <c r="CN53" s="373"/>
      <c r="CO53" s="373"/>
      <c r="CP53" s="373"/>
      <c r="CQ53" s="373"/>
      <c r="CR53" s="373"/>
      <c r="CS53" s="373"/>
      <c r="CT53" s="373"/>
      <c r="CU53" s="373"/>
      <c r="CV53" s="373"/>
      <c r="CW53" s="373"/>
      <c r="CX53" s="373"/>
      <c r="CY53" s="373"/>
      <c r="CZ53" s="373"/>
      <c r="DA53" s="373"/>
      <c r="DB53" s="373"/>
      <c r="DC53" s="373"/>
      <c r="DD53" s="373"/>
      <c r="DE53" s="373"/>
      <c r="DF53" s="373"/>
      <c r="DG53" s="373"/>
      <c r="DH53" s="373"/>
      <c r="DI53" s="373"/>
      <c r="DJ53" s="373"/>
      <c r="DK53" s="373"/>
      <c r="DL53" s="373"/>
      <c r="DM53" s="373"/>
      <c r="DN53" s="373"/>
      <c r="DO53" s="373"/>
      <c r="DP53" s="373"/>
      <c r="DQ53" s="373"/>
      <c r="DR53" s="373"/>
      <c r="DS53" s="373"/>
      <c r="DT53" s="373"/>
      <c r="DU53" s="373"/>
      <c r="DV53" s="373"/>
      <c r="DW53" s="373"/>
      <c r="DX53" s="373"/>
      <c r="DY53" s="373"/>
      <c r="DZ53" s="373"/>
      <c r="EA53" s="373"/>
      <c r="EB53" s="373"/>
      <c r="EC53" s="373"/>
      <c r="ED53" s="373"/>
      <c r="EE53" s="373"/>
      <c r="EF53" s="373"/>
      <c r="EG53" s="373"/>
      <c r="EH53" s="373"/>
      <c r="EI53" s="373"/>
      <c r="EJ53" s="373"/>
      <c r="EK53" s="373"/>
      <c r="EL53" s="373"/>
      <c r="EM53" s="373"/>
      <c r="EN53" s="373"/>
      <c r="EO53" s="373"/>
      <c r="EP53" s="373"/>
      <c r="EQ53" s="373"/>
      <c r="ER53" s="373"/>
      <c r="ES53" s="373"/>
      <c r="ET53" s="373"/>
      <c r="EU53" s="373"/>
      <c r="EV53" s="373"/>
      <c r="EW53" s="373"/>
      <c r="EX53" s="373"/>
      <c r="EY53" s="373"/>
      <c r="EZ53" s="373"/>
      <c r="FA53" s="373"/>
      <c r="FB53" s="373"/>
      <c r="FC53" s="373"/>
      <c r="FD53" s="373"/>
      <c r="FE53" s="373"/>
      <c r="FF53" s="373"/>
      <c r="FG53" s="373"/>
      <c r="FH53" s="373"/>
      <c r="FI53" s="373"/>
      <c r="FJ53" s="373"/>
      <c r="FK53" s="373"/>
      <c r="FL53" s="373"/>
      <c r="FM53" s="373"/>
      <c r="FN53" s="373"/>
      <c r="FO53" s="373"/>
      <c r="FP53" s="373"/>
      <c r="FQ53" s="373"/>
      <c r="FR53" s="373"/>
      <c r="FS53" s="373"/>
      <c r="FT53" s="373"/>
      <c r="FU53" s="373"/>
      <c r="FV53" s="373"/>
      <c r="FW53" s="373"/>
      <c r="FX53" s="373"/>
      <c r="FY53" s="373"/>
      <c r="FZ53" s="373"/>
      <c r="GA53" s="373"/>
      <c r="GB53" s="373"/>
      <c r="GC53" s="373"/>
      <c r="GD53" s="373"/>
      <c r="GE53" s="373"/>
      <c r="GF53" s="373"/>
      <c r="GG53" s="373"/>
      <c r="GH53" s="373"/>
      <c r="GI53" s="373"/>
      <c r="GJ53" s="373"/>
      <c r="GK53" s="373"/>
      <c r="GL53" s="373"/>
      <c r="GM53" s="373"/>
      <c r="GN53" s="373"/>
      <c r="GO53" s="373"/>
      <c r="GP53" s="373"/>
      <c r="GQ53" s="373"/>
      <c r="GR53" s="373"/>
      <c r="GS53" s="373"/>
      <c r="GT53" s="373"/>
      <c r="GU53" s="373"/>
      <c r="GV53" s="373"/>
      <c r="GW53" s="373"/>
      <c r="GX53" s="373"/>
      <c r="GY53" s="373"/>
      <c r="GZ53" s="373"/>
      <c r="HA53" s="373"/>
      <c r="HB53" s="373"/>
      <c r="HC53" s="373"/>
      <c r="HD53" s="373"/>
      <c r="HE53" s="373"/>
      <c r="HF53" s="373"/>
      <c r="HG53" s="373"/>
      <c r="HH53" s="373"/>
      <c r="HI53" s="373"/>
      <c r="HJ53" s="373"/>
      <c r="HK53" s="373"/>
      <c r="HL53" s="373"/>
      <c r="HM53" s="373"/>
      <c r="HN53" s="373"/>
      <c r="HO53" s="373"/>
      <c r="HP53" s="373"/>
      <c r="HQ53" s="373"/>
      <c r="HR53" s="373"/>
      <c r="HS53" s="373"/>
      <c r="HT53" s="373"/>
      <c r="HU53" s="373"/>
      <c r="HV53" s="373"/>
      <c r="HW53" s="373"/>
      <c r="HX53" s="373"/>
      <c r="HY53" s="373"/>
      <c r="HZ53" s="373"/>
      <c r="IA53" s="373"/>
      <c r="IB53" s="373"/>
      <c r="IC53" s="373"/>
      <c r="ID53" s="373"/>
      <c r="IE53" s="373"/>
      <c r="IF53" s="373"/>
      <c r="IG53" s="373"/>
      <c r="IH53" s="373"/>
      <c r="II53" s="373"/>
      <c r="IJ53" s="373"/>
      <c r="IK53" s="373"/>
      <c r="IL53" s="373"/>
      <c r="IM53" s="373"/>
      <c r="IN53" s="373"/>
      <c r="IO53" s="373"/>
      <c r="IP53" s="373"/>
      <c r="IQ53" s="373"/>
      <c r="IR53" s="373"/>
      <c r="IS53" s="373"/>
      <c r="IT53" s="373"/>
    </row>
    <row r="54" spans="1:254" x14ac:dyDescent="0.2">
      <c r="A54" s="564" t="s">
        <v>382</v>
      </c>
      <c r="B54" s="564"/>
      <c r="C54" s="564"/>
      <c r="D54" s="564"/>
      <c r="E54" s="564"/>
      <c r="F54" s="564"/>
      <c r="G54" s="564"/>
      <c r="H54" s="564"/>
      <c r="I54" s="564"/>
      <c r="J54" s="564"/>
      <c r="K54" s="564"/>
      <c r="V54" s="366"/>
      <c r="W54" s="366"/>
      <c r="X54" s="366"/>
      <c r="Y54" s="366"/>
      <c r="Z54" s="367"/>
      <c r="AA54" s="367"/>
      <c r="AB54" s="367"/>
      <c r="IT54" s="329"/>
    </row>
    <row r="55" spans="1:254" x14ac:dyDescent="0.2">
      <c r="A55" s="382"/>
      <c r="B55" s="563" t="s">
        <v>369</v>
      </c>
      <c r="C55" s="563"/>
      <c r="D55" s="563" t="s">
        <v>370</v>
      </c>
      <c r="E55" s="563"/>
      <c r="F55" s="563" t="s">
        <v>371</v>
      </c>
      <c r="G55" s="563"/>
      <c r="H55" s="563" t="s">
        <v>372</v>
      </c>
      <c r="I55" s="563"/>
      <c r="J55" s="563" t="s">
        <v>373</v>
      </c>
      <c r="K55" s="563"/>
      <c r="V55" s="368"/>
      <c r="W55" s="368"/>
      <c r="X55" s="368"/>
      <c r="Y55" s="368"/>
      <c r="Z55" s="369"/>
      <c r="AA55" s="369"/>
      <c r="AB55" s="369"/>
      <c r="AC55" s="370"/>
      <c r="AD55" s="370"/>
      <c r="AE55" s="370"/>
      <c r="AF55" s="370"/>
      <c r="AG55" s="370"/>
      <c r="AH55" s="370"/>
      <c r="AI55" s="370"/>
      <c r="AJ55" s="370"/>
      <c r="AK55" s="370"/>
      <c r="AL55" s="370"/>
      <c r="AM55" s="370"/>
      <c r="AN55" s="370"/>
      <c r="AO55" s="370"/>
      <c r="AP55" s="370"/>
      <c r="AQ55" s="370"/>
      <c r="AR55" s="370"/>
      <c r="AS55" s="370"/>
      <c r="AT55" s="370"/>
      <c r="AU55" s="370"/>
      <c r="AV55" s="370"/>
      <c r="AW55" s="370"/>
      <c r="AX55" s="370"/>
      <c r="AY55" s="370"/>
      <c r="AZ55" s="370"/>
      <c r="BA55" s="370"/>
      <c r="BB55" s="370"/>
      <c r="BC55" s="370"/>
      <c r="BD55" s="370"/>
      <c r="BE55" s="370"/>
      <c r="BF55" s="370"/>
      <c r="BG55" s="370"/>
      <c r="BH55" s="370"/>
      <c r="BI55" s="370"/>
      <c r="BJ55" s="370"/>
      <c r="BK55" s="370"/>
      <c r="BL55" s="370"/>
      <c r="BM55" s="370"/>
      <c r="BN55" s="370"/>
      <c r="BO55" s="370"/>
      <c r="BP55" s="370"/>
      <c r="BQ55" s="370"/>
      <c r="BR55" s="370"/>
      <c r="BS55" s="370"/>
      <c r="BT55" s="370"/>
      <c r="BU55" s="370"/>
      <c r="BV55" s="370"/>
      <c r="BW55" s="370"/>
      <c r="BX55" s="370"/>
      <c r="BY55" s="370"/>
      <c r="BZ55" s="370"/>
      <c r="CA55" s="370"/>
      <c r="CB55" s="370"/>
      <c r="CC55" s="370"/>
      <c r="CD55" s="370"/>
      <c r="CE55" s="370"/>
      <c r="CF55" s="370"/>
      <c r="CG55" s="370"/>
      <c r="CH55" s="370"/>
      <c r="CI55" s="370"/>
      <c r="CJ55" s="370"/>
      <c r="CK55" s="370"/>
      <c r="CL55" s="370"/>
      <c r="CM55" s="370"/>
      <c r="CN55" s="370"/>
      <c r="CO55" s="370"/>
      <c r="CP55" s="370"/>
      <c r="CQ55" s="370"/>
      <c r="CR55" s="370"/>
      <c r="CS55" s="370"/>
      <c r="CT55" s="370"/>
      <c r="CU55" s="370"/>
      <c r="CV55" s="370"/>
      <c r="CW55" s="370"/>
      <c r="CX55" s="370"/>
      <c r="CY55" s="370"/>
      <c r="CZ55" s="370"/>
      <c r="DA55" s="370"/>
      <c r="DB55" s="370"/>
      <c r="DC55" s="370"/>
      <c r="DD55" s="370"/>
      <c r="DE55" s="370"/>
      <c r="DF55" s="370"/>
      <c r="DG55" s="370"/>
      <c r="DH55" s="370"/>
      <c r="DI55" s="370"/>
      <c r="DJ55" s="370"/>
      <c r="DK55" s="370"/>
      <c r="DL55" s="370"/>
      <c r="DM55" s="370"/>
      <c r="DN55" s="370"/>
      <c r="DO55" s="370"/>
      <c r="DP55" s="370"/>
      <c r="DQ55" s="370"/>
      <c r="DR55" s="370"/>
      <c r="DS55" s="370"/>
      <c r="DT55" s="370"/>
      <c r="DU55" s="370"/>
      <c r="DV55" s="370"/>
      <c r="DW55" s="370"/>
      <c r="DX55" s="370"/>
      <c r="DY55" s="370"/>
      <c r="DZ55" s="370"/>
      <c r="EA55" s="370"/>
      <c r="EB55" s="370"/>
      <c r="EC55" s="370"/>
      <c r="ED55" s="370"/>
      <c r="EE55" s="370"/>
      <c r="EF55" s="370"/>
      <c r="EG55" s="370"/>
      <c r="EH55" s="370"/>
      <c r="EI55" s="370"/>
      <c r="EJ55" s="370"/>
      <c r="EK55" s="370"/>
      <c r="EL55" s="370"/>
      <c r="EM55" s="370"/>
      <c r="EN55" s="370"/>
      <c r="EO55" s="370"/>
      <c r="EP55" s="370"/>
      <c r="EQ55" s="370"/>
      <c r="ER55" s="370"/>
      <c r="ES55" s="370"/>
      <c r="ET55" s="370"/>
      <c r="EU55" s="370"/>
      <c r="EV55" s="370"/>
      <c r="EW55" s="370"/>
      <c r="EX55" s="370"/>
      <c r="EY55" s="370"/>
      <c r="EZ55" s="370"/>
      <c r="FA55" s="370"/>
      <c r="FB55" s="370"/>
      <c r="FC55" s="370"/>
      <c r="FD55" s="370"/>
      <c r="FE55" s="370"/>
      <c r="FF55" s="370"/>
      <c r="FG55" s="370"/>
      <c r="FH55" s="370"/>
      <c r="FI55" s="370"/>
      <c r="FJ55" s="370"/>
      <c r="FK55" s="370"/>
      <c r="FL55" s="370"/>
      <c r="FM55" s="370"/>
      <c r="FN55" s="370"/>
      <c r="FO55" s="370"/>
      <c r="FP55" s="370"/>
      <c r="FQ55" s="370"/>
      <c r="FR55" s="370"/>
      <c r="FS55" s="370"/>
      <c r="FT55" s="370"/>
      <c r="FU55" s="370"/>
      <c r="FV55" s="370"/>
      <c r="FW55" s="370"/>
      <c r="FX55" s="370"/>
      <c r="FY55" s="370"/>
      <c r="FZ55" s="370"/>
      <c r="GA55" s="370"/>
      <c r="GB55" s="370"/>
      <c r="GC55" s="370"/>
      <c r="GD55" s="370"/>
      <c r="GE55" s="370"/>
      <c r="GF55" s="370"/>
      <c r="GG55" s="370"/>
      <c r="GH55" s="370"/>
      <c r="GI55" s="370"/>
      <c r="GJ55" s="370"/>
      <c r="GK55" s="370"/>
      <c r="GL55" s="370"/>
      <c r="GM55" s="370"/>
      <c r="GN55" s="370"/>
      <c r="GO55" s="370"/>
      <c r="GP55" s="370"/>
      <c r="GQ55" s="370"/>
      <c r="GR55" s="370"/>
      <c r="GS55" s="370"/>
      <c r="GT55" s="370"/>
      <c r="GU55" s="370"/>
      <c r="GV55" s="370"/>
      <c r="GW55" s="370"/>
      <c r="GX55" s="370"/>
      <c r="GY55" s="370"/>
      <c r="GZ55" s="370"/>
      <c r="HA55" s="370"/>
      <c r="HB55" s="370"/>
      <c r="HC55" s="370"/>
      <c r="HD55" s="370"/>
      <c r="HE55" s="370"/>
      <c r="HF55" s="370"/>
      <c r="HG55" s="370"/>
      <c r="HH55" s="370"/>
      <c r="HI55" s="370"/>
      <c r="HJ55" s="370"/>
      <c r="HK55" s="370"/>
      <c r="HL55" s="370"/>
      <c r="HM55" s="370"/>
      <c r="HN55" s="370"/>
      <c r="HO55" s="370"/>
      <c r="HP55" s="370"/>
      <c r="HQ55" s="370"/>
      <c r="HR55" s="370"/>
      <c r="HS55" s="370"/>
      <c r="HT55" s="370"/>
      <c r="HU55" s="370"/>
      <c r="HV55" s="370"/>
      <c r="HW55" s="370"/>
      <c r="HX55" s="370"/>
      <c r="HY55" s="370"/>
      <c r="HZ55" s="370"/>
      <c r="IA55" s="370"/>
      <c r="IB55" s="370"/>
      <c r="IC55" s="370"/>
      <c r="ID55" s="370"/>
      <c r="IE55" s="370"/>
      <c r="IF55" s="370"/>
      <c r="IG55" s="370"/>
      <c r="IH55" s="370"/>
      <c r="II55" s="370"/>
      <c r="IJ55" s="370"/>
      <c r="IK55" s="370"/>
      <c r="IL55" s="370"/>
      <c r="IM55" s="370"/>
      <c r="IN55" s="370"/>
      <c r="IO55" s="370"/>
      <c r="IP55" s="370"/>
      <c r="IQ55" s="370"/>
      <c r="IR55" s="370"/>
      <c r="IS55" s="370"/>
      <c r="IT55" s="329"/>
    </row>
    <row r="56" spans="1:254" ht="13.5" thickBot="1" x14ac:dyDescent="0.25">
      <c r="A56" s="383"/>
      <c r="B56" s="381" t="s">
        <v>374</v>
      </c>
      <c r="C56" s="381" t="s">
        <v>375</v>
      </c>
      <c r="D56" s="381" t="s">
        <v>374</v>
      </c>
      <c r="E56" s="381" t="s">
        <v>375</v>
      </c>
      <c r="F56" s="381" t="s">
        <v>374</v>
      </c>
      <c r="G56" s="381" t="s">
        <v>375</v>
      </c>
      <c r="H56" s="381" t="s">
        <v>374</v>
      </c>
      <c r="I56" s="381" t="s">
        <v>375</v>
      </c>
      <c r="J56" s="381" t="s">
        <v>374</v>
      </c>
      <c r="K56" s="381" t="s">
        <v>375</v>
      </c>
      <c r="V56" s="368"/>
      <c r="W56" s="368"/>
      <c r="X56" s="368"/>
      <c r="Y56" s="368"/>
      <c r="Z56" s="369"/>
      <c r="AA56" s="369"/>
      <c r="AB56" s="369"/>
      <c r="AC56" s="370"/>
      <c r="AD56" s="370"/>
      <c r="AE56" s="370"/>
      <c r="AF56" s="370"/>
      <c r="AG56" s="370"/>
      <c r="AH56" s="370"/>
      <c r="AI56" s="370"/>
      <c r="AJ56" s="370"/>
      <c r="AK56" s="370"/>
      <c r="AL56" s="370"/>
      <c r="AM56" s="370"/>
      <c r="AN56" s="370"/>
      <c r="AO56" s="370"/>
      <c r="AP56" s="370"/>
      <c r="AQ56" s="370"/>
      <c r="AR56" s="370"/>
      <c r="AS56" s="370"/>
      <c r="AT56" s="370"/>
      <c r="AU56" s="370"/>
      <c r="AV56" s="370"/>
      <c r="AW56" s="370"/>
      <c r="AX56" s="370"/>
      <c r="AY56" s="370"/>
      <c r="AZ56" s="370"/>
      <c r="BA56" s="370"/>
      <c r="BB56" s="370"/>
      <c r="BC56" s="370"/>
      <c r="BD56" s="370"/>
      <c r="BE56" s="370"/>
      <c r="BF56" s="370"/>
      <c r="BG56" s="370"/>
      <c r="BH56" s="370"/>
      <c r="BI56" s="370"/>
      <c r="BJ56" s="370"/>
      <c r="BK56" s="370"/>
      <c r="BL56" s="370"/>
      <c r="BM56" s="370"/>
      <c r="BN56" s="370"/>
      <c r="BO56" s="370"/>
      <c r="BP56" s="370"/>
      <c r="BQ56" s="370"/>
      <c r="BR56" s="370"/>
      <c r="BS56" s="370"/>
      <c r="BT56" s="370"/>
      <c r="BU56" s="370"/>
      <c r="BV56" s="370"/>
      <c r="BW56" s="370"/>
      <c r="BX56" s="370"/>
      <c r="BY56" s="370"/>
      <c r="BZ56" s="370"/>
      <c r="CA56" s="370"/>
      <c r="CB56" s="370"/>
      <c r="CC56" s="370"/>
      <c r="CD56" s="370"/>
      <c r="CE56" s="370"/>
      <c r="CF56" s="370"/>
      <c r="CG56" s="370"/>
      <c r="CH56" s="370"/>
      <c r="CI56" s="370"/>
      <c r="CJ56" s="370"/>
      <c r="CK56" s="370"/>
      <c r="CL56" s="370"/>
      <c r="CM56" s="370"/>
      <c r="CN56" s="370"/>
      <c r="CO56" s="370"/>
      <c r="CP56" s="370"/>
      <c r="CQ56" s="370"/>
      <c r="CR56" s="370"/>
      <c r="CS56" s="370"/>
      <c r="CT56" s="370"/>
      <c r="CU56" s="370"/>
      <c r="CV56" s="370"/>
      <c r="CW56" s="370"/>
      <c r="CX56" s="370"/>
      <c r="CY56" s="370"/>
      <c r="CZ56" s="370"/>
      <c r="DA56" s="370"/>
      <c r="DB56" s="370"/>
      <c r="DC56" s="370"/>
      <c r="DD56" s="370"/>
      <c r="DE56" s="370"/>
      <c r="DF56" s="370"/>
      <c r="DG56" s="370"/>
      <c r="DH56" s="370"/>
      <c r="DI56" s="370"/>
      <c r="DJ56" s="370"/>
      <c r="DK56" s="370"/>
      <c r="DL56" s="370"/>
      <c r="DM56" s="370"/>
      <c r="DN56" s="370"/>
      <c r="DO56" s="370"/>
      <c r="DP56" s="370"/>
      <c r="DQ56" s="370"/>
      <c r="DR56" s="370"/>
      <c r="DS56" s="370"/>
      <c r="DT56" s="370"/>
      <c r="DU56" s="370"/>
      <c r="DV56" s="370"/>
      <c r="DW56" s="370"/>
      <c r="DX56" s="370"/>
      <c r="DY56" s="370"/>
      <c r="DZ56" s="370"/>
      <c r="EA56" s="370"/>
      <c r="EB56" s="370"/>
      <c r="EC56" s="370"/>
      <c r="ED56" s="370"/>
      <c r="EE56" s="370"/>
      <c r="EF56" s="370"/>
      <c r="EG56" s="370"/>
      <c r="EH56" s="370"/>
      <c r="EI56" s="370"/>
      <c r="EJ56" s="370"/>
      <c r="EK56" s="370"/>
      <c r="EL56" s="370"/>
      <c r="EM56" s="370"/>
      <c r="EN56" s="370"/>
      <c r="EO56" s="370"/>
      <c r="EP56" s="370"/>
      <c r="EQ56" s="370"/>
      <c r="ER56" s="370"/>
      <c r="ES56" s="370"/>
      <c r="ET56" s="370"/>
      <c r="EU56" s="370"/>
      <c r="EV56" s="370"/>
      <c r="EW56" s="370"/>
      <c r="EX56" s="370"/>
      <c r="EY56" s="370"/>
      <c r="EZ56" s="370"/>
      <c r="FA56" s="370"/>
      <c r="FB56" s="370"/>
      <c r="FC56" s="370"/>
      <c r="FD56" s="370"/>
      <c r="FE56" s="370"/>
      <c r="FF56" s="370"/>
      <c r="FG56" s="370"/>
      <c r="FH56" s="370"/>
      <c r="FI56" s="370"/>
      <c r="FJ56" s="370"/>
      <c r="FK56" s="370"/>
      <c r="FL56" s="370"/>
      <c r="FM56" s="370"/>
      <c r="FN56" s="370"/>
      <c r="FO56" s="370"/>
      <c r="FP56" s="370"/>
      <c r="FQ56" s="370"/>
      <c r="FR56" s="370"/>
      <c r="FS56" s="370"/>
      <c r="FT56" s="370"/>
      <c r="FU56" s="370"/>
      <c r="FV56" s="370"/>
      <c r="FW56" s="370"/>
      <c r="FX56" s="370"/>
      <c r="FY56" s="370"/>
      <c r="FZ56" s="370"/>
      <c r="GA56" s="370"/>
      <c r="GB56" s="370"/>
      <c r="GC56" s="370"/>
      <c r="GD56" s="370"/>
      <c r="GE56" s="370"/>
      <c r="GF56" s="370"/>
      <c r="GG56" s="370"/>
      <c r="GH56" s="370"/>
      <c r="GI56" s="370"/>
      <c r="GJ56" s="370"/>
      <c r="GK56" s="370"/>
      <c r="GL56" s="370"/>
      <c r="GM56" s="370"/>
      <c r="GN56" s="370"/>
      <c r="GO56" s="370"/>
      <c r="GP56" s="370"/>
      <c r="GQ56" s="370"/>
      <c r="GR56" s="370"/>
      <c r="GS56" s="370"/>
      <c r="GT56" s="370"/>
      <c r="GU56" s="370"/>
      <c r="GV56" s="370"/>
      <c r="GW56" s="370"/>
      <c r="GX56" s="370"/>
      <c r="GY56" s="370"/>
      <c r="GZ56" s="370"/>
      <c r="HA56" s="370"/>
      <c r="HB56" s="370"/>
      <c r="HC56" s="370"/>
      <c r="HD56" s="370"/>
      <c r="HE56" s="370"/>
      <c r="HF56" s="370"/>
      <c r="HG56" s="370"/>
      <c r="HH56" s="370"/>
      <c r="HI56" s="370"/>
      <c r="HJ56" s="370"/>
      <c r="HK56" s="370"/>
      <c r="HL56" s="370"/>
      <c r="HM56" s="370"/>
      <c r="HN56" s="370"/>
      <c r="HO56" s="370"/>
      <c r="HP56" s="370"/>
      <c r="HQ56" s="370"/>
      <c r="HR56" s="370"/>
      <c r="HS56" s="370"/>
      <c r="HT56" s="370"/>
      <c r="HU56" s="370"/>
      <c r="HV56" s="370"/>
      <c r="HW56" s="370"/>
      <c r="HX56" s="370"/>
      <c r="HY56" s="370"/>
      <c r="HZ56" s="370"/>
      <c r="IA56" s="370"/>
      <c r="IB56" s="370"/>
      <c r="IC56" s="370"/>
      <c r="ID56" s="370"/>
      <c r="IE56" s="370"/>
      <c r="IF56" s="370"/>
      <c r="IG56" s="370"/>
      <c r="IH56" s="370"/>
      <c r="II56" s="370"/>
      <c r="IJ56" s="370"/>
      <c r="IK56" s="370"/>
      <c r="IL56" s="370"/>
      <c r="IM56" s="370"/>
      <c r="IN56" s="370"/>
      <c r="IO56" s="370"/>
      <c r="IP56" s="370"/>
      <c r="IQ56" s="370"/>
      <c r="IR56" s="370"/>
      <c r="IS56" s="370"/>
      <c r="IT56" s="329"/>
    </row>
    <row r="57" spans="1:254" x14ac:dyDescent="0.2">
      <c r="A57" s="376">
        <v>2010</v>
      </c>
      <c r="B57" s="377">
        <v>7958</v>
      </c>
      <c r="C57" s="384" t="s">
        <v>285</v>
      </c>
      <c r="D57" s="377">
        <v>10328</v>
      </c>
      <c r="E57" s="384" t="s">
        <v>285</v>
      </c>
      <c r="F57" s="377">
        <v>8219</v>
      </c>
      <c r="G57" s="384" t="s">
        <v>285</v>
      </c>
      <c r="H57" s="377">
        <v>9768</v>
      </c>
      <c r="I57" s="384" t="s">
        <v>285</v>
      </c>
      <c r="J57" s="377">
        <v>36273</v>
      </c>
      <c r="K57" s="384" t="s">
        <v>285</v>
      </c>
    </row>
    <row r="58" spans="1:254" x14ac:dyDescent="0.2">
      <c r="A58" s="376">
        <v>2011</v>
      </c>
      <c r="B58" s="377">
        <v>9617</v>
      </c>
      <c r="C58" s="384" t="s">
        <v>285</v>
      </c>
      <c r="D58" s="377">
        <v>9820</v>
      </c>
      <c r="E58" s="384" t="s">
        <v>285</v>
      </c>
      <c r="F58" s="377">
        <v>8071</v>
      </c>
      <c r="G58" s="384" t="s">
        <v>285</v>
      </c>
      <c r="H58" s="377">
        <v>9439</v>
      </c>
      <c r="I58" s="384" t="s">
        <v>285</v>
      </c>
      <c r="J58" s="377">
        <v>36946</v>
      </c>
      <c r="K58" s="384" t="s">
        <v>285</v>
      </c>
    </row>
    <row r="59" spans="1:254" x14ac:dyDescent="0.2">
      <c r="A59" s="376">
        <v>2012</v>
      </c>
      <c r="B59" s="377">
        <v>8155</v>
      </c>
      <c r="C59" s="384">
        <v>9815</v>
      </c>
      <c r="D59" s="377">
        <v>8805</v>
      </c>
      <c r="E59" s="384">
        <v>10442</v>
      </c>
      <c r="F59" s="377">
        <v>7939</v>
      </c>
      <c r="G59" s="384">
        <v>10408</v>
      </c>
      <c r="H59" s="377">
        <v>8578</v>
      </c>
      <c r="I59" s="384">
        <v>10346</v>
      </c>
      <c r="J59" s="377">
        <v>33478</v>
      </c>
      <c r="K59" s="384">
        <v>41011</v>
      </c>
    </row>
    <row r="60" spans="1:254" x14ac:dyDescent="0.2">
      <c r="A60" s="376">
        <v>2013</v>
      </c>
      <c r="B60" s="378">
        <v>8404</v>
      </c>
      <c r="C60" s="384">
        <v>10231</v>
      </c>
      <c r="D60" s="378">
        <v>8649</v>
      </c>
      <c r="E60" s="384">
        <v>10661</v>
      </c>
      <c r="F60" s="378">
        <v>7893</v>
      </c>
      <c r="G60" s="384">
        <v>11102</v>
      </c>
      <c r="H60" s="378">
        <v>8576</v>
      </c>
      <c r="I60" s="384">
        <v>10097</v>
      </c>
      <c r="J60" s="377">
        <v>33521</v>
      </c>
      <c r="K60" s="384">
        <v>42090</v>
      </c>
    </row>
    <row r="61" spans="1:254" x14ac:dyDescent="0.2">
      <c r="A61" s="376">
        <v>2014</v>
      </c>
      <c r="B61" s="378">
        <v>7208</v>
      </c>
      <c r="C61" s="384">
        <v>9232</v>
      </c>
      <c r="D61" s="378">
        <v>8535</v>
      </c>
      <c r="E61" s="384">
        <v>10751</v>
      </c>
      <c r="F61" s="378">
        <v>8265</v>
      </c>
      <c r="G61" s="384">
        <v>12024</v>
      </c>
      <c r="H61" s="378">
        <v>7980</v>
      </c>
      <c r="I61" s="384">
        <v>9949</v>
      </c>
      <c r="J61" s="377">
        <v>31987</v>
      </c>
      <c r="K61" s="384">
        <v>41956</v>
      </c>
    </row>
    <row r="62" spans="1:254" x14ac:dyDescent="0.2">
      <c r="A62" s="376">
        <v>2015</v>
      </c>
      <c r="B62" s="378" t="s">
        <v>285</v>
      </c>
      <c r="C62" s="377">
        <v>9402</v>
      </c>
      <c r="D62" s="378" t="s">
        <v>285</v>
      </c>
      <c r="E62" s="377">
        <v>11291</v>
      </c>
      <c r="F62" s="378" t="s">
        <v>285</v>
      </c>
      <c r="G62" s="377">
        <v>10064</v>
      </c>
      <c r="H62" s="378" t="s">
        <v>285</v>
      </c>
      <c r="I62" s="377">
        <v>10741</v>
      </c>
      <c r="J62" s="377" t="s">
        <v>285</v>
      </c>
      <c r="K62" s="377">
        <v>41498</v>
      </c>
    </row>
    <row r="63" spans="1:254" x14ac:dyDescent="0.2">
      <c r="A63" s="376">
        <v>2016</v>
      </c>
      <c r="B63" s="378" t="s">
        <v>285</v>
      </c>
      <c r="C63" s="377">
        <v>10172</v>
      </c>
      <c r="D63" s="378" t="s">
        <v>285</v>
      </c>
      <c r="E63" s="377">
        <v>11676</v>
      </c>
      <c r="F63" s="378" t="s">
        <v>285</v>
      </c>
      <c r="G63" s="377">
        <v>10095</v>
      </c>
      <c r="H63" s="378" t="s">
        <v>285</v>
      </c>
      <c r="I63" s="377">
        <v>10743</v>
      </c>
      <c r="J63" s="377" t="s">
        <v>285</v>
      </c>
      <c r="K63" s="377">
        <v>42685</v>
      </c>
    </row>
    <row r="64" spans="1:254" x14ac:dyDescent="0.2">
      <c r="A64" s="376">
        <v>2017</v>
      </c>
      <c r="B64" s="378" t="s">
        <v>285</v>
      </c>
      <c r="C64" s="377">
        <v>9989</v>
      </c>
      <c r="D64" s="378" t="s">
        <v>285</v>
      </c>
      <c r="E64" s="377">
        <v>12185</v>
      </c>
      <c r="F64" s="378" t="s">
        <v>285</v>
      </c>
      <c r="G64" s="377">
        <v>9249</v>
      </c>
      <c r="H64" s="378" t="s">
        <v>285</v>
      </c>
      <c r="I64" s="377">
        <v>10425</v>
      </c>
      <c r="J64" s="377" t="s">
        <v>285</v>
      </c>
      <c r="K64" s="377">
        <v>41848</v>
      </c>
    </row>
    <row r="65" spans="1:254" x14ac:dyDescent="0.2">
      <c r="A65" s="376">
        <v>2018</v>
      </c>
      <c r="B65" s="377" t="s">
        <v>285</v>
      </c>
      <c r="C65" s="377">
        <v>10154</v>
      </c>
      <c r="D65" s="377" t="s">
        <v>285</v>
      </c>
      <c r="E65" s="377">
        <v>11613</v>
      </c>
      <c r="F65" s="377" t="s">
        <v>285</v>
      </c>
      <c r="G65" s="377">
        <v>10405</v>
      </c>
      <c r="H65" s="377" t="s">
        <v>285</v>
      </c>
      <c r="I65" s="377">
        <v>11302</v>
      </c>
      <c r="J65" s="377" t="s">
        <v>285</v>
      </c>
      <c r="K65" s="377">
        <v>43474</v>
      </c>
    </row>
    <row r="66" spans="1:254" s="386" customFormat="1" x14ac:dyDescent="0.2">
      <c r="A66" s="376">
        <v>2019</v>
      </c>
      <c r="B66" s="377" t="s">
        <v>285</v>
      </c>
      <c r="C66" s="377">
        <v>11057</v>
      </c>
      <c r="D66" s="377" t="s">
        <v>285</v>
      </c>
      <c r="E66" s="377">
        <v>10972</v>
      </c>
      <c r="F66" s="377" t="s">
        <v>285</v>
      </c>
      <c r="G66" s="377">
        <v>10763</v>
      </c>
      <c r="H66" s="377" t="s">
        <v>285</v>
      </c>
      <c r="I66" s="377">
        <v>9809</v>
      </c>
      <c r="J66" s="377" t="s">
        <v>285</v>
      </c>
      <c r="K66" s="377">
        <v>42601</v>
      </c>
      <c r="L66" s="367"/>
      <c r="M66" s="367"/>
      <c r="N66" s="367"/>
      <c r="O66" s="367"/>
      <c r="P66" s="367"/>
      <c r="Q66" s="367"/>
      <c r="R66" s="367"/>
      <c r="S66" s="367"/>
      <c r="T66" s="367"/>
      <c r="U66" s="367"/>
      <c r="V66" s="367"/>
      <c r="W66" s="367"/>
      <c r="X66" s="367"/>
      <c r="Y66" s="367"/>
      <c r="Z66" s="367"/>
      <c r="AA66" s="367"/>
      <c r="AB66" s="367"/>
      <c r="AC66" s="367"/>
      <c r="AD66" s="367"/>
      <c r="AE66" s="367"/>
      <c r="AF66" s="367"/>
      <c r="AG66" s="367"/>
      <c r="AH66" s="367"/>
      <c r="AI66" s="367"/>
      <c r="AJ66" s="367"/>
      <c r="AK66" s="367"/>
      <c r="AL66" s="367"/>
      <c r="AM66" s="367"/>
      <c r="AN66" s="367"/>
      <c r="AO66" s="367"/>
      <c r="AP66" s="367"/>
      <c r="AQ66" s="367"/>
      <c r="AR66" s="367"/>
      <c r="AS66" s="367"/>
      <c r="AT66" s="367"/>
      <c r="AU66" s="367"/>
      <c r="AV66" s="367"/>
      <c r="AW66" s="367"/>
      <c r="AX66" s="367"/>
      <c r="AY66" s="367"/>
      <c r="AZ66" s="367"/>
      <c r="BA66" s="367"/>
      <c r="BB66" s="367"/>
      <c r="BC66" s="367"/>
      <c r="BD66" s="367"/>
      <c r="BE66" s="367"/>
      <c r="BF66" s="367"/>
      <c r="BG66" s="367"/>
      <c r="BH66" s="367"/>
      <c r="BI66" s="367"/>
      <c r="BJ66" s="367"/>
      <c r="BK66" s="367"/>
      <c r="BL66" s="367"/>
      <c r="BM66" s="367"/>
      <c r="BN66" s="367"/>
      <c r="BO66" s="367"/>
      <c r="BP66" s="367"/>
      <c r="BQ66" s="367"/>
      <c r="BR66" s="367"/>
      <c r="BS66" s="367"/>
      <c r="BT66" s="367"/>
      <c r="BU66" s="367"/>
      <c r="BV66" s="367"/>
      <c r="BW66" s="367"/>
      <c r="BX66" s="367"/>
      <c r="BY66" s="367"/>
      <c r="BZ66" s="367"/>
      <c r="CA66" s="367"/>
      <c r="CB66" s="367"/>
      <c r="CC66" s="367"/>
      <c r="CD66" s="367"/>
      <c r="CE66" s="367"/>
      <c r="CF66" s="367"/>
      <c r="CG66" s="367"/>
      <c r="CH66" s="367"/>
      <c r="CI66" s="367"/>
      <c r="CJ66" s="367"/>
      <c r="CK66" s="367"/>
      <c r="CL66" s="367"/>
      <c r="CM66" s="367"/>
      <c r="CN66" s="367"/>
      <c r="CO66" s="367"/>
      <c r="CP66" s="367"/>
      <c r="CQ66" s="367"/>
      <c r="CR66" s="367"/>
      <c r="CS66" s="367"/>
      <c r="CT66" s="367"/>
      <c r="CU66" s="367"/>
      <c r="CV66" s="367"/>
      <c r="CW66" s="367"/>
      <c r="CX66" s="367"/>
      <c r="CY66" s="367"/>
      <c r="CZ66" s="367"/>
      <c r="DA66" s="367"/>
      <c r="DB66" s="367"/>
      <c r="DC66" s="367"/>
      <c r="DD66" s="367"/>
      <c r="DE66" s="367"/>
      <c r="DF66" s="367"/>
      <c r="DG66" s="367"/>
      <c r="DH66" s="367"/>
      <c r="DI66" s="367"/>
      <c r="DJ66" s="367"/>
      <c r="DK66" s="367"/>
      <c r="DL66" s="367"/>
      <c r="DM66" s="367"/>
      <c r="DN66" s="367"/>
      <c r="DO66" s="367"/>
      <c r="DP66" s="367"/>
      <c r="DQ66" s="367"/>
      <c r="DR66" s="367"/>
      <c r="DS66" s="367"/>
      <c r="DT66" s="367"/>
      <c r="DU66" s="367"/>
      <c r="DV66" s="367"/>
      <c r="DW66" s="367"/>
      <c r="DX66" s="367"/>
      <c r="DY66" s="367"/>
      <c r="DZ66" s="367"/>
      <c r="EA66" s="367"/>
      <c r="EB66" s="367"/>
      <c r="EC66" s="367"/>
      <c r="ED66" s="367"/>
      <c r="EE66" s="367"/>
      <c r="EF66" s="367"/>
      <c r="EG66" s="367"/>
      <c r="EH66" s="367"/>
      <c r="EI66" s="367"/>
      <c r="EJ66" s="367"/>
      <c r="EK66" s="367"/>
      <c r="EL66" s="367"/>
      <c r="EM66" s="367"/>
      <c r="EN66" s="367"/>
      <c r="EO66" s="367"/>
      <c r="EP66" s="367"/>
      <c r="EQ66" s="367"/>
      <c r="ER66" s="367"/>
      <c r="ES66" s="367"/>
      <c r="ET66" s="367"/>
      <c r="EU66" s="367"/>
      <c r="EV66" s="367"/>
      <c r="EW66" s="367"/>
      <c r="EX66" s="367"/>
      <c r="EY66" s="367"/>
      <c r="EZ66" s="367"/>
      <c r="FA66" s="367"/>
      <c r="FB66" s="367"/>
      <c r="FC66" s="367"/>
      <c r="FD66" s="367"/>
      <c r="FE66" s="367"/>
      <c r="FF66" s="367"/>
      <c r="FG66" s="367"/>
      <c r="FH66" s="367"/>
      <c r="FI66" s="367"/>
      <c r="FJ66" s="367"/>
      <c r="FK66" s="367"/>
      <c r="FL66" s="367"/>
      <c r="FM66" s="367"/>
      <c r="FN66" s="367"/>
      <c r="FO66" s="367"/>
      <c r="FP66" s="367"/>
      <c r="FQ66" s="367"/>
      <c r="FR66" s="367"/>
      <c r="FS66" s="367"/>
      <c r="FT66" s="367"/>
      <c r="FU66" s="367"/>
      <c r="FV66" s="367"/>
      <c r="FW66" s="367"/>
      <c r="FX66" s="367"/>
      <c r="FY66" s="367"/>
      <c r="FZ66" s="367"/>
      <c r="GA66" s="367"/>
      <c r="GB66" s="367"/>
      <c r="GC66" s="367"/>
      <c r="GD66" s="367"/>
      <c r="GE66" s="367"/>
      <c r="GF66" s="367"/>
      <c r="GG66" s="367"/>
      <c r="GH66" s="367"/>
      <c r="GI66" s="367"/>
      <c r="GJ66" s="367"/>
      <c r="GK66" s="367"/>
      <c r="GL66" s="367"/>
      <c r="GM66" s="367"/>
      <c r="GN66" s="367"/>
      <c r="GO66" s="367"/>
      <c r="GP66" s="367"/>
      <c r="GQ66" s="367"/>
      <c r="GR66" s="367"/>
      <c r="GS66" s="367"/>
      <c r="GT66" s="367"/>
      <c r="GU66" s="367"/>
      <c r="GV66" s="367"/>
      <c r="GW66" s="367"/>
      <c r="GX66" s="367"/>
      <c r="GY66" s="367"/>
      <c r="GZ66" s="367"/>
      <c r="HA66" s="367"/>
      <c r="HB66" s="367"/>
      <c r="HC66" s="367"/>
      <c r="HD66" s="367"/>
      <c r="HE66" s="367"/>
      <c r="HF66" s="367"/>
      <c r="HG66" s="367"/>
      <c r="HH66" s="367"/>
      <c r="HI66" s="367"/>
      <c r="HJ66" s="367"/>
      <c r="HK66" s="367"/>
      <c r="HL66" s="367"/>
      <c r="HM66" s="367"/>
      <c r="HN66" s="367"/>
      <c r="HO66" s="367"/>
      <c r="HP66" s="367"/>
      <c r="HQ66" s="367"/>
      <c r="HR66" s="367"/>
      <c r="HS66" s="367"/>
      <c r="HT66" s="367"/>
      <c r="HU66" s="367"/>
      <c r="HV66" s="367"/>
      <c r="HW66" s="367"/>
      <c r="HX66" s="367"/>
      <c r="HY66" s="367"/>
      <c r="HZ66" s="367"/>
      <c r="IA66" s="367"/>
      <c r="IB66" s="367"/>
      <c r="IC66" s="367"/>
      <c r="ID66" s="367"/>
      <c r="IE66" s="367"/>
      <c r="IF66" s="367"/>
      <c r="IG66" s="367"/>
      <c r="IH66" s="367"/>
      <c r="II66" s="367"/>
      <c r="IJ66" s="367"/>
      <c r="IK66" s="367"/>
      <c r="IL66" s="367"/>
      <c r="IM66" s="367"/>
      <c r="IN66" s="367"/>
      <c r="IO66" s="367"/>
      <c r="IP66" s="367"/>
      <c r="IQ66" s="367"/>
      <c r="IR66" s="367"/>
      <c r="IS66" s="367"/>
      <c r="IT66" s="367"/>
    </row>
    <row r="67" spans="1:254" ht="13.5" thickBot="1" x14ac:dyDescent="0.25">
      <c r="A67" s="379">
        <v>2020</v>
      </c>
      <c r="B67" s="380" t="s">
        <v>285</v>
      </c>
      <c r="C67" s="380">
        <v>10671</v>
      </c>
      <c r="D67" s="380" t="s">
        <v>285</v>
      </c>
      <c r="E67" s="380">
        <v>11320</v>
      </c>
      <c r="F67" s="380" t="s">
        <v>285</v>
      </c>
      <c r="G67" s="380">
        <v>10012</v>
      </c>
      <c r="H67" s="380" t="s">
        <v>285</v>
      </c>
      <c r="I67" s="380">
        <v>11180</v>
      </c>
      <c r="J67" s="380" t="s">
        <v>285</v>
      </c>
      <c r="K67" s="380">
        <v>43183</v>
      </c>
    </row>
    <row r="68" spans="1:254" x14ac:dyDescent="0.2">
      <c r="A68" s="329"/>
      <c r="B68" s="329"/>
      <c r="C68" s="329"/>
      <c r="D68" s="329"/>
      <c r="E68" s="329"/>
      <c r="F68" s="329"/>
      <c r="G68" s="329"/>
      <c r="H68" s="329"/>
      <c r="I68" s="329"/>
      <c r="J68" s="329"/>
      <c r="K68" s="329"/>
    </row>
    <row r="69" spans="1:254" ht="11.25" customHeight="1" x14ac:dyDescent="0.2">
      <c r="A69" s="562" t="s">
        <v>450</v>
      </c>
      <c r="B69" s="562"/>
      <c r="C69" s="562"/>
      <c r="D69" s="562"/>
      <c r="E69" s="562"/>
      <c r="F69" s="562"/>
      <c r="G69" s="562"/>
      <c r="H69" s="562"/>
      <c r="I69" s="562"/>
      <c r="J69" s="562"/>
      <c r="K69" s="562"/>
    </row>
    <row r="70" spans="1:254" ht="11.25" customHeight="1" x14ac:dyDescent="0.2">
      <c r="A70" s="562"/>
      <c r="B70" s="562"/>
      <c r="C70" s="562"/>
      <c r="D70" s="562"/>
      <c r="E70" s="562"/>
      <c r="F70" s="562"/>
      <c r="G70" s="562"/>
      <c r="H70" s="562"/>
      <c r="I70" s="562"/>
      <c r="J70" s="562"/>
      <c r="K70" s="562"/>
    </row>
    <row r="71" spans="1:254" ht="11.25" customHeight="1" x14ac:dyDescent="0.2">
      <c r="A71" s="562"/>
      <c r="B71" s="562"/>
      <c r="C71" s="562"/>
      <c r="D71" s="562"/>
      <c r="E71" s="562"/>
      <c r="F71" s="562"/>
      <c r="G71" s="562"/>
      <c r="H71" s="562"/>
      <c r="I71" s="562"/>
      <c r="J71" s="562"/>
      <c r="K71" s="562"/>
    </row>
    <row r="72" spans="1:254" x14ac:dyDescent="0.2">
      <c r="A72" s="373"/>
      <c r="B72" s="373"/>
      <c r="C72" s="373"/>
      <c r="D72" s="373"/>
      <c r="E72" s="373"/>
      <c r="F72" s="373"/>
      <c r="G72" s="373"/>
      <c r="H72" s="373"/>
      <c r="I72" s="373"/>
      <c r="J72" s="373"/>
      <c r="K72" s="373"/>
    </row>
    <row r="73" spans="1:254" x14ac:dyDescent="0.2">
      <c r="A73" s="373"/>
      <c r="B73" s="373"/>
      <c r="C73" s="373"/>
      <c r="D73" s="373"/>
      <c r="E73" s="373"/>
      <c r="F73" s="373"/>
      <c r="G73" s="373"/>
      <c r="H73" s="373"/>
      <c r="I73" s="373"/>
      <c r="J73" s="373"/>
      <c r="K73" s="373"/>
    </row>
    <row r="74" spans="1:254" x14ac:dyDescent="0.2">
      <c r="A74" s="373"/>
      <c r="B74" s="373"/>
      <c r="C74" s="373"/>
      <c r="D74" s="373"/>
      <c r="E74" s="373"/>
      <c r="F74" s="373"/>
      <c r="G74" s="373"/>
      <c r="H74" s="373"/>
      <c r="I74" s="373"/>
      <c r="J74" s="373"/>
      <c r="K74" s="373"/>
    </row>
    <row r="75" spans="1:254" x14ac:dyDescent="0.2">
      <c r="A75" s="373"/>
      <c r="B75" s="373"/>
      <c r="C75" s="373"/>
      <c r="D75" s="373"/>
      <c r="E75" s="373"/>
      <c r="F75" s="373"/>
      <c r="G75" s="373"/>
      <c r="H75" s="373"/>
      <c r="I75" s="373"/>
      <c r="J75" s="373"/>
      <c r="K75" s="373"/>
    </row>
    <row r="76" spans="1:254" x14ac:dyDescent="0.2">
      <c r="A76" s="373"/>
      <c r="B76" s="373"/>
      <c r="C76" s="373"/>
      <c r="D76" s="373"/>
      <c r="E76" s="373"/>
      <c r="F76" s="373"/>
      <c r="G76" s="373"/>
      <c r="H76" s="373"/>
      <c r="I76" s="373"/>
      <c r="J76" s="373"/>
      <c r="K76" s="373"/>
    </row>
    <row r="77" spans="1:254" x14ac:dyDescent="0.2">
      <c r="A77" s="373"/>
      <c r="B77" s="373"/>
      <c r="C77" s="373"/>
      <c r="D77" s="373"/>
      <c r="E77" s="373"/>
      <c r="F77" s="373"/>
      <c r="G77" s="373"/>
      <c r="H77" s="373"/>
      <c r="I77" s="373"/>
      <c r="J77" s="373"/>
      <c r="K77" s="373"/>
    </row>
    <row r="78" spans="1:254" x14ac:dyDescent="0.2">
      <c r="A78" s="373"/>
      <c r="B78" s="373"/>
      <c r="C78" s="373"/>
      <c r="D78" s="373"/>
      <c r="E78" s="373"/>
      <c r="F78" s="373"/>
      <c r="G78" s="373"/>
      <c r="H78" s="373"/>
      <c r="I78" s="373"/>
      <c r="J78" s="373"/>
      <c r="K78" s="373"/>
    </row>
    <row r="79" spans="1:254" x14ac:dyDescent="0.2">
      <c r="A79" s="373"/>
      <c r="B79" s="373"/>
      <c r="C79" s="373"/>
      <c r="D79" s="373"/>
      <c r="E79" s="373"/>
      <c r="F79" s="373"/>
      <c r="G79" s="373"/>
      <c r="H79" s="373"/>
      <c r="I79" s="373"/>
      <c r="J79" s="373"/>
      <c r="K79" s="373"/>
    </row>
    <row r="80" spans="1:254" x14ac:dyDescent="0.2">
      <c r="A80" s="373"/>
      <c r="B80" s="373"/>
      <c r="C80" s="373"/>
      <c r="D80" s="373"/>
      <c r="E80" s="373"/>
      <c r="F80" s="373"/>
      <c r="G80" s="373"/>
      <c r="H80" s="373"/>
      <c r="I80" s="373"/>
      <c r="J80" s="373"/>
      <c r="K80" s="373"/>
    </row>
    <row r="81" spans="1:11" x14ac:dyDescent="0.2">
      <c r="A81" s="373"/>
      <c r="B81" s="373"/>
      <c r="C81" s="373"/>
      <c r="D81" s="373"/>
      <c r="E81" s="373"/>
      <c r="F81" s="373"/>
      <c r="G81" s="373"/>
      <c r="H81" s="373"/>
      <c r="I81" s="373"/>
      <c r="J81" s="373"/>
      <c r="K81" s="373"/>
    </row>
    <row r="82" spans="1:11" x14ac:dyDescent="0.2">
      <c r="A82" s="373"/>
      <c r="B82" s="373"/>
      <c r="C82" s="373"/>
      <c r="D82" s="373"/>
      <c r="E82" s="373"/>
      <c r="F82" s="373"/>
      <c r="G82" s="373"/>
      <c r="H82" s="373"/>
      <c r="I82" s="373"/>
      <c r="J82" s="373"/>
      <c r="K82" s="373"/>
    </row>
    <row r="83" spans="1:11" x14ac:dyDescent="0.2">
      <c r="A83" s="373"/>
      <c r="B83" s="373"/>
      <c r="C83" s="373"/>
      <c r="D83" s="373"/>
      <c r="E83" s="373"/>
      <c r="F83" s="373"/>
      <c r="G83" s="373"/>
      <c r="H83" s="373"/>
      <c r="I83" s="373"/>
      <c r="J83" s="373"/>
      <c r="K83" s="373"/>
    </row>
    <row r="84" spans="1:11" x14ac:dyDescent="0.2">
      <c r="A84" s="373"/>
      <c r="B84" s="373"/>
      <c r="C84" s="373"/>
      <c r="D84" s="373"/>
      <c r="E84" s="373"/>
      <c r="F84" s="373"/>
      <c r="G84" s="373"/>
      <c r="H84" s="373"/>
      <c r="I84" s="373"/>
      <c r="J84" s="373"/>
      <c r="K84" s="373"/>
    </row>
    <row r="85" spans="1:11" x14ac:dyDescent="0.2">
      <c r="A85" s="373"/>
      <c r="B85" s="373"/>
      <c r="C85" s="373"/>
      <c r="D85" s="373"/>
      <c r="E85" s="373"/>
      <c r="F85" s="373"/>
      <c r="G85" s="373"/>
      <c r="H85" s="373"/>
      <c r="I85" s="373"/>
      <c r="J85" s="373"/>
      <c r="K85" s="373"/>
    </row>
  </sheetData>
  <mergeCells count="27">
    <mergeCell ref="A6:K6"/>
    <mergeCell ref="A38:K38"/>
    <mergeCell ref="B7:C7"/>
    <mergeCell ref="D7:E7"/>
    <mergeCell ref="F39:G39"/>
    <mergeCell ref="H39:I39"/>
    <mergeCell ref="H23:I23"/>
    <mergeCell ref="H7:I7"/>
    <mergeCell ref="B23:C23"/>
    <mergeCell ref="D23:E23"/>
    <mergeCell ref="F23:G23"/>
    <mergeCell ref="A69:K71"/>
    <mergeCell ref="J7:K7"/>
    <mergeCell ref="A22:K22"/>
    <mergeCell ref="A54:K54"/>
    <mergeCell ref="A2:K2"/>
    <mergeCell ref="A4:K4"/>
    <mergeCell ref="B55:C55"/>
    <mergeCell ref="D55:E55"/>
    <mergeCell ref="F55:G55"/>
    <mergeCell ref="H55:I55"/>
    <mergeCell ref="J55:K55"/>
    <mergeCell ref="J23:K23"/>
    <mergeCell ref="B39:C39"/>
    <mergeCell ref="D39:E39"/>
    <mergeCell ref="J39:K39"/>
    <mergeCell ref="F7:G7"/>
  </mergeCells>
  <pageMargins left="0.70866141732283472" right="0.70866141732283472" top="0.59055118110236227" bottom="0.59055118110236227" header="0.31496062992125984" footer="0.31496062992125984"/>
  <pageSetup paperSize="9" scale="80" orientation="portrait" r:id="rId1"/>
  <headerFooter>
    <oddFooter>&amp;L&amp;G</oddFooter>
  </headerFooter>
  <colBreaks count="2" manualBreakCount="2">
    <brk id="11" max="60" man="1"/>
    <brk id="21" max="37" man="1"/>
  </colBreaks>
  <drawing r:id="rId2"/>
  <legacyDrawingHF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Blad30">
    <pageSetUpPr fitToPage="1"/>
  </sheetPr>
  <dimension ref="A2:IU86"/>
  <sheetViews>
    <sheetView zoomScaleNormal="100" workbookViewId="0"/>
  </sheetViews>
  <sheetFormatPr defaultRowHeight="12.75" x14ac:dyDescent="0.2"/>
  <cols>
    <col min="1" max="1" width="4.28515625" style="363" customWidth="1"/>
    <col min="2" max="9" width="7.5703125" style="363" customWidth="1"/>
    <col min="10" max="10" width="7.7109375" style="363" customWidth="1"/>
    <col min="11" max="11" width="8.7109375" style="363" customWidth="1"/>
    <col min="12" max="22" width="7.7109375" style="363" customWidth="1"/>
    <col min="23" max="26" width="9.140625" style="363"/>
    <col min="27" max="27" width="6.5703125" style="363" bestFit="1" customWidth="1"/>
    <col min="28" max="28" width="5.5703125" style="363" bestFit="1" customWidth="1"/>
    <col min="29" max="29" width="9" style="363" bestFit="1" customWidth="1"/>
    <col min="30" max="32" width="9.42578125" style="363" bestFit="1" customWidth="1"/>
    <col min="33" max="33" width="9.42578125" style="363" customWidth="1"/>
    <col min="34" max="34" width="9" style="363" customWidth="1"/>
    <col min="35" max="254" width="9.140625" style="363"/>
    <col min="255" max="16384" width="9.140625" style="329"/>
  </cols>
  <sheetData>
    <row r="2" spans="1:254" ht="26.25" customHeight="1" x14ac:dyDescent="0.2">
      <c r="A2" s="565" t="s">
        <v>451</v>
      </c>
      <c r="B2" s="565"/>
      <c r="C2" s="565"/>
      <c r="D2" s="565"/>
      <c r="E2" s="565"/>
      <c r="F2" s="565"/>
      <c r="G2" s="565"/>
      <c r="H2" s="565"/>
      <c r="I2" s="565"/>
      <c r="J2" s="565"/>
      <c r="K2" s="565"/>
      <c r="N2" s="565"/>
      <c r="O2" s="565"/>
      <c r="P2" s="565"/>
      <c r="Q2" s="565"/>
      <c r="R2" s="565"/>
      <c r="S2" s="565"/>
      <c r="T2" s="565"/>
      <c r="U2" s="565"/>
      <c r="V2" s="565"/>
      <c r="W2" s="565"/>
      <c r="X2" s="565"/>
    </row>
    <row r="3" spans="1:254" x14ac:dyDescent="0.2">
      <c r="A3" s="416" t="s">
        <v>538</v>
      </c>
      <c r="B3" s="414"/>
      <c r="C3" s="414"/>
      <c r="D3" s="414"/>
      <c r="E3" s="414"/>
      <c r="F3" s="414"/>
      <c r="G3" s="414"/>
      <c r="H3" s="414"/>
      <c r="I3" s="414"/>
      <c r="J3" s="414"/>
      <c r="K3" s="414"/>
      <c r="N3" s="565"/>
      <c r="O3" s="565"/>
      <c r="P3" s="565"/>
      <c r="Q3" s="565"/>
      <c r="R3" s="565"/>
      <c r="S3" s="565"/>
      <c r="T3" s="565"/>
      <c r="U3" s="565"/>
      <c r="V3" s="565"/>
      <c r="W3" s="565"/>
      <c r="X3" s="565"/>
    </row>
    <row r="4" spans="1:254" ht="26.25" customHeight="1" x14ac:dyDescent="0.2">
      <c r="A4" s="566" t="s">
        <v>432</v>
      </c>
      <c r="B4" s="566"/>
      <c r="C4" s="566"/>
      <c r="D4" s="566"/>
      <c r="E4" s="566"/>
      <c r="F4" s="566"/>
      <c r="G4" s="566"/>
      <c r="H4" s="566"/>
      <c r="I4" s="566"/>
      <c r="J4" s="566"/>
      <c r="K4" s="566"/>
      <c r="O4" s="414"/>
      <c r="P4" s="414"/>
      <c r="Q4" s="414"/>
      <c r="R4" s="414"/>
      <c r="S4" s="414"/>
      <c r="T4" s="414"/>
      <c r="U4" s="414"/>
      <c r="V4" s="414"/>
      <c r="W4" s="414"/>
      <c r="X4" s="414"/>
      <c r="Y4" s="414"/>
    </row>
    <row r="5" spans="1:254" ht="15" customHeight="1" thickBot="1" x14ac:dyDescent="0.25">
      <c r="A5" s="417" t="s">
        <v>539</v>
      </c>
      <c r="B5" s="415"/>
      <c r="C5" s="415"/>
      <c r="D5" s="415"/>
      <c r="E5" s="415"/>
      <c r="F5" s="415"/>
      <c r="G5" s="415"/>
      <c r="H5" s="415"/>
      <c r="I5" s="415"/>
      <c r="J5" s="415"/>
      <c r="K5" s="415"/>
      <c r="O5" s="414"/>
      <c r="P5" s="414"/>
      <c r="Q5" s="414"/>
      <c r="R5" s="414"/>
      <c r="S5" s="414"/>
      <c r="T5" s="414"/>
      <c r="U5" s="414"/>
      <c r="V5" s="414"/>
      <c r="W5" s="414"/>
      <c r="X5" s="414"/>
      <c r="Y5" s="414"/>
    </row>
    <row r="6" spans="1:254" x14ac:dyDescent="0.2">
      <c r="A6" s="564" t="s">
        <v>378</v>
      </c>
      <c r="B6" s="564"/>
      <c r="C6" s="564"/>
      <c r="D6" s="564"/>
      <c r="E6" s="564"/>
      <c r="F6" s="564"/>
      <c r="G6" s="564"/>
      <c r="H6" s="564"/>
      <c r="I6" s="564"/>
      <c r="J6" s="564"/>
      <c r="K6" s="564"/>
      <c r="L6" s="367"/>
      <c r="M6" s="367"/>
      <c r="N6" s="367"/>
      <c r="O6" s="367"/>
      <c r="P6" s="367"/>
      <c r="Q6" s="367"/>
      <c r="R6" s="367"/>
      <c r="S6" s="367"/>
      <c r="T6" s="367"/>
      <c r="U6" s="367"/>
      <c r="V6" s="367"/>
      <c r="W6" s="366"/>
      <c r="X6" s="366"/>
      <c r="Y6" s="366"/>
      <c r="Z6" s="366"/>
      <c r="AA6" s="367"/>
      <c r="AB6" s="367"/>
      <c r="AC6" s="367"/>
    </row>
    <row r="7" spans="1:254" x14ac:dyDescent="0.2">
      <c r="A7" s="382"/>
      <c r="B7" s="563" t="s">
        <v>369</v>
      </c>
      <c r="C7" s="563"/>
      <c r="D7" s="563" t="s">
        <v>370</v>
      </c>
      <c r="E7" s="563"/>
      <c r="F7" s="563" t="s">
        <v>371</v>
      </c>
      <c r="G7" s="563"/>
      <c r="H7" s="563" t="s">
        <v>372</v>
      </c>
      <c r="I7" s="563"/>
      <c r="J7" s="563" t="s">
        <v>373</v>
      </c>
      <c r="K7" s="563"/>
      <c r="L7" s="367"/>
      <c r="M7" s="367"/>
      <c r="N7" s="367"/>
      <c r="O7" s="367"/>
      <c r="P7" s="367"/>
      <c r="Q7" s="367"/>
      <c r="R7" s="367"/>
      <c r="S7" s="367"/>
      <c r="T7" s="367"/>
      <c r="U7" s="367"/>
      <c r="V7" s="367"/>
      <c r="W7" s="368"/>
      <c r="X7" s="368"/>
      <c r="Y7" s="368"/>
      <c r="Z7" s="368"/>
      <c r="AA7" s="369"/>
      <c r="AB7" s="369"/>
      <c r="AC7" s="369"/>
      <c r="AD7" s="370"/>
      <c r="AE7" s="370"/>
      <c r="AF7" s="370"/>
      <c r="AG7" s="370"/>
      <c r="AH7" s="370"/>
      <c r="AI7" s="370"/>
      <c r="AJ7" s="370"/>
      <c r="AK7" s="370"/>
      <c r="AL7" s="370"/>
      <c r="AM7" s="370"/>
      <c r="AN7" s="370"/>
      <c r="AO7" s="370"/>
      <c r="AP7" s="370"/>
      <c r="AQ7" s="370"/>
      <c r="AR7" s="370"/>
      <c r="AS7" s="370"/>
      <c r="AT7" s="370"/>
      <c r="AU7" s="370"/>
      <c r="AV7" s="370"/>
      <c r="AW7" s="370"/>
      <c r="AX7" s="370"/>
      <c r="AY7" s="370"/>
      <c r="AZ7" s="370"/>
      <c r="BA7" s="370"/>
      <c r="BB7" s="370"/>
      <c r="BC7" s="370"/>
      <c r="BD7" s="370"/>
      <c r="BE7" s="370"/>
      <c r="BF7" s="370"/>
      <c r="BG7" s="370"/>
      <c r="BH7" s="370"/>
      <c r="BI7" s="370"/>
      <c r="BJ7" s="370"/>
      <c r="BK7" s="370"/>
      <c r="BL7" s="370"/>
      <c r="BM7" s="370"/>
      <c r="BN7" s="370"/>
      <c r="BO7" s="370"/>
      <c r="BP7" s="370"/>
      <c r="BQ7" s="370"/>
      <c r="BR7" s="370"/>
      <c r="BS7" s="370"/>
      <c r="BT7" s="370"/>
      <c r="BU7" s="370"/>
      <c r="BV7" s="370"/>
      <c r="BW7" s="370"/>
      <c r="BX7" s="370"/>
      <c r="BY7" s="370"/>
      <c r="BZ7" s="370"/>
      <c r="CA7" s="370"/>
      <c r="CB7" s="370"/>
      <c r="CC7" s="370"/>
      <c r="CD7" s="370"/>
      <c r="CE7" s="370"/>
      <c r="CF7" s="370"/>
      <c r="CG7" s="370"/>
      <c r="CH7" s="370"/>
      <c r="CI7" s="370"/>
      <c r="CJ7" s="370"/>
      <c r="CK7" s="370"/>
      <c r="CL7" s="370"/>
      <c r="CM7" s="370"/>
      <c r="CN7" s="370"/>
      <c r="CO7" s="370"/>
      <c r="CP7" s="370"/>
      <c r="CQ7" s="370"/>
      <c r="CR7" s="370"/>
      <c r="CS7" s="370"/>
      <c r="CT7" s="370"/>
      <c r="CU7" s="370"/>
      <c r="CV7" s="370"/>
      <c r="CW7" s="370"/>
      <c r="CX7" s="370"/>
      <c r="CY7" s="370"/>
      <c r="CZ7" s="370"/>
      <c r="DA7" s="370"/>
      <c r="DB7" s="370"/>
      <c r="DC7" s="370"/>
      <c r="DD7" s="370"/>
      <c r="DE7" s="370"/>
      <c r="DF7" s="370"/>
      <c r="DG7" s="370"/>
      <c r="DH7" s="370"/>
      <c r="DI7" s="370"/>
      <c r="DJ7" s="370"/>
      <c r="DK7" s="370"/>
      <c r="DL7" s="370"/>
      <c r="DM7" s="370"/>
      <c r="DN7" s="370"/>
      <c r="DO7" s="370"/>
      <c r="DP7" s="370"/>
      <c r="DQ7" s="370"/>
      <c r="DR7" s="370"/>
      <c r="DS7" s="370"/>
      <c r="DT7" s="370"/>
      <c r="DU7" s="370"/>
      <c r="DV7" s="370"/>
      <c r="DW7" s="370"/>
      <c r="DX7" s="370"/>
      <c r="DY7" s="370"/>
      <c r="DZ7" s="370"/>
      <c r="EA7" s="370"/>
      <c r="EB7" s="370"/>
      <c r="EC7" s="370"/>
      <c r="ED7" s="370"/>
      <c r="EE7" s="370"/>
      <c r="EF7" s="370"/>
      <c r="EG7" s="370"/>
      <c r="EH7" s="370"/>
      <c r="EI7" s="370"/>
      <c r="EJ7" s="370"/>
      <c r="EK7" s="370"/>
      <c r="EL7" s="370"/>
      <c r="EM7" s="370"/>
      <c r="EN7" s="370"/>
      <c r="EO7" s="370"/>
      <c r="EP7" s="370"/>
      <c r="EQ7" s="370"/>
      <c r="ER7" s="370"/>
      <c r="ES7" s="370"/>
      <c r="ET7" s="370"/>
      <c r="EU7" s="370"/>
      <c r="EV7" s="370"/>
      <c r="EW7" s="370"/>
      <c r="EX7" s="370"/>
      <c r="EY7" s="370"/>
      <c r="EZ7" s="370"/>
      <c r="FA7" s="370"/>
      <c r="FB7" s="370"/>
      <c r="FC7" s="370"/>
      <c r="FD7" s="370"/>
      <c r="FE7" s="370"/>
      <c r="FF7" s="370"/>
      <c r="FG7" s="370"/>
      <c r="FH7" s="370"/>
      <c r="FI7" s="370"/>
      <c r="FJ7" s="370"/>
      <c r="FK7" s="370"/>
      <c r="FL7" s="370"/>
      <c r="FM7" s="370"/>
      <c r="FN7" s="370"/>
      <c r="FO7" s="370"/>
      <c r="FP7" s="370"/>
      <c r="FQ7" s="370"/>
      <c r="FR7" s="370"/>
      <c r="FS7" s="370"/>
      <c r="FT7" s="370"/>
      <c r="FU7" s="370"/>
      <c r="FV7" s="370"/>
      <c r="FW7" s="370"/>
      <c r="FX7" s="370"/>
      <c r="FY7" s="370"/>
      <c r="FZ7" s="370"/>
      <c r="GA7" s="370"/>
      <c r="GB7" s="370"/>
      <c r="GC7" s="370"/>
      <c r="GD7" s="370"/>
      <c r="GE7" s="370"/>
      <c r="GF7" s="370"/>
      <c r="GG7" s="370"/>
      <c r="GH7" s="370"/>
      <c r="GI7" s="370"/>
      <c r="GJ7" s="370"/>
      <c r="GK7" s="370"/>
      <c r="GL7" s="370"/>
      <c r="GM7" s="370"/>
      <c r="GN7" s="370"/>
      <c r="GO7" s="370"/>
      <c r="GP7" s="370"/>
      <c r="GQ7" s="370"/>
      <c r="GR7" s="370"/>
      <c r="GS7" s="370"/>
      <c r="GT7" s="370"/>
      <c r="GU7" s="370"/>
      <c r="GV7" s="370"/>
      <c r="GW7" s="370"/>
      <c r="GX7" s="370"/>
      <c r="GY7" s="370"/>
      <c r="GZ7" s="370"/>
      <c r="HA7" s="370"/>
      <c r="HB7" s="370"/>
      <c r="HC7" s="370"/>
      <c r="HD7" s="370"/>
      <c r="HE7" s="370"/>
      <c r="HF7" s="370"/>
      <c r="HG7" s="370"/>
      <c r="HH7" s="370"/>
      <c r="HI7" s="370"/>
      <c r="HJ7" s="370"/>
      <c r="HK7" s="370"/>
      <c r="HL7" s="370"/>
      <c r="HM7" s="370"/>
      <c r="HN7" s="370"/>
      <c r="HO7" s="370"/>
      <c r="HP7" s="370"/>
      <c r="HQ7" s="370"/>
      <c r="HR7" s="370"/>
      <c r="HS7" s="370"/>
      <c r="HT7" s="370"/>
      <c r="HU7" s="370"/>
      <c r="HV7" s="370"/>
      <c r="HW7" s="370"/>
      <c r="HX7" s="370"/>
      <c r="HY7" s="370"/>
      <c r="HZ7" s="370"/>
      <c r="IA7" s="370"/>
      <c r="IB7" s="370"/>
      <c r="IC7" s="370"/>
      <c r="ID7" s="370"/>
      <c r="IE7" s="370"/>
      <c r="IF7" s="370"/>
      <c r="IG7" s="370"/>
      <c r="IH7" s="370"/>
      <c r="II7" s="370"/>
      <c r="IJ7" s="370"/>
      <c r="IK7" s="370"/>
      <c r="IL7" s="370"/>
      <c r="IM7" s="370"/>
      <c r="IN7" s="370"/>
      <c r="IO7" s="370"/>
      <c r="IP7" s="370"/>
      <c r="IQ7" s="370"/>
      <c r="IR7" s="370"/>
      <c r="IS7" s="370"/>
      <c r="IT7" s="370"/>
    </row>
    <row r="8" spans="1:254" ht="13.5" thickBot="1" x14ac:dyDescent="0.25">
      <c r="A8" s="383"/>
      <c r="B8" s="381" t="s">
        <v>374</v>
      </c>
      <c r="C8" s="381" t="s">
        <v>375</v>
      </c>
      <c r="D8" s="381" t="s">
        <v>374</v>
      </c>
      <c r="E8" s="381" t="s">
        <v>375</v>
      </c>
      <c r="F8" s="381" t="s">
        <v>374</v>
      </c>
      <c r="G8" s="381" t="s">
        <v>375</v>
      </c>
      <c r="H8" s="381" t="s">
        <v>374</v>
      </c>
      <c r="I8" s="381" t="s">
        <v>375</v>
      </c>
      <c r="J8" s="381" t="s">
        <v>374</v>
      </c>
      <c r="K8" s="381" t="s">
        <v>375</v>
      </c>
      <c r="L8" s="367"/>
      <c r="M8" s="367"/>
      <c r="N8" s="367"/>
      <c r="O8" s="367"/>
      <c r="P8" s="367"/>
      <c r="Q8" s="367"/>
      <c r="R8" s="367"/>
      <c r="S8" s="367"/>
      <c r="T8" s="367"/>
      <c r="U8" s="367"/>
      <c r="V8" s="367"/>
      <c r="W8" s="368"/>
      <c r="X8" s="368"/>
      <c r="Y8" s="368"/>
      <c r="Z8" s="368"/>
      <c r="AA8" s="369"/>
      <c r="AB8" s="369"/>
      <c r="AC8" s="369"/>
      <c r="AD8" s="370"/>
      <c r="AE8" s="370"/>
      <c r="AF8" s="370"/>
      <c r="AG8" s="370"/>
      <c r="AH8" s="370"/>
      <c r="AI8" s="370"/>
      <c r="AJ8" s="370"/>
      <c r="AK8" s="370"/>
      <c r="AL8" s="370"/>
      <c r="AM8" s="370"/>
      <c r="AN8" s="370"/>
      <c r="AO8" s="370"/>
      <c r="AP8" s="370"/>
      <c r="AQ8" s="370"/>
      <c r="AR8" s="370"/>
      <c r="AS8" s="370"/>
      <c r="AT8" s="370"/>
      <c r="AU8" s="370"/>
      <c r="AV8" s="370"/>
      <c r="AW8" s="370"/>
      <c r="AX8" s="370"/>
      <c r="AY8" s="370"/>
      <c r="AZ8" s="370"/>
      <c r="BA8" s="370"/>
      <c r="BB8" s="370"/>
      <c r="BC8" s="370"/>
      <c r="BD8" s="370"/>
      <c r="BE8" s="370"/>
      <c r="BF8" s="370"/>
      <c r="BG8" s="370"/>
      <c r="BH8" s="370"/>
      <c r="BI8" s="370"/>
      <c r="BJ8" s="370"/>
      <c r="BK8" s="370"/>
      <c r="BL8" s="370"/>
      <c r="BM8" s="370"/>
      <c r="BN8" s="370"/>
      <c r="BO8" s="370"/>
      <c r="BP8" s="370"/>
      <c r="BQ8" s="370"/>
      <c r="BR8" s="370"/>
      <c r="BS8" s="370"/>
      <c r="BT8" s="370"/>
      <c r="BU8" s="370"/>
      <c r="BV8" s="370"/>
      <c r="BW8" s="370"/>
      <c r="BX8" s="370"/>
      <c r="BY8" s="370"/>
      <c r="BZ8" s="370"/>
      <c r="CA8" s="370"/>
      <c r="CB8" s="370"/>
      <c r="CC8" s="370"/>
      <c r="CD8" s="370"/>
      <c r="CE8" s="370"/>
      <c r="CF8" s="370"/>
      <c r="CG8" s="370"/>
      <c r="CH8" s="370"/>
      <c r="CI8" s="370"/>
      <c r="CJ8" s="370"/>
      <c r="CK8" s="370"/>
      <c r="CL8" s="370"/>
      <c r="CM8" s="370"/>
      <c r="CN8" s="370"/>
      <c r="CO8" s="370"/>
      <c r="CP8" s="370"/>
      <c r="CQ8" s="370"/>
      <c r="CR8" s="370"/>
      <c r="CS8" s="370"/>
      <c r="CT8" s="370"/>
      <c r="CU8" s="370"/>
      <c r="CV8" s="370"/>
      <c r="CW8" s="370"/>
      <c r="CX8" s="370"/>
      <c r="CY8" s="370"/>
      <c r="CZ8" s="370"/>
      <c r="DA8" s="370"/>
      <c r="DB8" s="370"/>
      <c r="DC8" s="370"/>
      <c r="DD8" s="370"/>
      <c r="DE8" s="370"/>
      <c r="DF8" s="370"/>
      <c r="DG8" s="370"/>
      <c r="DH8" s="370"/>
      <c r="DI8" s="370"/>
      <c r="DJ8" s="370"/>
      <c r="DK8" s="370"/>
      <c r="DL8" s="370"/>
      <c r="DM8" s="370"/>
      <c r="DN8" s="370"/>
      <c r="DO8" s="370"/>
      <c r="DP8" s="370"/>
      <c r="DQ8" s="370"/>
      <c r="DR8" s="370"/>
      <c r="DS8" s="370"/>
      <c r="DT8" s="370"/>
      <c r="DU8" s="370"/>
      <c r="DV8" s="370"/>
      <c r="DW8" s="370"/>
      <c r="DX8" s="370"/>
      <c r="DY8" s="370"/>
      <c r="DZ8" s="370"/>
      <c r="EA8" s="370"/>
      <c r="EB8" s="370"/>
      <c r="EC8" s="370"/>
      <c r="ED8" s="370"/>
      <c r="EE8" s="370"/>
      <c r="EF8" s="370"/>
      <c r="EG8" s="370"/>
      <c r="EH8" s="370"/>
      <c r="EI8" s="370"/>
      <c r="EJ8" s="370"/>
      <c r="EK8" s="370"/>
      <c r="EL8" s="370"/>
      <c r="EM8" s="370"/>
      <c r="EN8" s="370"/>
      <c r="EO8" s="370"/>
      <c r="EP8" s="370"/>
      <c r="EQ8" s="370"/>
      <c r="ER8" s="370"/>
      <c r="ES8" s="370"/>
      <c r="ET8" s="370"/>
      <c r="EU8" s="370"/>
      <c r="EV8" s="370"/>
      <c r="EW8" s="370"/>
      <c r="EX8" s="370"/>
      <c r="EY8" s="370"/>
      <c r="EZ8" s="370"/>
      <c r="FA8" s="370"/>
      <c r="FB8" s="370"/>
      <c r="FC8" s="370"/>
      <c r="FD8" s="370"/>
      <c r="FE8" s="370"/>
      <c r="FF8" s="370"/>
      <c r="FG8" s="370"/>
      <c r="FH8" s="370"/>
      <c r="FI8" s="370"/>
      <c r="FJ8" s="370"/>
      <c r="FK8" s="370"/>
      <c r="FL8" s="370"/>
      <c r="FM8" s="370"/>
      <c r="FN8" s="370"/>
      <c r="FO8" s="370"/>
      <c r="FP8" s="370"/>
      <c r="FQ8" s="370"/>
      <c r="FR8" s="370"/>
      <c r="FS8" s="370"/>
      <c r="FT8" s="370"/>
      <c r="FU8" s="370"/>
      <c r="FV8" s="370"/>
      <c r="FW8" s="370"/>
      <c r="FX8" s="370"/>
      <c r="FY8" s="370"/>
      <c r="FZ8" s="370"/>
      <c r="GA8" s="370"/>
      <c r="GB8" s="370"/>
      <c r="GC8" s="370"/>
      <c r="GD8" s="370"/>
      <c r="GE8" s="370"/>
      <c r="GF8" s="370"/>
      <c r="GG8" s="370"/>
      <c r="GH8" s="370"/>
      <c r="GI8" s="370"/>
      <c r="GJ8" s="370"/>
      <c r="GK8" s="370"/>
      <c r="GL8" s="370"/>
      <c r="GM8" s="370"/>
      <c r="GN8" s="370"/>
      <c r="GO8" s="370"/>
      <c r="GP8" s="370"/>
      <c r="GQ8" s="370"/>
      <c r="GR8" s="370"/>
      <c r="GS8" s="370"/>
      <c r="GT8" s="370"/>
      <c r="GU8" s="370"/>
      <c r="GV8" s="370"/>
      <c r="GW8" s="370"/>
      <c r="GX8" s="370"/>
      <c r="GY8" s="370"/>
      <c r="GZ8" s="370"/>
      <c r="HA8" s="370"/>
      <c r="HB8" s="370"/>
      <c r="HC8" s="370"/>
      <c r="HD8" s="370"/>
      <c r="HE8" s="370"/>
      <c r="HF8" s="370"/>
      <c r="HG8" s="370"/>
      <c r="HH8" s="370"/>
      <c r="HI8" s="370"/>
      <c r="HJ8" s="370"/>
      <c r="HK8" s="370"/>
      <c r="HL8" s="370"/>
      <c r="HM8" s="370"/>
      <c r="HN8" s="370"/>
      <c r="HO8" s="370"/>
      <c r="HP8" s="370"/>
      <c r="HQ8" s="370"/>
      <c r="HR8" s="370"/>
      <c r="HS8" s="370"/>
      <c r="HT8" s="370"/>
      <c r="HU8" s="370"/>
      <c r="HV8" s="370"/>
      <c r="HW8" s="370"/>
      <c r="HX8" s="370"/>
      <c r="HY8" s="370"/>
      <c r="HZ8" s="370"/>
      <c r="IA8" s="370"/>
      <c r="IB8" s="370"/>
      <c r="IC8" s="370"/>
      <c r="ID8" s="370"/>
      <c r="IE8" s="370"/>
      <c r="IF8" s="370"/>
      <c r="IG8" s="370"/>
      <c r="IH8" s="370"/>
      <c r="II8" s="370"/>
      <c r="IJ8" s="370"/>
      <c r="IK8" s="370"/>
      <c r="IL8" s="370"/>
      <c r="IM8" s="370"/>
      <c r="IN8" s="370"/>
      <c r="IO8" s="370"/>
      <c r="IP8" s="370"/>
      <c r="IQ8" s="370"/>
      <c r="IR8" s="370"/>
      <c r="IS8" s="370"/>
      <c r="IT8" s="370"/>
    </row>
    <row r="9" spans="1:254" x14ac:dyDescent="0.2">
      <c r="A9" s="376">
        <v>2010</v>
      </c>
      <c r="B9" s="377">
        <v>7869</v>
      </c>
      <c r="C9" s="384" t="s">
        <v>285</v>
      </c>
      <c r="D9" s="377">
        <v>10228</v>
      </c>
      <c r="E9" s="384" t="s">
        <v>285</v>
      </c>
      <c r="F9" s="377">
        <v>7883</v>
      </c>
      <c r="G9" s="384" t="s">
        <v>285</v>
      </c>
      <c r="H9" s="377">
        <v>8783</v>
      </c>
      <c r="I9" s="384" t="s">
        <v>285</v>
      </c>
      <c r="J9" s="377">
        <v>34763</v>
      </c>
      <c r="K9" s="384" t="s">
        <v>285</v>
      </c>
      <c r="L9" s="367"/>
      <c r="M9" s="367"/>
      <c r="N9" s="367"/>
      <c r="O9" s="367"/>
      <c r="P9" s="367"/>
      <c r="Q9" s="367"/>
      <c r="R9" s="367"/>
      <c r="S9" s="367"/>
      <c r="T9" s="367"/>
      <c r="U9" s="367"/>
      <c r="V9" s="367"/>
      <c r="W9" s="371"/>
      <c r="X9" s="366"/>
      <c r="Y9" s="366"/>
      <c r="Z9" s="366"/>
      <c r="AA9" s="372"/>
      <c r="AB9" s="367"/>
      <c r="AC9" s="367"/>
    </row>
    <row r="10" spans="1:254" x14ac:dyDescent="0.2">
      <c r="A10" s="376">
        <v>2011</v>
      </c>
      <c r="B10" s="377">
        <v>8655</v>
      </c>
      <c r="C10" s="384" t="s">
        <v>285</v>
      </c>
      <c r="D10" s="377">
        <v>9230</v>
      </c>
      <c r="E10" s="384" t="s">
        <v>285</v>
      </c>
      <c r="F10" s="377">
        <v>7868</v>
      </c>
      <c r="G10" s="384" t="s">
        <v>285</v>
      </c>
      <c r="H10" s="377">
        <v>8925</v>
      </c>
      <c r="I10" s="384" t="s">
        <v>285</v>
      </c>
      <c r="J10" s="377">
        <v>34678</v>
      </c>
      <c r="K10" s="384" t="s">
        <v>285</v>
      </c>
      <c r="L10" s="367"/>
      <c r="M10" s="367"/>
      <c r="N10" s="367"/>
      <c r="O10" s="367"/>
      <c r="P10" s="367"/>
      <c r="Q10" s="367"/>
      <c r="R10" s="367"/>
      <c r="S10" s="367"/>
      <c r="T10" s="367"/>
      <c r="U10" s="367"/>
      <c r="V10" s="367"/>
      <c r="W10" s="371"/>
      <c r="X10" s="366"/>
      <c r="Y10" s="366"/>
      <c r="Z10" s="366"/>
      <c r="AA10" s="372"/>
      <c r="AB10" s="367"/>
      <c r="AC10" s="367"/>
    </row>
    <row r="11" spans="1:254" x14ac:dyDescent="0.2">
      <c r="A11" s="376">
        <v>2012</v>
      </c>
      <c r="B11" s="377">
        <v>7362</v>
      </c>
      <c r="C11" s="384">
        <v>9470</v>
      </c>
      <c r="D11" s="377">
        <v>8124</v>
      </c>
      <c r="E11" s="384">
        <v>9931</v>
      </c>
      <c r="F11" s="377">
        <v>6904</v>
      </c>
      <c r="G11" s="384">
        <v>9588</v>
      </c>
      <c r="H11" s="377">
        <v>7076</v>
      </c>
      <c r="I11" s="384">
        <v>9394</v>
      </c>
      <c r="J11" s="377">
        <v>29466</v>
      </c>
      <c r="K11" s="384">
        <v>38384</v>
      </c>
      <c r="L11" s="367"/>
      <c r="M11" s="367"/>
      <c r="N11" s="367"/>
      <c r="O11" s="367"/>
      <c r="P11" s="367"/>
      <c r="Q11" s="367"/>
      <c r="R11" s="367"/>
      <c r="S11" s="367"/>
      <c r="T11" s="367"/>
      <c r="U11" s="367"/>
      <c r="V11" s="367"/>
      <c r="W11" s="371"/>
      <c r="X11" s="366"/>
      <c r="Y11" s="366"/>
      <c r="Z11" s="366"/>
      <c r="AA11" s="372"/>
      <c r="AB11" s="367"/>
      <c r="AC11" s="367"/>
    </row>
    <row r="12" spans="1:254" x14ac:dyDescent="0.2">
      <c r="A12" s="376">
        <v>2013</v>
      </c>
      <c r="B12" s="378">
        <v>6444</v>
      </c>
      <c r="C12" s="384">
        <v>8093</v>
      </c>
      <c r="D12" s="378">
        <v>7407</v>
      </c>
      <c r="E12" s="384">
        <v>9535</v>
      </c>
      <c r="F12" s="378">
        <v>6605</v>
      </c>
      <c r="G12" s="384">
        <v>9816</v>
      </c>
      <c r="H12" s="378">
        <v>7007</v>
      </c>
      <c r="I12" s="384">
        <v>8874</v>
      </c>
      <c r="J12" s="377">
        <v>27464</v>
      </c>
      <c r="K12" s="384">
        <v>36318</v>
      </c>
      <c r="L12" s="367"/>
      <c r="M12" s="367"/>
      <c r="N12" s="367"/>
      <c r="O12" s="367"/>
      <c r="P12" s="367"/>
      <c r="Q12" s="367"/>
      <c r="R12" s="367"/>
      <c r="S12" s="367"/>
      <c r="T12" s="367"/>
      <c r="U12" s="367"/>
      <c r="V12" s="367"/>
      <c r="W12" s="371"/>
      <c r="X12" s="366"/>
      <c r="Y12" s="366"/>
      <c r="Z12" s="366"/>
      <c r="AA12" s="372"/>
      <c r="AB12" s="367"/>
      <c r="AC12" s="367"/>
    </row>
    <row r="13" spans="1:254" x14ac:dyDescent="0.2">
      <c r="A13" s="376">
        <v>2014</v>
      </c>
      <c r="B13" s="378">
        <v>6101</v>
      </c>
      <c r="C13" s="384">
        <v>8152</v>
      </c>
      <c r="D13" s="378">
        <v>7260</v>
      </c>
      <c r="E13" s="384">
        <v>9966</v>
      </c>
      <c r="F13" s="378">
        <v>6110</v>
      </c>
      <c r="G13" s="384">
        <v>9815</v>
      </c>
      <c r="H13" s="378">
        <v>6966</v>
      </c>
      <c r="I13" s="384">
        <v>9536</v>
      </c>
      <c r="J13" s="377">
        <v>26437</v>
      </c>
      <c r="K13" s="384">
        <v>37470</v>
      </c>
      <c r="L13" s="367"/>
      <c r="M13" s="367"/>
      <c r="N13" s="367"/>
      <c r="O13" s="367"/>
      <c r="P13" s="367"/>
      <c r="Q13" s="367"/>
      <c r="R13" s="367"/>
      <c r="S13" s="367"/>
      <c r="T13" s="367"/>
      <c r="U13" s="367"/>
      <c r="V13" s="367"/>
      <c r="W13" s="371"/>
      <c r="X13" s="366"/>
      <c r="Y13" s="366"/>
      <c r="Z13" s="366"/>
      <c r="AA13" s="372"/>
      <c r="AB13" s="367"/>
      <c r="AC13" s="367"/>
    </row>
    <row r="14" spans="1:254" x14ac:dyDescent="0.2">
      <c r="A14" s="376">
        <v>2015</v>
      </c>
      <c r="B14" s="378" t="s">
        <v>285</v>
      </c>
      <c r="C14" s="377">
        <v>8384</v>
      </c>
      <c r="D14" s="378" t="s">
        <v>285</v>
      </c>
      <c r="E14" s="377">
        <v>9996</v>
      </c>
      <c r="F14" s="378" t="s">
        <v>285</v>
      </c>
      <c r="G14" s="377">
        <v>9381</v>
      </c>
      <c r="H14" s="378" t="s">
        <v>285</v>
      </c>
      <c r="I14" s="377">
        <v>10739</v>
      </c>
      <c r="J14" s="377" t="s">
        <v>285</v>
      </c>
      <c r="K14" s="377">
        <v>38501</v>
      </c>
      <c r="L14" s="367"/>
      <c r="M14" s="367"/>
      <c r="N14" s="367"/>
      <c r="O14" s="367"/>
      <c r="P14" s="367"/>
      <c r="Q14" s="367"/>
      <c r="R14" s="367"/>
      <c r="S14" s="367"/>
      <c r="T14" s="367"/>
      <c r="U14" s="367"/>
      <c r="V14" s="367"/>
      <c r="W14" s="371"/>
      <c r="X14" s="366"/>
      <c r="Y14" s="366"/>
      <c r="Z14" s="366"/>
      <c r="AA14" s="372"/>
      <c r="AB14" s="367"/>
      <c r="AC14" s="367"/>
    </row>
    <row r="15" spans="1:254" x14ac:dyDescent="0.2">
      <c r="A15" s="376">
        <v>2016</v>
      </c>
      <c r="B15" s="378" t="s">
        <v>285</v>
      </c>
      <c r="C15" s="377">
        <v>9477</v>
      </c>
      <c r="D15" s="378" t="s">
        <v>285</v>
      </c>
      <c r="E15" s="377">
        <v>11249</v>
      </c>
      <c r="F15" s="378" t="s">
        <v>285</v>
      </c>
      <c r="G15" s="377">
        <v>8319</v>
      </c>
      <c r="H15" s="378" t="s">
        <v>285</v>
      </c>
      <c r="I15" s="377">
        <v>10095</v>
      </c>
      <c r="J15" s="377" t="s">
        <v>285</v>
      </c>
      <c r="K15" s="377">
        <v>39141</v>
      </c>
      <c r="L15" s="367"/>
      <c r="M15" s="367"/>
      <c r="N15" s="367"/>
      <c r="O15" s="367"/>
      <c r="P15" s="367"/>
      <c r="Q15" s="367"/>
      <c r="R15" s="367"/>
      <c r="S15" s="367"/>
      <c r="T15" s="367"/>
      <c r="U15" s="367"/>
      <c r="V15" s="367"/>
      <c r="W15" s="371"/>
      <c r="X15" s="366"/>
      <c r="Y15" s="366"/>
      <c r="Z15" s="366"/>
      <c r="AA15" s="372"/>
      <c r="AB15" s="367"/>
      <c r="AC15" s="367"/>
    </row>
    <row r="16" spans="1:254" x14ac:dyDescent="0.2">
      <c r="A16" s="376">
        <v>2017</v>
      </c>
      <c r="B16" s="378" t="s">
        <v>285</v>
      </c>
      <c r="C16" s="377">
        <v>9705</v>
      </c>
      <c r="D16" s="378" t="s">
        <v>285</v>
      </c>
      <c r="E16" s="377">
        <v>10968</v>
      </c>
      <c r="F16" s="378" t="s">
        <v>285</v>
      </c>
      <c r="G16" s="377">
        <v>9680</v>
      </c>
      <c r="H16" s="378" t="s">
        <v>285</v>
      </c>
      <c r="I16" s="377">
        <v>10777</v>
      </c>
      <c r="J16" s="377" t="s">
        <v>285</v>
      </c>
      <c r="K16" s="377">
        <v>41129</v>
      </c>
      <c r="L16" s="367"/>
      <c r="M16" s="367"/>
      <c r="N16" s="367"/>
      <c r="O16" s="367"/>
      <c r="P16" s="367"/>
      <c r="Q16" s="367"/>
      <c r="R16" s="367"/>
      <c r="S16" s="367"/>
      <c r="T16" s="367"/>
      <c r="U16" s="367"/>
      <c r="V16" s="367"/>
      <c r="W16" s="371"/>
      <c r="X16" s="366"/>
      <c r="Y16" s="366"/>
      <c r="Z16" s="366"/>
      <c r="AA16" s="372"/>
      <c r="AB16" s="367"/>
      <c r="AC16" s="367"/>
    </row>
    <row r="17" spans="1:254" x14ac:dyDescent="0.2">
      <c r="A17" s="376">
        <v>2018</v>
      </c>
      <c r="B17" s="377" t="s">
        <v>285</v>
      </c>
      <c r="C17" s="377">
        <v>11215</v>
      </c>
      <c r="D17" s="377" t="s">
        <v>285</v>
      </c>
      <c r="E17" s="377">
        <v>11178</v>
      </c>
      <c r="F17" s="377" t="s">
        <v>285</v>
      </c>
      <c r="G17" s="377">
        <v>11174</v>
      </c>
      <c r="H17" s="377" t="s">
        <v>285</v>
      </c>
      <c r="I17" s="377">
        <v>11437</v>
      </c>
      <c r="J17" s="377" t="s">
        <v>285</v>
      </c>
      <c r="K17" s="377">
        <v>45004</v>
      </c>
      <c r="L17" s="367"/>
      <c r="M17" s="367"/>
      <c r="N17" s="367"/>
      <c r="O17" s="367"/>
      <c r="P17" s="367"/>
      <c r="Q17" s="367"/>
      <c r="R17" s="367"/>
      <c r="S17" s="367"/>
      <c r="T17" s="367"/>
      <c r="U17" s="367"/>
      <c r="V17" s="367"/>
      <c r="W17" s="371"/>
      <c r="X17" s="366"/>
      <c r="Y17" s="366"/>
      <c r="Z17" s="366"/>
      <c r="AA17" s="372"/>
      <c r="AB17" s="367"/>
      <c r="AC17" s="367"/>
    </row>
    <row r="18" spans="1:254" s="386" customFormat="1" x14ac:dyDescent="0.2">
      <c r="A18" s="376">
        <v>2019</v>
      </c>
      <c r="B18" s="377" t="s">
        <v>285</v>
      </c>
      <c r="C18" s="377">
        <v>9942</v>
      </c>
      <c r="D18" s="377" t="s">
        <v>285</v>
      </c>
      <c r="E18" s="377">
        <v>11635</v>
      </c>
      <c r="F18" s="377" t="s">
        <v>285</v>
      </c>
      <c r="G18" s="377">
        <v>10410</v>
      </c>
      <c r="H18" s="377" t="s">
        <v>285</v>
      </c>
      <c r="I18" s="377">
        <v>10165</v>
      </c>
      <c r="J18" s="377" t="s">
        <v>285</v>
      </c>
      <c r="K18" s="377">
        <v>42152</v>
      </c>
      <c r="L18" s="367"/>
      <c r="M18" s="367"/>
      <c r="N18" s="367"/>
      <c r="O18" s="367"/>
      <c r="P18" s="367"/>
      <c r="Q18" s="367"/>
      <c r="R18" s="367"/>
      <c r="S18" s="367"/>
      <c r="T18" s="367"/>
      <c r="U18" s="367"/>
      <c r="V18" s="367"/>
      <c r="W18" s="377"/>
      <c r="X18" s="385"/>
      <c r="Y18" s="385"/>
      <c r="Z18" s="385"/>
      <c r="AA18" s="372"/>
      <c r="AB18" s="367"/>
      <c r="AC18" s="367"/>
      <c r="AD18" s="367"/>
      <c r="AE18" s="367"/>
      <c r="AF18" s="367"/>
      <c r="AG18" s="367"/>
      <c r="AH18" s="367"/>
      <c r="AI18" s="367"/>
      <c r="AJ18" s="367"/>
      <c r="AK18" s="367"/>
      <c r="AL18" s="367"/>
      <c r="AM18" s="367"/>
      <c r="AN18" s="367"/>
      <c r="AO18" s="367"/>
      <c r="AP18" s="367"/>
      <c r="AQ18" s="367"/>
      <c r="AR18" s="367"/>
      <c r="AS18" s="367"/>
      <c r="AT18" s="367"/>
      <c r="AU18" s="367"/>
      <c r="AV18" s="367"/>
      <c r="AW18" s="367"/>
      <c r="AX18" s="367"/>
      <c r="AY18" s="367"/>
      <c r="AZ18" s="367"/>
      <c r="BA18" s="367"/>
      <c r="BB18" s="367"/>
      <c r="BC18" s="367"/>
      <c r="BD18" s="367"/>
      <c r="BE18" s="367"/>
      <c r="BF18" s="367"/>
      <c r="BG18" s="367"/>
      <c r="BH18" s="367"/>
      <c r="BI18" s="367"/>
      <c r="BJ18" s="367"/>
      <c r="BK18" s="367"/>
      <c r="BL18" s="367"/>
      <c r="BM18" s="367"/>
      <c r="BN18" s="367"/>
      <c r="BO18" s="367"/>
      <c r="BP18" s="367"/>
      <c r="BQ18" s="367"/>
      <c r="BR18" s="367"/>
      <c r="BS18" s="367"/>
      <c r="BT18" s="367"/>
      <c r="BU18" s="367"/>
      <c r="BV18" s="367"/>
      <c r="BW18" s="367"/>
      <c r="BX18" s="367"/>
      <c r="BY18" s="367"/>
      <c r="BZ18" s="367"/>
      <c r="CA18" s="367"/>
      <c r="CB18" s="367"/>
      <c r="CC18" s="367"/>
      <c r="CD18" s="367"/>
      <c r="CE18" s="367"/>
      <c r="CF18" s="367"/>
      <c r="CG18" s="367"/>
      <c r="CH18" s="367"/>
      <c r="CI18" s="367"/>
      <c r="CJ18" s="367"/>
      <c r="CK18" s="367"/>
      <c r="CL18" s="367"/>
      <c r="CM18" s="367"/>
      <c r="CN18" s="367"/>
      <c r="CO18" s="367"/>
      <c r="CP18" s="367"/>
      <c r="CQ18" s="367"/>
      <c r="CR18" s="367"/>
      <c r="CS18" s="367"/>
      <c r="CT18" s="367"/>
      <c r="CU18" s="367"/>
      <c r="CV18" s="367"/>
      <c r="CW18" s="367"/>
      <c r="CX18" s="367"/>
      <c r="CY18" s="367"/>
      <c r="CZ18" s="367"/>
      <c r="DA18" s="367"/>
      <c r="DB18" s="367"/>
      <c r="DC18" s="367"/>
      <c r="DD18" s="367"/>
      <c r="DE18" s="367"/>
      <c r="DF18" s="367"/>
      <c r="DG18" s="367"/>
      <c r="DH18" s="367"/>
      <c r="DI18" s="367"/>
      <c r="DJ18" s="367"/>
      <c r="DK18" s="367"/>
      <c r="DL18" s="367"/>
      <c r="DM18" s="367"/>
      <c r="DN18" s="367"/>
      <c r="DO18" s="367"/>
      <c r="DP18" s="367"/>
      <c r="DQ18" s="367"/>
      <c r="DR18" s="367"/>
      <c r="DS18" s="367"/>
      <c r="DT18" s="367"/>
      <c r="DU18" s="367"/>
      <c r="DV18" s="367"/>
      <c r="DW18" s="367"/>
      <c r="DX18" s="367"/>
      <c r="DY18" s="367"/>
      <c r="DZ18" s="367"/>
      <c r="EA18" s="367"/>
      <c r="EB18" s="367"/>
      <c r="EC18" s="367"/>
      <c r="ED18" s="367"/>
      <c r="EE18" s="367"/>
      <c r="EF18" s="367"/>
      <c r="EG18" s="367"/>
      <c r="EH18" s="367"/>
      <c r="EI18" s="367"/>
      <c r="EJ18" s="367"/>
      <c r="EK18" s="367"/>
      <c r="EL18" s="367"/>
      <c r="EM18" s="367"/>
      <c r="EN18" s="367"/>
      <c r="EO18" s="367"/>
      <c r="EP18" s="367"/>
      <c r="EQ18" s="367"/>
      <c r="ER18" s="367"/>
      <c r="ES18" s="367"/>
      <c r="ET18" s="367"/>
      <c r="EU18" s="367"/>
      <c r="EV18" s="367"/>
      <c r="EW18" s="367"/>
      <c r="EX18" s="367"/>
      <c r="EY18" s="367"/>
      <c r="EZ18" s="367"/>
      <c r="FA18" s="367"/>
      <c r="FB18" s="367"/>
      <c r="FC18" s="367"/>
      <c r="FD18" s="367"/>
      <c r="FE18" s="367"/>
      <c r="FF18" s="367"/>
      <c r="FG18" s="367"/>
      <c r="FH18" s="367"/>
      <c r="FI18" s="367"/>
      <c r="FJ18" s="367"/>
      <c r="FK18" s="367"/>
      <c r="FL18" s="367"/>
      <c r="FM18" s="367"/>
      <c r="FN18" s="367"/>
      <c r="FO18" s="367"/>
      <c r="FP18" s="367"/>
      <c r="FQ18" s="367"/>
      <c r="FR18" s="367"/>
      <c r="FS18" s="367"/>
      <c r="FT18" s="367"/>
      <c r="FU18" s="367"/>
      <c r="FV18" s="367"/>
      <c r="FW18" s="367"/>
      <c r="FX18" s="367"/>
      <c r="FY18" s="367"/>
      <c r="FZ18" s="367"/>
      <c r="GA18" s="367"/>
      <c r="GB18" s="367"/>
      <c r="GC18" s="367"/>
      <c r="GD18" s="367"/>
      <c r="GE18" s="367"/>
      <c r="GF18" s="367"/>
      <c r="GG18" s="367"/>
      <c r="GH18" s="367"/>
      <c r="GI18" s="367"/>
      <c r="GJ18" s="367"/>
      <c r="GK18" s="367"/>
      <c r="GL18" s="367"/>
      <c r="GM18" s="367"/>
      <c r="GN18" s="367"/>
      <c r="GO18" s="367"/>
      <c r="GP18" s="367"/>
      <c r="GQ18" s="367"/>
      <c r="GR18" s="367"/>
      <c r="GS18" s="367"/>
      <c r="GT18" s="367"/>
      <c r="GU18" s="367"/>
      <c r="GV18" s="367"/>
      <c r="GW18" s="367"/>
      <c r="GX18" s="367"/>
      <c r="GY18" s="367"/>
      <c r="GZ18" s="367"/>
      <c r="HA18" s="367"/>
      <c r="HB18" s="367"/>
      <c r="HC18" s="367"/>
      <c r="HD18" s="367"/>
      <c r="HE18" s="367"/>
      <c r="HF18" s="367"/>
      <c r="HG18" s="367"/>
      <c r="HH18" s="367"/>
      <c r="HI18" s="367"/>
      <c r="HJ18" s="367"/>
      <c r="HK18" s="367"/>
      <c r="HL18" s="367"/>
      <c r="HM18" s="367"/>
      <c r="HN18" s="367"/>
      <c r="HO18" s="367"/>
      <c r="HP18" s="367"/>
      <c r="HQ18" s="367"/>
      <c r="HR18" s="367"/>
      <c r="HS18" s="367"/>
      <c r="HT18" s="367"/>
      <c r="HU18" s="367"/>
      <c r="HV18" s="367"/>
      <c r="HW18" s="367"/>
      <c r="HX18" s="367"/>
      <c r="HY18" s="367"/>
      <c r="HZ18" s="367"/>
      <c r="IA18" s="367"/>
      <c r="IB18" s="367"/>
      <c r="IC18" s="367"/>
      <c r="ID18" s="367"/>
      <c r="IE18" s="367"/>
      <c r="IF18" s="367"/>
      <c r="IG18" s="367"/>
      <c r="IH18" s="367"/>
      <c r="II18" s="367"/>
      <c r="IJ18" s="367"/>
      <c r="IK18" s="367"/>
      <c r="IL18" s="367"/>
      <c r="IM18" s="367"/>
      <c r="IN18" s="367"/>
      <c r="IO18" s="367"/>
      <c r="IP18" s="367"/>
      <c r="IQ18" s="367"/>
      <c r="IR18" s="367"/>
      <c r="IS18" s="367"/>
      <c r="IT18" s="367"/>
    </row>
    <row r="19" spans="1:254" ht="13.5" thickBot="1" x14ac:dyDescent="0.25">
      <c r="A19" s="379">
        <v>2020</v>
      </c>
      <c r="B19" s="380" t="s">
        <v>285</v>
      </c>
      <c r="C19" s="380">
        <v>9863</v>
      </c>
      <c r="D19" s="380" t="s">
        <v>285</v>
      </c>
      <c r="E19" s="380">
        <v>11300</v>
      </c>
      <c r="F19" s="380" t="s">
        <v>285</v>
      </c>
      <c r="G19" s="380">
        <v>10172</v>
      </c>
      <c r="H19" s="380" t="s">
        <v>285</v>
      </c>
      <c r="I19" s="380">
        <v>10876</v>
      </c>
      <c r="J19" s="380" t="s">
        <v>285</v>
      </c>
      <c r="K19" s="380">
        <v>42211</v>
      </c>
      <c r="L19" s="367"/>
      <c r="M19" s="367"/>
      <c r="N19" s="367"/>
      <c r="O19" s="367"/>
      <c r="P19" s="367"/>
      <c r="Q19" s="367"/>
      <c r="R19" s="367"/>
      <c r="S19" s="367"/>
      <c r="T19" s="367"/>
      <c r="U19" s="367"/>
      <c r="V19" s="367"/>
      <c r="W19" s="371"/>
      <c r="X19" s="366"/>
      <c r="Y19" s="366"/>
      <c r="Z19" s="366"/>
      <c r="AA19" s="372"/>
      <c r="AB19" s="367"/>
      <c r="AC19" s="367"/>
    </row>
    <row r="20" spans="1:254" x14ac:dyDescent="0.2">
      <c r="L20" s="367"/>
      <c r="M20" s="367"/>
      <c r="N20" s="367"/>
      <c r="O20" s="367"/>
      <c r="P20" s="367"/>
      <c r="Q20" s="367"/>
      <c r="R20" s="367"/>
      <c r="S20" s="367"/>
      <c r="T20" s="367"/>
      <c r="U20" s="367"/>
      <c r="V20" s="367"/>
      <c r="W20" s="371"/>
      <c r="X20" s="366"/>
      <c r="Y20" s="366"/>
      <c r="Z20" s="366"/>
      <c r="AA20" s="372"/>
      <c r="AB20" s="367"/>
      <c r="AC20" s="367"/>
    </row>
    <row r="21" spans="1:254" ht="13.5" thickBot="1" x14ac:dyDescent="0.25">
      <c r="A21" s="379"/>
      <c r="B21" s="380"/>
      <c r="C21" s="380"/>
      <c r="D21" s="380"/>
      <c r="E21" s="380"/>
      <c r="F21" s="380"/>
      <c r="G21" s="380"/>
      <c r="H21" s="380"/>
      <c r="I21" s="380"/>
      <c r="J21" s="380"/>
      <c r="K21" s="380"/>
      <c r="L21" s="367"/>
      <c r="M21" s="367"/>
      <c r="N21" s="367"/>
      <c r="O21" s="367"/>
      <c r="P21" s="367"/>
      <c r="Q21" s="367"/>
      <c r="R21" s="367"/>
      <c r="S21" s="367"/>
      <c r="T21" s="367"/>
      <c r="U21" s="367"/>
      <c r="V21" s="367"/>
      <c r="W21" s="371"/>
      <c r="X21" s="366"/>
      <c r="Y21" s="366"/>
      <c r="Z21" s="366"/>
      <c r="AA21" s="372"/>
      <c r="AB21" s="367"/>
      <c r="AC21" s="367"/>
    </row>
    <row r="22" spans="1:254" x14ac:dyDescent="0.2">
      <c r="A22" s="564" t="s">
        <v>379</v>
      </c>
      <c r="B22" s="564"/>
      <c r="C22" s="564"/>
      <c r="D22" s="564"/>
      <c r="E22" s="564"/>
      <c r="F22" s="564"/>
      <c r="G22" s="564"/>
      <c r="H22" s="564"/>
      <c r="I22" s="564"/>
      <c r="J22" s="564"/>
      <c r="K22" s="564"/>
      <c r="L22" s="367"/>
      <c r="M22" s="367"/>
      <c r="N22" s="367"/>
      <c r="O22" s="367"/>
      <c r="P22" s="367"/>
      <c r="Q22" s="367"/>
      <c r="R22" s="367"/>
      <c r="S22" s="367"/>
      <c r="T22" s="367"/>
      <c r="U22" s="367"/>
      <c r="V22" s="367"/>
      <c r="W22" s="366"/>
      <c r="X22" s="366"/>
      <c r="Y22" s="366"/>
      <c r="Z22" s="366"/>
      <c r="AA22" s="367"/>
      <c r="AB22" s="367"/>
      <c r="AC22" s="367"/>
    </row>
    <row r="23" spans="1:254" x14ac:dyDescent="0.2">
      <c r="A23" s="382"/>
      <c r="B23" s="563" t="s">
        <v>369</v>
      </c>
      <c r="C23" s="563"/>
      <c r="D23" s="563" t="s">
        <v>370</v>
      </c>
      <c r="E23" s="563"/>
      <c r="F23" s="563" t="s">
        <v>371</v>
      </c>
      <c r="G23" s="563"/>
      <c r="H23" s="563" t="s">
        <v>372</v>
      </c>
      <c r="I23" s="563"/>
      <c r="J23" s="563" t="s">
        <v>373</v>
      </c>
      <c r="K23" s="563"/>
      <c r="L23" s="367"/>
      <c r="M23" s="367"/>
      <c r="N23" s="367"/>
      <c r="O23" s="367"/>
      <c r="P23" s="367"/>
      <c r="Q23" s="367"/>
      <c r="R23" s="367"/>
      <c r="S23" s="367"/>
      <c r="T23" s="367"/>
      <c r="U23" s="367"/>
      <c r="V23" s="367"/>
      <c r="W23" s="368"/>
      <c r="X23" s="368"/>
      <c r="Y23" s="368"/>
      <c r="Z23" s="368"/>
      <c r="AA23" s="369"/>
      <c r="AB23" s="369"/>
      <c r="AC23" s="369"/>
      <c r="AD23" s="370"/>
      <c r="AE23" s="370"/>
      <c r="AF23" s="370"/>
      <c r="AG23" s="370"/>
      <c r="AH23" s="370"/>
      <c r="AI23" s="370"/>
      <c r="AJ23" s="370"/>
      <c r="AK23" s="370"/>
      <c r="AL23" s="370"/>
      <c r="AM23" s="370"/>
      <c r="AN23" s="370"/>
      <c r="AO23" s="370"/>
      <c r="AP23" s="370"/>
      <c r="AQ23" s="370"/>
      <c r="AR23" s="370"/>
      <c r="AS23" s="370"/>
      <c r="AT23" s="370"/>
      <c r="AU23" s="370"/>
      <c r="AV23" s="370"/>
      <c r="AW23" s="370"/>
      <c r="AX23" s="370"/>
      <c r="AY23" s="370"/>
      <c r="AZ23" s="370"/>
      <c r="BA23" s="370"/>
      <c r="BB23" s="370"/>
      <c r="BC23" s="370"/>
      <c r="BD23" s="370"/>
      <c r="BE23" s="370"/>
      <c r="BF23" s="370"/>
      <c r="BG23" s="370"/>
      <c r="BH23" s="370"/>
      <c r="BI23" s="370"/>
      <c r="BJ23" s="370"/>
      <c r="BK23" s="370"/>
      <c r="BL23" s="370"/>
      <c r="BM23" s="370"/>
      <c r="BN23" s="370"/>
      <c r="BO23" s="370"/>
      <c r="BP23" s="370"/>
      <c r="BQ23" s="370"/>
      <c r="BR23" s="370"/>
      <c r="BS23" s="370"/>
      <c r="BT23" s="370"/>
      <c r="BU23" s="370"/>
      <c r="BV23" s="370"/>
      <c r="BW23" s="370"/>
      <c r="BX23" s="370"/>
      <c r="BY23" s="370"/>
      <c r="BZ23" s="370"/>
      <c r="CA23" s="370"/>
      <c r="CB23" s="370"/>
      <c r="CC23" s="370"/>
      <c r="CD23" s="370"/>
      <c r="CE23" s="370"/>
      <c r="CF23" s="370"/>
      <c r="CG23" s="370"/>
      <c r="CH23" s="370"/>
      <c r="CI23" s="370"/>
      <c r="CJ23" s="370"/>
      <c r="CK23" s="370"/>
      <c r="CL23" s="370"/>
      <c r="CM23" s="370"/>
      <c r="CN23" s="370"/>
      <c r="CO23" s="370"/>
      <c r="CP23" s="370"/>
      <c r="CQ23" s="370"/>
      <c r="CR23" s="370"/>
      <c r="CS23" s="370"/>
      <c r="CT23" s="370"/>
      <c r="CU23" s="370"/>
      <c r="CV23" s="370"/>
      <c r="CW23" s="370"/>
      <c r="CX23" s="370"/>
      <c r="CY23" s="370"/>
      <c r="CZ23" s="370"/>
      <c r="DA23" s="370"/>
      <c r="DB23" s="370"/>
      <c r="DC23" s="370"/>
      <c r="DD23" s="370"/>
      <c r="DE23" s="370"/>
      <c r="DF23" s="370"/>
      <c r="DG23" s="370"/>
      <c r="DH23" s="370"/>
      <c r="DI23" s="370"/>
      <c r="DJ23" s="370"/>
      <c r="DK23" s="370"/>
      <c r="DL23" s="370"/>
      <c r="DM23" s="370"/>
      <c r="DN23" s="370"/>
      <c r="DO23" s="370"/>
      <c r="DP23" s="370"/>
      <c r="DQ23" s="370"/>
      <c r="DR23" s="370"/>
      <c r="DS23" s="370"/>
      <c r="DT23" s="370"/>
      <c r="DU23" s="370"/>
      <c r="DV23" s="370"/>
      <c r="DW23" s="370"/>
      <c r="DX23" s="370"/>
      <c r="DY23" s="370"/>
      <c r="DZ23" s="370"/>
      <c r="EA23" s="370"/>
      <c r="EB23" s="370"/>
      <c r="EC23" s="370"/>
      <c r="ED23" s="370"/>
      <c r="EE23" s="370"/>
      <c r="EF23" s="370"/>
      <c r="EG23" s="370"/>
      <c r="EH23" s="370"/>
      <c r="EI23" s="370"/>
      <c r="EJ23" s="370"/>
      <c r="EK23" s="370"/>
      <c r="EL23" s="370"/>
      <c r="EM23" s="370"/>
      <c r="EN23" s="370"/>
      <c r="EO23" s="370"/>
      <c r="EP23" s="370"/>
      <c r="EQ23" s="370"/>
      <c r="ER23" s="370"/>
      <c r="ES23" s="370"/>
      <c r="ET23" s="370"/>
      <c r="EU23" s="370"/>
      <c r="EV23" s="370"/>
      <c r="EW23" s="370"/>
      <c r="EX23" s="370"/>
      <c r="EY23" s="370"/>
      <c r="EZ23" s="370"/>
      <c r="FA23" s="370"/>
      <c r="FB23" s="370"/>
      <c r="FC23" s="370"/>
      <c r="FD23" s="370"/>
      <c r="FE23" s="370"/>
      <c r="FF23" s="370"/>
      <c r="FG23" s="370"/>
      <c r="FH23" s="370"/>
      <c r="FI23" s="370"/>
      <c r="FJ23" s="370"/>
      <c r="FK23" s="370"/>
      <c r="FL23" s="370"/>
      <c r="FM23" s="370"/>
      <c r="FN23" s="370"/>
      <c r="FO23" s="370"/>
      <c r="FP23" s="370"/>
      <c r="FQ23" s="370"/>
      <c r="FR23" s="370"/>
      <c r="FS23" s="370"/>
      <c r="FT23" s="370"/>
      <c r="FU23" s="370"/>
      <c r="FV23" s="370"/>
      <c r="FW23" s="370"/>
      <c r="FX23" s="370"/>
      <c r="FY23" s="370"/>
      <c r="FZ23" s="370"/>
      <c r="GA23" s="370"/>
      <c r="GB23" s="370"/>
      <c r="GC23" s="370"/>
      <c r="GD23" s="370"/>
      <c r="GE23" s="370"/>
      <c r="GF23" s="370"/>
      <c r="GG23" s="370"/>
      <c r="GH23" s="370"/>
      <c r="GI23" s="370"/>
      <c r="GJ23" s="370"/>
      <c r="GK23" s="370"/>
      <c r="GL23" s="370"/>
      <c r="GM23" s="370"/>
      <c r="GN23" s="370"/>
      <c r="GO23" s="370"/>
      <c r="GP23" s="370"/>
      <c r="GQ23" s="370"/>
      <c r="GR23" s="370"/>
      <c r="GS23" s="370"/>
      <c r="GT23" s="370"/>
      <c r="GU23" s="370"/>
      <c r="GV23" s="370"/>
      <c r="GW23" s="370"/>
      <c r="GX23" s="370"/>
      <c r="GY23" s="370"/>
      <c r="GZ23" s="370"/>
      <c r="HA23" s="370"/>
      <c r="HB23" s="370"/>
      <c r="HC23" s="370"/>
      <c r="HD23" s="370"/>
      <c r="HE23" s="370"/>
      <c r="HF23" s="370"/>
      <c r="HG23" s="370"/>
      <c r="HH23" s="370"/>
      <c r="HI23" s="370"/>
      <c r="HJ23" s="370"/>
      <c r="HK23" s="370"/>
      <c r="HL23" s="370"/>
      <c r="HM23" s="370"/>
      <c r="HN23" s="370"/>
      <c r="HO23" s="370"/>
      <c r="HP23" s="370"/>
      <c r="HQ23" s="370"/>
      <c r="HR23" s="370"/>
      <c r="HS23" s="370"/>
      <c r="HT23" s="370"/>
      <c r="HU23" s="370"/>
      <c r="HV23" s="370"/>
      <c r="HW23" s="370"/>
      <c r="HX23" s="370"/>
      <c r="HY23" s="370"/>
      <c r="HZ23" s="370"/>
      <c r="IA23" s="370"/>
      <c r="IB23" s="370"/>
      <c r="IC23" s="370"/>
      <c r="ID23" s="370"/>
      <c r="IE23" s="370"/>
      <c r="IF23" s="370"/>
      <c r="IG23" s="370"/>
      <c r="IH23" s="370"/>
      <c r="II23" s="370"/>
      <c r="IJ23" s="370"/>
      <c r="IK23" s="370"/>
      <c r="IL23" s="370"/>
      <c r="IM23" s="370"/>
      <c r="IN23" s="370"/>
      <c r="IO23" s="370"/>
      <c r="IP23" s="370"/>
      <c r="IQ23" s="370"/>
      <c r="IR23" s="370"/>
      <c r="IS23" s="370"/>
      <c r="IT23" s="370"/>
    </row>
    <row r="24" spans="1:254" ht="13.5" thickBot="1" x14ac:dyDescent="0.25">
      <c r="A24" s="383"/>
      <c r="B24" s="381" t="s">
        <v>374</v>
      </c>
      <c r="C24" s="381" t="s">
        <v>375</v>
      </c>
      <c r="D24" s="381" t="s">
        <v>374</v>
      </c>
      <c r="E24" s="381" t="s">
        <v>375</v>
      </c>
      <c r="F24" s="381" t="s">
        <v>374</v>
      </c>
      <c r="G24" s="381" t="s">
        <v>375</v>
      </c>
      <c r="H24" s="381" t="s">
        <v>374</v>
      </c>
      <c r="I24" s="381" t="s">
        <v>375</v>
      </c>
      <c r="J24" s="381" t="s">
        <v>374</v>
      </c>
      <c r="K24" s="381" t="s">
        <v>375</v>
      </c>
      <c r="L24" s="367"/>
      <c r="M24" s="367"/>
      <c r="N24" s="367"/>
      <c r="O24" s="367"/>
      <c r="P24" s="367"/>
      <c r="Q24" s="367"/>
      <c r="R24" s="367"/>
      <c r="S24" s="367"/>
      <c r="T24" s="367"/>
      <c r="U24" s="367"/>
      <c r="V24" s="367"/>
      <c r="W24" s="368"/>
      <c r="X24" s="368"/>
      <c r="Y24" s="368"/>
      <c r="Z24" s="368"/>
      <c r="AA24" s="369"/>
      <c r="AB24" s="369"/>
      <c r="AC24" s="369"/>
      <c r="AD24" s="370"/>
      <c r="AE24" s="370"/>
      <c r="AF24" s="370"/>
      <c r="AG24" s="370"/>
      <c r="AH24" s="370"/>
      <c r="AI24" s="370"/>
      <c r="AJ24" s="370"/>
      <c r="AK24" s="370"/>
      <c r="AL24" s="370"/>
      <c r="AM24" s="370"/>
      <c r="AN24" s="370"/>
      <c r="AO24" s="370"/>
      <c r="AP24" s="370"/>
      <c r="AQ24" s="370"/>
      <c r="AR24" s="370"/>
      <c r="AS24" s="370"/>
      <c r="AT24" s="370"/>
      <c r="AU24" s="370"/>
      <c r="AV24" s="370"/>
      <c r="AW24" s="370"/>
      <c r="AX24" s="370"/>
      <c r="AY24" s="370"/>
      <c r="AZ24" s="370"/>
      <c r="BA24" s="370"/>
      <c r="BB24" s="370"/>
      <c r="BC24" s="370"/>
      <c r="BD24" s="370"/>
      <c r="BE24" s="370"/>
      <c r="BF24" s="370"/>
      <c r="BG24" s="370"/>
      <c r="BH24" s="370"/>
      <c r="BI24" s="370"/>
      <c r="BJ24" s="370"/>
      <c r="BK24" s="370"/>
      <c r="BL24" s="370"/>
      <c r="BM24" s="370"/>
      <c r="BN24" s="370"/>
      <c r="BO24" s="370"/>
      <c r="BP24" s="370"/>
      <c r="BQ24" s="370"/>
      <c r="BR24" s="370"/>
      <c r="BS24" s="370"/>
      <c r="BT24" s="370"/>
      <c r="BU24" s="370"/>
      <c r="BV24" s="370"/>
      <c r="BW24" s="370"/>
      <c r="BX24" s="370"/>
      <c r="BY24" s="370"/>
      <c r="BZ24" s="370"/>
      <c r="CA24" s="370"/>
      <c r="CB24" s="370"/>
      <c r="CC24" s="370"/>
      <c r="CD24" s="370"/>
      <c r="CE24" s="370"/>
      <c r="CF24" s="370"/>
      <c r="CG24" s="370"/>
      <c r="CH24" s="370"/>
      <c r="CI24" s="370"/>
      <c r="CJ24" s="370"/>
      <c r="CK24" s="370"/>
      <c r="CL24" s="370"/>
      <c r="CM24" s="370"/>
      <c r="CN24" s="370"/>
      <c r="CO24" s="370"/>
      <c r="CP24" s="370"/>
      <c r="CQ24" s="370"/>
      <c r="CR24" s="370"/>
      <c r="CS24" s="370"/>
      <c r="CT24" s="370"/>
      <c r="CU24" s="370"/>
      <c r="CV24" s="370"/>
      <c r="CW24" s="370"/>
      <c r="CX24" s="370"/>
      <c r="CY24" s="370"/>
      <c r="CZ24" s="370"/>
      <c r="DA24" s="370"/>
      <c r="DB24" s="370"/>
      <c r="DC24" s="370"/>
      <c r="DD24" s="370"/>
      <c r="DE24" s="370"/>
      <c r="DF24" s="370"/>
      <c r="DG24" s="370"/>
      <c r="DH24" s="370"/>
      <c r="DI24" s="370"/>
      <c r="DJ24" s="370"/>
      <c r="DK24" s="370"/>
      <c r="DL24" s="370"/>
      <c r="DM24" s="370"/>
      <c r="DN24" s="370"/>
      <c r="DO24" s="370"/>
      <c r="DP24" s="370"/>
      <c r="DQ24" s="370"/>
      <c r="DR24" s="370"/>
      <c r="DS24" s="370"/>
      <c r="DT24" s="370"/>
      <c r="DU24" s="370"/>
      <c r="DV24" s="370"/>
      <c r="DW24" s="370"/>
      <c r="DX24" s="370"/>
      <c r="DY24" s="370"/>
      <c r="DZ24" s="370"/>
      <c r="EA24" s="370"/>
      <c r="EB24" s="370"/>
      <c r="EC24" s="370"/>
      <c r="ED24" s="370"/>
      <c r="EE24" s="370"/>
      <c r="EF24" s="370"/>
      <c r="EG24" s="370"/>
      <c r="EH24" s="370"/>
      <c r="EI24" s="370"/>
      <c r="EJ24" s="370"/>
      <c r="EK24" s="370"/>
      <c r="EL24" s="370"/>
      <c r="EM24" s="370"/>
      <c r="EN24" s="370"/>
      <c r="EO24" s="370"/>
      <c r="EP24" s="370"/>
      <c r="EQ24" s="370"/>
      <c r="ER24" s="370"/>
      <c r="ES24" s="370"/>
      <c r="ET24" s="370"/>
      <c r="EU24" s="370"/>
      <c r="EV24" s="370"/>
      <c r="EW24" s="370"/>
      <c r="EX24" s="370"/>
      <c r="EY24" s="370"/>
      <c r="EZ24" s="370"/>
      <c r="FA24" s="370"/>
      <c r="FB24" s="370"/>
      <c r="FC24" s="370"/>
      <c r="FD24" s="370"/>
      <c r="FE24" s="370"/>
      <c r="FF24" s="370"/>
      <c r="FG24" s="370"/>
      <c r="FH24" s="370"/>
      <c r="FI24" s="370"/>
      <c r="FJ24" s="370"/>
      <c r="FK24" s="370"/>
      <c r="FL24" s="370"/>
      <c r="FM24" s="370"/>
      <c r="FN24" s="370"/>
      <c r="FO24" s="370"/>
      <c r="FP24" s="370"/>
      <c r="FQ24" s="370"/>
      <c r="FR24" s="370"/>
      <c r="FS24" s="370"/>
      <c r="FT24" s="370"/>
      <c r="FU24" s="370"/>
      <c r="FV24" s="370"/>
      <c r="FW24" s="370"/>
      <c r="FX24" s="370"/>
      <c r="FY24" s="370"/>
      <c r="FZ24" s="370"/>
      <c r="GA24" s="370"/>
      <c r="GB24" s="370"/>
      <c r="GC24" s="370"/>
      <c r="GD24" s="370"/>
      <c r="GE24" s="370"/>
      <c r="GF24" s="370"/>
      <c r="GG24" s="370"/>
      <c r="GH24" s="370"/>
      <c r="GI24" s="370"/>
      <c r="GJ24" s="370"/>
      <c r="GK24" s="370"/>
      <c r="GL24" s="370"/>
      <c r="GM24" s="370"/>
      <c r="GN24" s="370"/>
      <c r="GO24" s="370"/>
      <c r="GP24" s="370"/>
      <c r="GQ24" s="370"/>
      <c r="GR24" s="370"/>
      <c r="GS24" s="370"/>
      <c r="GT24" s="370"/>
      <c r="GU24" s="370"/>
      <c r="GV24" s="370"/>
      <c r="GW24" s="370"/>
      <c r="GX24" s="370"/>
      <c r="GY24" s="370"/>
      <c r="GZ24" s="370"/>
      <c r="HA24" s="370"/>
      <c r="HB24" s="370"/>
      <c r="HC24" s="370"/>
      <c r="HD24" s="370"/>
      <c r="HE24" s="370"/>
      <c r="HF24" s="370"/>
      <c r="HG24" s="370"/>
      <c r="HH24" s="370"/>
      <c r="HI24" s="370"/>
      <c r="HJ24" s="370"/>
      <c r="HK24" s="370"/>
      <c r="HL24" s="370"/>
      <c r="HM24" s="370"/>
      <c r="HN24" s="370"/>
      <c r="HO24" s="370"/>
      <c r="HP24" s="370"/>
      <c r="HQ24" s="370"/>
      <c r="HR24" s="370"/>
      <c r="HS24" s="370"/>
      <c r="HT24" s="370"/>
      <c r="HU24" s="370"/>
      <c r="HV24" s="370"/>
      <c r="HW24" s="370"/>
      <c r="HX24" s="370"/>
      <c r="HY24" s="370"/>
      <c r="HZ24" s="370"/>
      <c r="IA24" s="370"/>
      <c r="IB24" s="370"/>
      <c r="IC24" s="370"/>
      <c r="ID24" s="370"/>
      <c r="IE24" s="370"/>
      <c r="IF24" s="370"/>
      <c r="IG24" s="370"/>
      <c r="IH24" s="370"/>
      <c r="II24" s="370"/>
      <c r="IJ24" s="370"/>
      <c r="IK24" s="370"/>
      <c r="IL24" s="370"/>
      <c r="IM24" s="370"/>
      <c r="IN24" s="370"/>
      <c r="IO24" s="370"/>
      <c r="IP24" s="370"/>
      <c r="IQ24" s="370"/>
      <c r="IR24" s="370"/>
      <c r="IS24" s="370"/>
      <c r="IT24" s="370"/>
    </row>
    <row r="25" spans="1:254" x14ac:dyDescent="0.2">
      <c r="A25" s="376">
        <v>2010</v>
      </c>
      <c r="B25" s="377">
        <v>541364</v>
      </c>
      <c r="C25" s="384" t="s">
        <v>285</v>
      </c>
      <c r="D25" s="377">
        <v>705181</v>
      </c>
      <c r="E25" s="384" t="s">
        <v>285</v>
      </c>
      <c r="F25" s="377">
        <v>587112</v>
      </c>
      <c r="G25" s="384" t="s">
        <v>285</v>
      </c>
      <c r="H25" s="377">
        <v>652170</v>
      </c>
      <c r="I25" s="384" t="s">
        <v>285</v>
      </c>
      <c r="J25" s="377">
        <v>2485827</v>
      </c>
      <c r="K25" s="384" t="s">
        <v>285</v>
      </c>
      <c r="L25" s="367"/>
      <c r="M25" s="367"/>
      <c r="N25" s="367"/>
      <c r="O25" s="367"/>
      <c r="P25" s="367"/>
      <c r="Q25" s="367"/>
      <c r="R25" s="367"/>
      <c r="S25" s="367"/>
      <c r="T25" s="367"/>
      <c r="U25" s="367"/>
      <c r="V25" s="367"/>
      <c r="W25" s="371"/>
      <c r="X25" s="366"/>
      <c r="Y25" s="366"/>
      <c r="Z25" s="366"/>
      <c r="AA25" s="367"/>
      <c r="AB25" s="367"/>
      <c r="AC25" s="367"/>
    </row>
    <row r="26" spans="1:254" x14ac:dyDescent="0.2">
      <c r="A26" s="376">
        <v>2011</v>
      </c>
      <c r="B26" s="377">
        <v>605780</v>
      </c>
      <c r="C26" s="384" t="s">
        <v>285</v>
      </c>
      <c r="D26" s="377">
        <v>648864</v>
      </c>
      <c r="E26" s="384" t="s">
        <v>285</v>
      </c>
      <c r="F26" s="377">
        <v>525920</v>
      </c>
      <c r="G26" s="384" t="s">
        <v>285</v>
      </c>
      <c r="H26" s="377">
        <v>638183</v>
      </c>
      <c r="I26" s="384" t="s">
        <v>285</v>
      </c>
      <c r="J26" s="377">
        <v>2418747</v>
      </c>
      <c r="K26" s="384" t="s">
        <v>285</v>
      </c>
      <c r="L26" s="367"/>
      <c r="M26" s="367"/>
      <c r="N26" s="367"/>
      <c r="O26" s="367"/>
      <c r="P26" s="367"/>
      <c r="Q26" s="367"/>
      <c r="R26" s="367"/>
      <c r="S26" s="367"/>
      <c r="T26" s="367"/>
      <c r="U26" s="367"/>
      <c r="V26" s="367"/>
      <c r="W26" s="371"/>
      <c r="X26" s="366"/>
      <c r="Y26" s="366"/>
      <c r="Z26" s="366"/>
      <c r="AA26" s="367"/>
      <c r="AB26" s="367"/>
      <c r="AC26" s="367"/>
    </row>
    <row r="27" spans="1:254" x14ac:dyDescent="0.2">
      <c r="A27" s="376">
        <v>2012</v>
      </c>
      <c r="B27" s="377">
        <v>530520</v>
      </c>
      <c r="C27" s="384">
        <v>651559</v>
      </c>
      <c r="D27" s="377">
        <v>601217</v>
      </c>
      <c r="E27" s="384">
        <v>722683</v>
      </c>
      <c r="F27" s="377">
        <v>538283</v>
      </c>
      <c r="G27" s="384">
        <v>713242</v>
      </c>
      <c r="H27" s="377">
        <v>571347</v>
      </c>
      <c r="I27" s="384">
        <v>706709</v>
      </c>
      <c r="J27" s="377">
        <v>2241367</v>
      </c>
      <c r="K27" s="384">
        <v>2794193</v>
      </c>
      <c r="L27" s="367"/>
      <c r="M27" s="367"/>
      <c r="N27" s="367"/>
      <c r="O27" s="367"/>
      <c r="P27" s="367"/>
      <c r="Q27" s="367"/>
      <c r="R27" s="367"/>
      <c r="S27" s="367"/>
      <c r="T27" s="367"/>
      <c r="U27" s="367"/>
      <c r="V27" s="367"/>
      <c r="W27" s="371"/>
      <c r="X27" s="366"/>
      <c r="Y27" s="366"/>
      <c r="Z27" s="366"/>
      <c r="AA27" s="367"/>
      <c r="AB27" s="367"/>
      <c r="AC27" s="367"/>
    </row>
    <row r="28" spans="1:254" x14ac:dyDescent="0.2">
      <c r="A28" s="376">
        <v>2013</v>
      </c>
      <c r="B28" s="378">
        <v>550962</v>
      </c>
      <c r="C28" s="384">
        <v>676072</v>
      </c>
      <c r="D28" s="378">
        <v>597673</v>
      </c>
      <c r="E28" s="384">
        <v>746678</v>
      </c>
      <c r="F28" s="378">
        <v>519021</v>
      </c>
      <c r="G28" s="384">
        <v>732404</v>
      </c>
      <c r="H28" s="378">
        <v>564176</v>
      </c>
      <c r="I28" s="384">
        <v>675175</v>
      </c>
      <c r="J28" s="377">
        <v>2231833</v>
      </c>
      <c r="K28" s="384">
        <v>2830329</v>
      </c>
      <c r="L28" s="367"/>
      <c r="M28" s="367"/>
      <c r="N28" s="367"/>
      <c r="O28" s="367"/>
      <c r="P28" s="367"/>
      <c r="Q28" s="367"/>
      <c r="R28" s="367"/>
      <c r="S28" s="367"/>
      <c r="T28" s="367"/>
      <c r="U28" s="367"/>
      <c r="V28" s="367"/>
      <c r="W28" s="371"/>
      <c r="X28" s="366"/>
      <c r="Y28" s="366"/>
      <c r="Z28" s="366"/>
      <c r="AA28" s="367"/>
      <c r="AB28" s="367"/>
      <c r="AC28" s="367"/>
    </row>
    <row r="29" spans="1:254" x14ac:dyDescent="0.2">
      <c r="A29" s="376">
        <v>2014</v>
      </c>
      <c r="B29" s="378">
        <v>492577</v>
      </c>
      <c r="C29" s="384">
        <v>634262</v>
      </c>
      <c r="D29" s="378">
        <v>561562</v>
      </c>
      <c r="E29" s="384">
        <v>724041</v>
      </c>
      <c r="F29" s="378">
        <v>508836</v>
      </c>
      <c r="G29" s="384">
        <v>753186</v>
      </c>
      <c r="H29" s="378">
        <v>547257</v>
      </c>
      <c r="I29" s="384">
        <v>707009</v>
      </c>
      <c r="J29" s="377">
        <v>2110233</v>
      </c>
      <c r="K29" s="384">
        <v>2818499</v>
      </c>
      <c r="L29" s="367"/>
      <c r="M29" s="367"/>
      <c r="N29" s="367"/>
      <c r="O29" s="367"/>
      <c r="P29" s="367"/>
      <c r="Q29" s="367"/>
      <c r="R29" s="367"/>
      <c r="S29" s="367"/>
      <c r="T29" s="367"/>
      <c r="U29" s="367"/>
      <c r="V29" s="367"/>
      <c r="W29" s="371"/>
      <c r="X29" s="366"/>
      <c r="Y29" s="366"/>
      <c r="Z29" s="366"/>
      <c r="AA29" s="367"/>
      <c r="AB29" s="367"/>
      <c r="AC29" s="367"/>
    </row>
    <row r="30" spans="1:254" x14ac:dyDescent="0.2">
      <c r="A30" s="376">
        <v>2015</v>
      </c>
      <c r="B30" s="378" t="s">
        <v>285</v>
      </c>
      <c r="C30" s="377">
        <v>606106</v>
      </c>
      <c r="D30" s="378" t="s">
        <v>285</v>
      </c>
      <c r="E30" s="377">
        <v>768652</v>
      </c>
      <c r="F30" s="378" t="s">
        <v>285</v>
      </c>
      <c r="G30" s="377">
        <v>685238</v>
      </c>
      <c r="H30" s="378" t="s">
        <v>285</v>
      </c>
      <c r="I30" s="377">
        <v>739740</v>
      </c>
      <c r="J30" s="377" t="s">
        <v>285</v>
      </c>
      <c r="K30" s="377">
        <v>2799737</v>
      </c>
      <c r="L30" s="367"/>
      <c r="M30" s="367"/>
      <c r="N30" s="367"/>
      <c r="O30" s="367"/>
      <c r="P30" s="367"/>
      <c r="Q30" s="367"/>
      <c r="R30" s="367"/>
      <c r="S30" s="367"/>
      <c r="T30" s="367"/>
      <c r="U30" s="367"/>
      <c r="V30" s="367"/>
      <c r="W30" s="371"/>
      <c r="X30" s="366"/>
      <c r="Y30" s="366"/>
      <c r="Z30" s="366"/>
      <c r="AA30" s="367"/>
      <c r="AB30" s="367"/>
      <c r="AC30" s="367"/>
    </row>
    <row r="31" spans="1:254" x14ac:dyDescent="0.2">
      <c r="A31" s="376">
        <v>2016</v>
      </c>
      <c r="B31" s="378" t="s">
        <v>285</v>
      </c>
      <c r="C31" s="377">
        <v>658740</v>
      </c>
      <c r="D31" s="378" t="s">
        <v>285</v>
      </c>
      <c r="E31" s="377">
        <v>767538</v>
      </c>
      <c r="F31" s="378" t="s">
        <v>285</v>
      </c>
      <c r="G31" s="377">
        <v>684471</v>
      </c>
      <c r="H31" s="378" t="s">
        <v>285</v>
      </c>
      <c r="I31" s="377">
        <v>698932</v>
      </c>
      <c r="J31" s="377" t="s">
        <v>285</v>
      </c>
      <c r="K31" s="377">
        <v>2809680</v>
      </c>
      <c r="L31" s="367"/>
      <c r="M31" s="367"/>
      <c r="N31" s="367"/>
      <c r="O31" s="367"/>
      <c r="P31" s="367"/>
      <c r="Q31" s="367"/>
      <c r="R31" s="367"/>
      <c r="S31" s="367"/>
      <c r="T31" s="367"/>
      <c r="U31" s="367"/>
      <c r="V31" s="367"/>
      <c r="W31" s="371"/>
      <c r="X31" s="366"/>
      <c r="Y31" s="366"/>
      <c r="Z31" s="366"/>
      <c r="AA31" s="367"/>
      <c r="AB31" s="367"/>
      <c r="AC31" s="367"/>
    </row>
    <row r="32" spans="1:254" x14ac:dyDescent="0.2">
      <c r="A32" s="376">
        <v>2017</v>
      </c>
      <c r="B32" s="378" t="s">
        <v>285</v>
      </c>
      <c r="C32" s="377">
        <v>663242</v>
      </c>
      <c r="D32" s="378" t="s">
        <v>285</v>
      </c>
      <c r="E32" s="377">
        <v>806405</v>
      </c>
      <c r="F32" s="378" t="s">
        <v>285</v>
      </c>
      <c r="G32" s="377">
        <v>665191</v>
      </c>
      <c r="H32" s="378" t="s">
        <v>285</v>
      </c>
      <c r="I32" s="377">
        <v>707142</v>
      </c>
      <c r="J32" s="377" t="s">
        <v>285</v>
      </c>
      <c r="K32" s="377">
        <v>2841980</v>
      </c>
      <c r="L32" s="367"/>
      <c r="M32" s="367"/>
      <c r="N32" s="367"/>
      <c r="O32" s="367"/>
      <c r="P32" s="367"/>
      <c r="Q32" s="367"/>
      <c r="R32" s="367"/>
      <c r="S32" s="367"/>
      <c r="T32" s="367"/>
      <c r="U32" s="367"/>
      <c r="V32" s="367"/>
      <c r="W32" s="371"/>
      <c r="X32" s="366"/>
      <c r="Y32" s="366"/>
      <c r="Z32" s="366"/>
      <c r="AA32" s="367"/>
      <c r="AB32" s="367"/>
      <c r="AC32" s="367"/>
    </row>
    <row r="33" spans="1:255" x14ac:dyDescent="0.2">
      <c r="A33" s="376">
        <v>2018</v>
      </c>
      <c r="B33" s="377" t="s">
        <v>285</v>
      </c>
      <c r="C33" s="377">
        <v>733736</v>
      </c>
      <c r="D33" s="377" t="s">
        <v>285</v>
      </c>
      <c r="E33" s="377">
        <v>789370</v>
      </c>
      <c r="F33" s="377" t="s">
        <v>285</v>
      </c>
      <c r="G33" s="377">
        <v>691689</v>
      </c>
      <c r="H33" s="377" t="s">
        <v>285</v>
      </c>
      <c r="I33" s="377">
        <v>743114</v>
      </c>
      <c r="J33" s="377" t="s">
        <v>285</v>
      </c>
      <c r="K33" s="377">
        <v>2957908</v>
      </c>
      <c r="L33" s="367"/>
      <c r="M33" s="367"/>
      <c r="N33" s="367"/>
      <c r="O33" s="367"/>
      <c r="P33" s="367"/>
      <c r="Q33" s="367"/>
      <c r="R33" s="367"/>
      <c r="S33" s="367"/>
      <c r="T33" s="367"/>
      <c r="U33" s="367"/>
      <c r="V33" s="367"/>
      <c r="W33" s="371"/>
      <c r="X33" s="366"/>
      <c r="Y33" s="366"/>
      <c r="Z33" s="366"/>
      <c r="AA33" s="367"/>
      <c r="AB33" s="367"/>
      <c r="AC33" s="367"/>
    </row>
    <row r="34" spans="1:255" s="386" customFormat="1" x14ac:dyDescent="0.2">
      <c r="A34" s="376">
        <v>2019</v>
      </c>
      <c r="B34" s="377" t="s">
        <v>285</v>
      </c>
      <c r="C34" s="377">
        <v>736140</v>
      </c>
      <c r="D34" s="377" t="s">
        <v>285</v>
      </c>
      <c r="E34" s="377">
        <v>745629</v>
      </c>
      <c r="F34" s="377" t="s">
        <v>285</v>
      </c>
      <c r="G34" s="377">
        <v>740242</v>
      </c>
      <c r="H34" s="377" t="s">
        <v>285</v>
      </c>
      <c r="I34" s="377">
        <v>722778</v>
      </c>
      <c r="J34" s="377" t="s">
        <v>285</v>
      </c>
      <c r="K34" s="377">
        <v>2944789</v>
      </c>
      <c r="L34" s="367"/>
      <c r="M34" s="367"/>
      <c r="N34" s="367"/>
      <c r="O34" s="367"/>
      <c r="P34" s="367"/>
      <c r="Q34" s="367"/>
      <c r="R34" s="367"/>
      <c r="S34" s="367"/>
      <c r="T34" s="367"/>
      <c r="U34" s="367"/>
      <c r="V34" s="367"/>
      <c r="W34" s="377"/>
      <c r="X34" s="385"/>
      <c r="Y34" s="385"/>
      <c r="Z34" s="385"/>
      <c r="AA34" s="367"/>
      <c r="AB34" s="367"/>
      <c r="AC34" s="367"/>
      <c r="AD34" s="367"/>
      <c r="AE34" s="367"/>
      <c r="AF34" s="367"/>
      <c r="AG34" s="367"/>
      <c r="AH34" s="367"/>
      <c r="AI34" s="367"/>
      <c r="AJ34" s="367"/>
      <c r="AK34" s="367"/>
      <c r="AL34" s="367"/>
      <c r="AM34" s="367"/>
      <c r="AN34" s="367"/>
      <c r="AO34" s="367"/>
      <c r="AP34" s="367"/>
      <c r="AQ34" s="367"/>
      <c r="AR34" s="367"/>
      <c r="AS34" s="367"/>
      <c r="AT34" s="367"/>
      <c r="AU34" s="367"/>
      <c r="AV34" s="367"/>
      <c r="AW34" s="367"/>
      <c r="AX34" s="367"/>
      <c r="AY34" s="367"/>
      <c r="AZ34" s="367"/>
      <c r="BA34" s="367"/>
      <c r="BB34" s="367"/>
      <c r="BC34" s="367"/>
      <c r="BD34" s="367"/>
      <c r="BE34" s="367"/>
      <c r="BF34" s="367"/>
      <c r="BG34" s="367"/>
      <c r="BH34" s="367"/>
      <c r="BI34" s="367"/>
      <c r="BJ34" s="367"/>
      <c r="BK34" s="367"/>
      <c r="BL34" s="367"/>
      <c r="BM34" s="367"/>
      <c r="BN34" s="367"/>
      <c r="BO34" s="367"/>
      <c r="BP34" s="367"/>
      <c r="BQ34" s="367"/>
      <c r="BR34" s="367"/>
      <c r="BS34" s="367"/>
      <c r="BT34" s="367"/>
      <c r="BU34" s="367"/>
      <c r="BV34" s="367"/>
      <c r="BW34" s="367"/>
      <c r="BX34" s="367"/>
      <c r="BY34" s="367"/>
      <c r="BZ34" s="367"/>
      <c r="CA34" s="367"/>
      <c r="CB34" s="367"/>
      <c r="CC34" s="367"/>
      <c r="CD34" s="367"/>
      <c r="CE34" s="367"/>
      <c r="CF34" s="367"/>
      <c r="CG34" s="367"/>
      <c r="CH34" s="367"/>
      <c r="CI34" s="367"/>
      <c r="CJ34" s="367"/>
      <c r="CK34" s="367"/>
      <c r="CL34" s="367"/>
      <c r="CM34" s="367"/>
      <c r="CN34" s="367"/>
      <c r="CO34" s="367"/>
      <c r="CP34" s="367"/>
      <c r="CQ34" s="367"/>
      <c r="CR34" s="367"/>
      <c r="CS34" s="367"/>
      <c r="CT34" s="367"/>
      <c r="CU34" s="367"/>
      <c r="CV34" s="367"/>
      <c r="CW34" s="367"/>
      <c r="CX34" s="367"/>
      <c r="CY34" s="367"/>
      <c r="CZ34" s="367"/>
      <c r="DA34" s="367"/>
      <c r="DB34" s="367"/>
      <c r="DC34" s="367"/>
      <c r="DD34" s="367"/>
      <c r="DE34" s="367"/>
      <c r="DF34" s="367"/>
      <c r="DG34" s="367"/>
      <c r="DH34" s="367"/>
      <c r="DI34" s="367"/>
      <c r="DJ34" s="367"/>
      <c r="DK34" s="367"/>
      <c r="DL34" s="367"/>
      <c r="DM34" s="367"/>
      <c r="DN34" s="367"/>
      <c r="DO34" s="367"/>
      <c r="DP34" s="367"/>
      <c r="DQ34" s="367"/>
      <c r="DR34" s="367"/>
      <c r="DS34" s="367"/>
      <c r="DT34" s="367"/>
      <c r="DU34" s="367"/>
      <c r="DV34" s="367"/>
      <c r="DW34" s="367"/>
      <c r="DX34" s="367"/>
      <c r="DY34" s="367"/>
      <c r="DZ34" s="367"/>
      <c r="EA34" s="367"/>
      <c r="EB34" s="367"/>
      <c r="EC34" s="367"/>
      <c r="ED34" s="367"/>
      <c r="EE34" s="367"/>
      <c r="EF34" s="367"/>
      <c r="EG34" s="367"/>
      <c r="EH34" s="367"/>
      <c r="EI34" s="367"/>
      <c r="EJ34" s="367"/>
      <c r="EK34" s="367"/>
      <c r="EL34" s="367"/>
      <c r="EM34" s="367"/>
      <c r="EN34" s="367"/>
      <c r="EO34" s="367"/>
      <c r="EP34" s="367"/>
      <c r="EQ34" s="367"/>
      <c r="ER34" s="367"/>
      <c r="ES34" s="367"/>
      <c r="ET34" s="367"/>
      <c r="EU34" s="367"/>
      <c r="EV34" s="367"/>
      <c r="EW34" s="367"/>
      <c r="EX34" s="367"/>
      <c r="EY34" s="367"/>
      <c r="EZ34" s="367"/>
      <c r="FA34" s="367"/>
      <c r="FB34" s="367"/>
      <c r="FC34" s="367"/>
      <c r="FD34" s="367"/>
      <c r="FE34" s="367"/>
      <c r="FF34" s="367"/>
      <c r="FG34" s="367"/>
      <c r="FH34" s="367"/>
      <c r="FI34" s="367"/>
      <c r="FJ34" s="367"/>
      <c r="FK34" s="367"/>
      <c r="FL34" s="367"/>
      <c r="FM34" s="367"/>
      <c r="FN34" s="367"/>
      <c r="FO34" s="367"/>
      <c r="FP34" s="367"/>
      <c r="FQ34" s="367"/>
      <c r="FR34" s="367"/>
      <c r="FS34" s="367"/>
      <c r="FT34" s="367"/>
      <c r="FU34" s="367"/>
      <c r="FV34" s="367"/>
      <c r="FW34" s="367"/>
      <c r="FX34" s="367"/>
      <c r="FY34" s="367"/>
      <c r="FZ34" s="367"/>
      <c r="GA34" s="367"/>
      <c r="GB34" s="367"/>
      <c r="GC34" s="367"/>
      <c r="GD34" s="367"/>
      <c r="GE34" s="367"/>
      <c r="GF34" s="367"/>
      <c r="GG34" s="367"/>
      <c r="GH34" s="367"/>
      <c r="GI34" s="367"/>
      <c r="GJ34" s="367"/>
      <c r="GK34" s="367"/>
      <c r="GL34" s="367"/>
      <c r="GM34" s="367"/>
      <c r="GN34" s="367"/>
      <c r="GO34" s="367"/>
      <c r="GP34" s="367"/>
      <c r="GQ34" s="367"/>
      <c r="GR34" s="367"/>
      <c r="GS34" s="367"/>
      <c r="GT34" s="367"/>
      <c r="GU34" s="367"/>
      <c r="GV34" s="367"/>
      <c r="GW34" s="367"/>
      <c r="GX34" s="367"/>
      <c r="GY34" s="367"/>
      <c r="GZ34" s="367"/>
      <c r="HA34" s="367"/>
      <c r="HB34" s="367"/>
      <c r="HC34" s="367"/>
      <c r="HD34" s="367"/>
      <c r="HE34" s="367"/>
      <c r="HF34" s="367"/>
      <c r="HG34" s="367"/>
      <c r="HH34" s="367"/>
      <c r="HI34" s="367"/>
      <c r="HJ34" s="367"/>
      <c r="HK34" s="367"/>
      <c r="HL34" s="367"/>
      <c r="HM34" s="367"/>
      <c r="HN34" s="367"/>
      <c r="HO34" s="367"/>
      <c r="HP34" s="367"/>
      <c r="HQ34" s="367"/>
      <c r="HR34" s="367"/>
      <c r="HS34" s="367"/>
      <c r="HT34" s="367"/>
      <c r="HU34" s="367"/>
      <c r="HV34" s="367"/>
      <c r="HW34" s="367"/>
      <c r="HX34" s="367"/>
      <c r="HY34" s="367"/>
      <c r="HZ34" s="367"/>
      <c r="IA34" s="367"/>
      <c r="IB34" s="367"/>
      <c r="IC34" s="367"/>
      <c r="ID34" s="367"/>
      <c r="IE34" s="367"/>
      <c r="IF34" s="367"/>
      <c r="IG34" s="367"/>
      <c r="IH34" s="367"/>
      <c r="II34" s="367"/>
      <c r="IJ34" s="367"/>
      <c r="IK34" s="367"/>
      <c r="IL34" s="367"/>
      <c r="IM34" s="367"/>
      <c r="IN34" s="367"/>
      <c r="IO34" s="367"/>
      <c r="IP34" s="367"/>
      <c r="IQ34" s="367"/>
      <c r="IR34" s="367"/>
      <c r="IS34" s="367"/>
      <c r="IT34" s="367"/>
    </row>
    <row r="35" spans="1:255" ht="13.5" thickBot="1" x14ac:dyDescent="0.25">
      <c r="A35" s="379">
        <v>2020</v>
      </c>
      <c r="B35" s="380" t="s">
        <v>285</v>
      </c>
      <c r="C35" s="380">
        <v>724105</v>
      </c>
      <c r="D35" s="380" t="s">
        <v>285</v>
      </c>
      <c r="E35" s="380">
        <v>784678</v>
      </c>
      <c r="F35" s="380" t="s">
        <v>285</v>
      </c>
      <c r="G35" s="380">
        <v>706372</v>
      </c>
      <c r="H35" s="380" t="s">
        <v>285</v>
      </c>
      <c r="I35" s="380">
        <v>733330</v>
      </c>
      <c r="J35" s="380" t="s">
        <v>285</v>
      </c>
      <c r="K35" s="380">
        <v>2948485</v>
      </c>
      <c r="L35" s="367"/>
      <c r="M35" s="367"/>
      <c r="N35" s="367"/>
      <c r="O35" s="367"/>
      <c r="P35" s="367"/>
      <c r="Q35" s="367"/>
      <c r="R35" s="367"/>
      <c r="S35" s="367"/>
      <c r="T35" s="367"/>
      <c r="U35" s="367"/>
      <c r="V35" s="367"/>
      <c r="W35" s="371"/>
      <c r="X35" s="366"/>
      <c r="Y35" s="366"/>
      <c r="Z35" s="366"/>
      <c r="AA35" s="367"/>
      <c r="AB35" s="367"/>
      <c r="AC35" s="367"/>
    </row>
    <row r="36" spans="1:255" x14ac:dyDescent="0.2">
      <c r="A36" s="329"/>
      <c r="B36" s="329"/>
      <c r="C36" s="329"/>
      <c r="D36" s="329"/>
      <c r="E36" s="329"/>
      <c r="F36" s="329"/>
      <c r="G36" s="329"/>
      <c r="H36" s="329"/>
      <c r="I36" s="329"/>
      <c r="J36" s="329"/>
      <c r="K36" s="329"/>
      <c r="L36" s="367"/>
      <c r="M36" s="367"/>
      <c r="N36" s="367"/>
      <c r="O36" s="367"/>
      <c r="P36" s="367"/>
      <c r="Q36" s="367"/>
      <c r="R36" s="367"/>
      <c r="S36" s="367"/>
      <c r="T36" s="367"/>
      <c r="U36" s="367"/>
      <c r="V36" s="367"/>
      <c r="W36" s="371"/>
      <c r="X36" s="366"/>
      <c r="Y36" s="366"/>
      <c r="Z36" s="366"/>
      <c r="AA36" s="367"/>
      <c r="AB36" s="367"/>
      <c r="AC36" s="367"/>
    </row>
    <row r="37" spans="1:255" ht="13.5" thickBot="1" x14ac:dyDescent="0.25">
      <c r="A37" s="379"/>
      <c r="B37" s="380"/>
      <c r="C37" s="380"/>
      <c r="D37" s="380"/>
      <c r="E37" s="380"/>
      <c r="F37" s="380"/>
      <c r="G37" s="380"/>
      <c r="H37" s="380"/>
      <c r="I37" s="380"/>
      <c r="J37" s="380"/>
      <c r="K37" s="380"/>
      <c r="L37" s="367"/>
      <c r="M37" s="367"/>
      <c r="N37" s="367"/>
      <c r="O37" s="367"/>
      <c r="P37" s="367"/>
      <c r="Q37" s="367"/>
      <c r="R37" s="367"/>
      <c r="S37" s="367"/>
      <c r="T37" s="367"/>
      <c r="U37" s="367"/>
      <c r="V37" s="367"/>
      <c r="W37" s="371"/>
      <c r="X37" s="366"/>
      <c r="Y37" s="366"/>
      <c r="Z37" s="366"/>
      <c r="AA37" s="367"/>
      <c r="AB37" s="367"/>
      <c r="AC37" s="367"/>
    </row>
    <row r="38" spans="1:255" x14ac:dyDescent="0.2">
      <c r="A38" s="564" t="s">
        <v>384</v>
      </c>
      <c r="B38" s="564"/>
      <c r="C38" s="564"/>
      <c r="D38" s="564"/>
      <c r="E38" s="564"/>
      <c r="F38" s="564"/>
      <c r="G38" s="564"/>
      <c r="H38" s="564"/>
      <c r="I38" s="564"/>
      <c r="J38" s="564"/>
      <c r="K38" s="564"/>
      <c r="L38" s="367"/>
      <c r="M38" s="367"/>
      <c r="N38" s="367"/>
      <c r="O38" s="367"/>
      <c r="P38" s="367"/>
      <c r="Q38" s="367"/>
      <c r="R38" s="367"/>
      <c r="S38" s="367"/>
      <c r="T38" s="367"/>
      <c r="U38" s="367"/>
      <c r="V38" s="367"/>
      <c r="W38" s="366"/>
      <c r="X38" s="366"/>
      <c r="Y38" s="366"/>
      <c r="Z38" s="366"/>
      <c r="AA38" s="367"/>
      <c r="AB38" s="367"/>
      <c r="AC38" s="367"/>
    </row>
    <row r="39" spans="1:255" x14ac:dyDescent="0.2">
      <c r="A39" s="382"/>
      <c r="B39" s="563" t="s">
        <v>369</v>
      </c>
      <c r="C39" s="563"/>
      <c r="D39" s="563" t="s">
        <v>370</v>
      </c>
      <c r="E39" s="563"/>
      <c r="F39" s="563" t="s">
        <v>371</v>
      </c>
      <c r="G39" s="563"/>
      <c r="H39" s="563" t="s">
        <v>372</v>
      </c>
      <c r="I39" s="563"/>
      <c r="J39" s="563" t="s">
        <v>373</v>
      </c>
      <c r="K39" s="563"/>
      <c r="L39" s="367"/>
      <c r="M39" s="367"/>
      <c r="N39" s="367"/>
      <c r="O39" s="367"/>
      <c r="P39" s="367"/>
      <c r="Q39" s="367"/>
      <c r="R39" s="367"/>
      <c r="S39" s="367"/>
      <c r="T39" s="367"/>
      <c r="U39" s="367"/>
      <c r="V39" s="367"/>
      <c r="W39" s="368"/>
      <c r="X39" s="368"/>
      <c r="Y39" s="368"/>
      <c r="Z39" s="368"/>
      <c r="AA39" s="369"/>
      <c r="AB39" s="369"/>
      <c r="AC39" s="369"/>
      <c r="AD39" s="370"/>
      <c r="AE39" s="370"/>
      <c r="AF39" s="370"/>
      <c r="AG39" s="370"/>
      <c r="AH39" s="370"/>
      <c r="AI39" s="370"/>
      <c r="AJ39" s="370"/>
      <c r="AK39" s="370"/>
      <c r="AL39" s="370"/>
      <c r="AM39" s="370"/>
      <c r="AN39" s="370"/>
      <c r="AO39" s="370"/>
      <c r="AP39" s="370"/>
      <c r="AQ39" s="370"/>
      <c r="AR39" s="370"/>
      <c r="AS39" s="370"/>
      <c r="AT39" s="370"/>
      <c r="AU39" s="370"/>
      <c r="AV39" s="370"/>
      <c r="AW39" s="370"/>
      <c r="AX39" s="370"/>
      <c r="AY39" s="370"/>
      <c r="AZ39" s="370"/>
      <c r="BA39" s="370"/>
      <c r="BB39" s="370"/>
      <c r="BC39" s="370"/>
      <c r="BD39" s="370"/>
      <c r="BE39" s="370"/>
      <c r="BF39" s="370"/>
      <c r="BG39" s="370"/>
      <c r="BH39" s="370"/>
      <c r="BI39" s="370"/>
      <c r="BJ39" s="370"/>
      <c r="BK39" s="370"/>
      <c r="BL39" s="370"/>
      <c r="BM39" s="370"/>
      <c r="BN39" s="370"/>
      <c r="BO39" s="370"/>
      <c r="BP39" s="370"/>
      <c r="BQ39" s="370"/>
      <c r="BR39" s="370"/>
      <c r="BS39" s="370"/>
      <c r="BT39" s="370"/>
      <c r="BU39" s="370"/>
      <c r="BV39" s="370"/>
      <c r="BW39" s="370"/>
      <c r="BX39" s="370"/>
      <c r="BY39" s="370"/>
      <c r="BZ39" s="370"/>
      <c r="CA39" s="370"/>
      <c r="CB39" s="370"/>
      <c r="CC39" s="370"/>
      <c r="CD39" s="370"/>
      <c r="CE39" s="370"/>
      <c r="CF39" s="370"/>
      <c r="CG39" s="370"/>
      <c r="CH39" s="370"/>
      <c r="CI39" s="370"/>
      <c r="CJ39" s="370"/>
      <c r="CK39" s="370"/>
      <c r="CL39" s="370"/>
      <c r="CM39" s="370"/>
      <c r="CN39" s="370"/>
      <c r="CO39" s="370"/>
      <c r="CP39" s="370"/>
      <c r="CQ39" s="370"/>
      <c r="CR39" s="370"/>
      <c r="CS39" s="370"/>
      <c r="CT39" s="370"/>
      <c r="CU39" s="370"/>
      <c r="CV39" s="370"/>
      <c r="CW39" s="370"/>
      <c r="CX39" s="370"/>
      <c r="CY39" s="370"/>
      <c r="CZ39" s="370"/>
      <c r="DA39" s="370"/>
      <c r="DB39" s="370"/>
      <c r="DC39" s="370"/>
      <c r="DD39" s="370"/>
      <c r="DE39" s="370"/>
      <c r="DF39" s="370"/>
      <c r="DG39" s="370"/>
      <c r="DH39" s="370"/>
      <c r="DI39" s="370"/>
      <c r="DJ39" s="370"/>
      <c r="DK39" s="370"/>
      <c r="DL39" s="370"/>
      <c r="DM39" s="370"/>
      <c r="DN39" s="370"/>
      <c r="DO39" s="370"/>
      <c r="DP39" s="370"/>
      <c r="DQ39" s="370"/>
      <c r="DR39" s="370"/>
      <c r="DS39" s="370"/>
      <c r="DT39" s="370"/>
      <c r="DU39" s="370"/>
      <c r="DV39" s="370"/>
      <c r="DW39" s="370"/>
      <c r="DX39" s="370"/>
      <c r="DY39" s="370"/>
      <c r="DZ39" s="370"/>
      <c r="EA39" s="370"/>
      <c r="EB39" s="370"/>
      <c r="EC39" s="370"/>
      <c r="ED39" s="370"/>
      <c r="EE39" s="370"/>
      <c r="EF39" s="370"/>
      <c r="EG39" s="370"/>
      <c r="EH39" s="370"/>
      <c r="EI39" s="370"/>
      <c r="EJ39" s="370"/>
      <c r="EK39" s="370"/>
      <c r="EL39" s="370"/>
      <c r="EM39" s="370"/>
      <c r="EN39" s="370"/>
      <c r="EO39" s="370"/>
      <c r="EP39" s="370"/>
      <c r="EQ39" s="370"/>
      <c r="ER39" s="370"/>
      <c r="ES39" s="370"/>
      <c r="ET39" s="370"/>
      <c r="EU39" s="370"/>
      <c r="EV39" s="370"/>
      <c r="EW39" s="370"/>
      <c r="EX39" s="370"/>
      <c r="EY39" s="370"/>
      <c r="EZ39" s="370"/>
      <c r="FA39" s="370"/>
      <c r="FB39" s="370"/>
      <c r="FC39" s="370"/>
      <c r="FD39" s="370"/>
      <c r="FE39" s="370"/>
      <c r="FF39" s="370"/>
      <c r="FG39" s="370"/>
      <c r="FH39" s="370"/>
      <c r="FI39" s="370"/>
      <c r="FJ39" s="370"/>
      <c r="FK39" s="370"/>
      <c r="FL39" s="370"/>
      <c r="FM39" s="370"/>
      <c r="FN39" s="370"/>
      <c r="FO39" s="370"/>
      <c r="FP39" s="370"/>
      <c r="FQ39" s="370"/>
      <c r="FR39" s="370"/>
      <c r="FS39" s="370"/>
      <c r="FT39" s="370"/>
      <c r="FU39" s="370"/>
      <c r="FV39" s="370"/>
      <c r="FW39" s="370"/>
      <c r="FX39" s="370"/>
      <c r="FY39" s="370"/>
      <c r="FZ39" s="370"/>
      <c r="GA39" s="370"/>
      <c r="GB39" s="370"/>
      <c r="GC39" s="370"/>
      <c r="GD39" s="370"/>
      <c r="GE39" s="370"/>
      <c r="GF39" s="370"/>
      <c r="GG39" s="370"/>
      <c r="GH39" s="370"/>
      <c r="GI39" s="370"/>
      <c r="GJ39" s="370"/>
      <c r="GK39" s="370"/>
      <c r="GL39" s="370"/>
      <c r="GM39" s="370"/>
      <c r="GN39" s="370"/>
      <c r="GO39" s="370"/>
      <c r="GP39" s="370"/>
      <c r="GQ39" s="370"/>
      <c r="GR39" s="370"/>
      <c r="GS39" s="370"/>
      <c r="GT39" s="370"/>
      <c r="GU39" s="370"/>
      <c r="GV39" s="370"/>
      <c r="GW39" s="370"/>
      <c r="GX39" s="370"/>
      <c r="GY39" s="370"/>
      <c r="GZ39" s="370"/>
      <c r="HA39" s="370"/>
      <c r="HB39" s="370"/>
      <c r="HC39" s="370"/>
      <c r="HD39" s="370"/>
      <c r="HE39" s="370"/>
      <c r="HF39" s="370"/>
      <c r="HG39" s="370"/>
      <c r="HH39" s="370"/>
      <c r="HI39" s="370"/>
      <c r="HJ39" s="370"/>
      <c r="HK39" s="370"/>
      <c r="HL39" s="370"/>
      <c r="HM39" s="370"/>
      <c r="HN39" s="370"/>
      <c r="HO39" s="370"/>
      <c r="HP39" s="370"/>
      <c r="HQ39" s="370"/>
      <c r="HR39" s="370"/>
      <c r="HS39" s="370"/>
      <c r="HT39" s="370"/>
      <c r="HU39" s="370"/>
      <c r="HV39" s="370"/>
      <c r="HW39" s="370"/>
      <c r="HX39" s="370"/>
      <c r="HY39" s="370"/>
      <c r="HZ39" s="370"/>
      <c r="IA39" s="370"/>
      <c r="IB39" s="370"/>
      <c r="IC39" s="370"/>
      <c r="ID39" s="370"/>
      <c r="IE39" s="370"/>
      <c r="IF39" s="370"/>
      <c r="IG39" s="370"/>
      <c r="IH39" s="370"/>
      <c r="II39" s="370"/>
      <c r="IJ39" s="370"/>
      <c r="IK39" s="370"/>
      <c r="IL39" s="370"/>
      <c r="IM39" s="370"/>
      <c r="IN39" s="370"/>
      <c r="IO39" s="370"/>
      <c r="IP39" s="370"/>
      <c r="IQ39" s="370"/>
      <c r="IR39" s="370"/>
      <c r="IS39" s="370"/>
      <c r="IT39" s="370"/>
    </row>
    <row r="40" spans="1:255" ht="13.5" thickBot="1" x14ac:dyDescent="0.25">
      <c r="A40" s="383"/>
      <c r="B40" s="381" t="s">
        <v>374</v>
      </c>
      <c r="C40" s="381" t="s">
        <v>375</v>
      </c>
      <c r="D40" s="381" t="s">
        <v>374</v>
      </c>
      <c r="E40" s="381" t="s">
        <v>375</v>
      </c>
      <c r="F40" s="381" t="s">
        <v>374</v>
      </c>
      <c r="G40" s="381" t="s">
        <v>375</v>
      </c>
      <c r="H40" s="381" t="s">
        <v>374</v>
      </c>
      <c r="I40" s="381" t="s">
        <v>375</v>
      </c>
      <c r="J40" s="381" t="s">
        <v>374</v>
      </c>
      <c r="K40" s="381" t="s">
        <v>375</v>
      </c>
      <c r="L40" s="367"/>
      <c r="M40" s="367"/>
      <c r="N40" s="367"/>
      <c r="O40" s="367"/>
      <c r="P40" s="367"/>
      <c r="Q40" s="367"/>
      <c r="R40" s="367"/>
      <c r="S40" s="367"/>
      <c r="T40" s="367"/>
      <c r="U40" s="367"/>
      <c r="V40" s="367"/>
      <c r="W40" s="368"/>
      <c r="X40" s="368"/>
      <c r="Y40" s="368"/>
      <c r="Z40" s="368"/>
      <c r="AA40" s="369"/>
      <c r="AB40" s="369"/>
      <c r="AC40" s="369"/>
      <c r="AD40" s="370"/>
      <c r="AE40" s="370"/>
      <c r="AF40" s="370"/>
      <c r="AG40" s="370"/>
      <c r="AH40" s="370"/>
      <c r="AI40" s="370"/>
      <c r="AJ40" s="370"/>
      <c r="AK40" s="370"/>
      <c r="AL40" s="370"/>
      <c r="AM40" s="370"/>
      <c r="AN40" s="370"/>
      <c r="AO40" s="370"/>
      <c r="AP40" s="370"/>
      <c r="AQ40" s="370"/>
      <c r="AR40" s="370"/>
      <c r="AS40" s="370"/>
      <c r="AT40" s="370"/>
      <c r="AU40" s="370"/>
      <c r="AV40" s="370"/>
      <c r="AW40" s="370"/>
      <c r="AX40" s="370"/>
      <c r="AY40" s="370"/>
      <c r="AZ40" s="370"/>
      <c r="BA40" s="370"/>
      <c r="BB40" s="370"/>
      <c r="BC40" s="370"/>
      <c r="BD40" s="370"/>
      <c r="BE40" s="370"/>
      <c r="BF40" s="370"/>
      <c r="BG40" s="370"/>
      <c r="BH40" s="370"/>
      <c r="BI40" s="370"/>
      <c r="BJ40" s="370"/>
      <c r="BK40" s="370"/>
      <c r="BL40" s="370"/>
      <c r="BM40" s="370"/>
      <c r="BN40" s="370"/>
      <c r="BO40" s="370"/>
      <c r="BP40" s="370"/>
      <c r="BQ40" s="370"/>
      <c r="BR40" s="370"/>
      <c r="BS40" s="370"/>
      <c r="BT40" s="370"/>
      <c r="BU40" s="370"/>
      <c r="BV40" s="370"/>
      <c r="BW40" s="370"/>
      <c r="BX40" s="370"/>
      <c r="BY40" s="370"/>
      <c r="BZ40" s="370"/>
      <c r="CA40" s="370"/>
      <c r="CB40" s="370"/>
      <c r="CC40" s="370"/>
      <c r="CD40" s="370"/>
      <c r="CE40" s="370"/>
      <c r="CF40" s="370"/>
      <c r="CG40" s="370"/>
      <c r="CH40" s="370"/>
      <c r="CI40" s="370"/>
      <c r="CJ40" s="370"/>
      <c r="CK40" s="370"/>
      <c r="CL40" s="370"/>
      <c r="CM40" s="370"/>
      <c r="CN40" s="370"/>
      <c r="CO40" s="370"/>
      <c r="CP40" s="370"/>
      <c r="CQ40" s="370"/>
      <c r="CR40" s="370"/>
      <c r="CS40" s="370"/>
      <c r="CT40" s="370"/>
      <c r="CU40" s="370"/>
      <c r="CV40" s="370"/>
      <c r="CW40" s="370"/>
      <c r="CX40" s="370"/>
      <c r="CY40" s="370"/>
      <c r="CZ40" s="370"/>
      <c r="DA40" s="370"/>
      <c r="DB40" s="370"/>
      <c r="DC40" s="370"/>
      <c r="DD40" s="370"/>
      <c r="DE40" s="370"/>
      <c r="DF40" s="370"/>
      <c r="DG40" s="370"/>
      <c r="DH40" s="370"/>
      <c r="DI40" s="370"/>
      <c r="DJ40" s="370"/>
      <c r="DK40" s="370"/>
      <c r="DL40" s="370"/>
      <c r="DM40" s="370"/>
      <c r="DN40" s="370"/>
      <c r="DO40" s="370"/>
      <c r="DP40" s="370"/>
      <c r="DQ40" s="370"/>
      <c r="DR40" s="370"/>
      <c r="DS40" s="370"/>
      <c r="DT40" s="370"/>
      <c r="DU40" s="370"/>
      <c r="DV40" s="370"/>
      <c r="DW40" s="370"/>
      <c r="DX40" s="370"/>
      <c r="DY40" s="370"/>
      <c r="DZ40" s="370"/>
      <c r="EA40" s="370"/>
      <c r="EB40" s="370"/>
      <c r="EC40" s="370"/>
      <c r="ED40" s="370"/>
      <c r="EE40" s="370"/>
      <c r="EF40" s="370"/>
      <c r="EG40" s="370"/>
      <c r="EH40" s="370"/>
      <c r="EI40" s="370"/>
      <c r="EJ40" s="370"/>
      <c r="EK40" s="370"/>
      <c r="EL40" s="370"/>
      <c r="EM40" s="370"/>
      <c r="EN40" s="370"/>
      <c r="EO40" s="370"/>
      <c r="EP40" s="370"/>
      <c r="EQ40" s="370"/>
      <c r="ER40" s="370"/>
      <c r="ES40" s="370"/>
      <c r="ET40" s="370"/>
      <c r="EU40" s="370"/>
      <c r="EV40" s="370"/>
      <c r="EW40" s="370"/>
      <c r="EX40" s="370"/>
      <c r="EY40" s="370"/>
      <c r="EZ40" s="370"/>
      <c r="FA40" s="370"/>
      <c r="FB40" s="370"/>
      <c r="FC40" s="370"/>
      <c r="FD40" s="370"/>
      <c r="FE40" s="370"/>
      <c r="FF40" s="370"/>
      <c r="FG40" s="370"/>
      <c r="FH40" s="370"/>
      <c r="FI40" s="370"/>
      <c r="FJ40" s="370"/>
      <c r="FK40" s="370"/>
      <c r="FL40" s="370"/>
      <c r="FM40" s="370"/>
      <c r="FN40" s="370"/>
      <c r="FO40" s="370"/>
      <c r="FP40" s="370"/>
      <c r="FQ40" s="370"/>
      <c r="FR40" s="370"/>
      <c r="FS40" s="370"/>
      <c r="FT40" s="370"/>
      <c r="FU40" s="370"/>
      <c r="FV40" s="370"/>
      <c r="FW40" s="370"/>
      <c r="FX40" s="370"/>
      <c r="FY40" s="370"/>
      <c r="FZ40" s="370"/>
      <c r="GA40" s="370"/>
      <c r="GB40" s="370"/>
      <c r="GC40" s="370"/>
      <c r="GD40" s="370"/>
      <c r="GE40" s="370"/>
      <c r="GF40" s="370"/>
      <c r="GG40" s="370"/>
      <c r="GH40" s="370"/>
      <c r="GI40" s="370"/>
      <c r="GJ40" s="370"/>
      <c r="GK40" s="370"/>
      <c r="GL40" s="370"/>
      <c r="GM40" s="370"/>
      <c r="GN40" s="370"/>
      <c r="GO40" s="370"/>
      <c r="GP40" s="370"/>
      <c r="GQ40" s="370"/>
      <c r="GR40" s="370"/>
      <c r="GS40" s="370"/>
      <c r="GT40" s="370"/>
      <c r="GU40" s="370"/>
      <c r="GV40" s="370"/>
      <c r="GW40" s="370"/>
      <c r="GX40" s="370"/>
      <c r="GY40" s="370"/>
      <c r="GZ40" s="370"/>
      <c r="HA40" s="370"/>
      <c r="HB40" s="370"/>
      <c r="HC40" s="370"/>
      <c r="HD40" s="370"/>
      <c r="HE40" s="370"/>
      <c r="HF40" s="370"/>
      <c r="HG40" s="370"/>
      <c r="HH40" s="370"/>
      <c r="HI40" s="370"/>
      <c r="HJ40" s="370"/>
      <c r="HK40" s="370"/>
      <c r="HL40" s="370"/>
      <c r="HM40" s="370"/>
      <c r="HN40" s="370"/>
      <c r="HO40" s="370"/>
      <c r="HP40" s="370"/>
      <c r="HQ40" s="370"/>
      <c r="HR40" s="370"/>
      <c r="HS40" s="370"/>
      <c r="HT40" s="370"/>
      <c r="HU40" s="370"/>
      <c r="HV40" s="370"/>
      <c r="HW40" s="370"/>
      <c r="HX40" s="370"/>
      <c r="HY40" s="370"/>
      <c r="HZ40" s="370"/>
      <c r="IA40" s="370"/>
      <c r="IB40" s="370"/>
      <c r="IC40" s="370"/>
      <c r="ID40" s="370"/>
      <c r="IE40" s="370"/>
      <c r="IF40" s="370"/>
      <c r="IG40" s="370"/>
      <c r="IH40" s="370"/>
      <c r="II40" s="370"/>
      <c r="IJ40" s="370"/>
      <c r="IK40" s="370"/>
      <c r="IL40" s="370"/>
      <c r="IM40" s="370"/>
      <c r="IN40" s="370"/>
      <c r="IO40" s="370"/>
      <c r="IP40" s="370"/>
      <c r="IQ40" s="370"/>
      <c r="IR40" s="370"/>
      <c r="IS40" s="370"/>
      <c r="IT40" s="370"/>
    </row>
    <row r="41" spans="1:255" x14ac:dyDescent="0.2">
      <c r="A41" s="376">
        <v>2010</v>
      </c>
      <c r="B41" s="377">
        <v>67856</v>
      </c>
      <c r="C41" s="384" t="s">
        <v>285</v>
      </c>
      <c r="D41" s="377">
        <v>94612</v>
      </c>
      <c r="E41" s="384" t="s">
        <v>285</v>
      </c>
      <c r="F41" s="377">
        <v>74873</v>
      </c>
      <c r="G41" s="384" t="s">
        <v>285</v>
      </c>
      <c r="H41" s="377">
        <v>78260</v>
      </c>
      <c r="I41" s="384" t="s">
        <v>285</v>
      </c>
      <c r="J41" s="377">
        <v>315601</v>
      </c>
      <c r="K41" s="384" t="s">
        <v>285</v>
      </c>
      <c r="L41" s="375"/>
      <c r="M41" s="375"/>
      <c r="N41" s="375"/>
      <c r="O41" s="375"/>
      <c r="P41" s="375"/>
      <c r="Q41" s="375"/>
      <c r="R41" s="375"/>
      <c r="S41" s="375"/>
      <c r="T41" s="375"/>
      <c r="U41" s="375"/>
      <c r="V41" s="375"/>
      <c r="W41" s="373"/>
      <c r="X41" s="373"/>
      <c r="Y41" s="373"/>
      <c r="Z41" s="373"/>
      <c r="AA41" s="373"/>
      <c r="AB41" s="373"/>
      <c r="AC41" s="373"/>
      <c r="AD41" s="373"/>
      <c r="AE41" s="373"/>
      <c r="AF41" s="373"/>
      <c r="AG41" s="373"/>
      <c r="AH41" s="373"/>
      <c r="AI41" s="373"/>
      <c r="AJ41" s="373"/>
      <c r="AK41" s="373"/>
      <c r="AL41" s="373"/>
      <c r="AM41" s="373"/>
      <c r="AN41" s="373"/>
      <c r="AO41" s="373"/>
      <c r="AP41" s="373"/>
      <c r="AQ41" s="373"/>
      <c r="AR41" s="373"/>
      <c r="AS41" s="373"/>
      <c r="AT41" s="373"/>
      <c r="AU41" s="373"/>
      <c r="AV41" s="373"/>
      <c r="AW41" s="373"/>
      <c r="AX41" s="373"/>
      <c r="AY41" s="373"/>
      <c r="AZ41" s="373"/>
      <c r="BA41" s="373"/>
      <c r="BB41" s="373"/>
      <c r="BC41" s="373"/>
      <c r="BD41" s="373"/>
      <c r="BE41" s="373"/>
      <c r="BF41" s="373"/>
      <c r="BG41" s="373"/>
      <c r="BH41" s="373"/>
      <c r="BI41" s="373"/>
      <c r="BJ41" s="373"/>
      <c r="BK41" s="373"/>
      <c r="BL41" s="373"/>
      <c r="BM41" s="373"/>
      <c r="BN41" s="373"/>
      <c r="BO41" s="373"/>
      <c r="BP41" s="373"/>
      <c r="BQ41" s="373"/>
      <c r="BR41" s="373"/>
      <c r="BS41" s="373"/>
      <c r="BT41" s="373"/>
      <c r="BU41" s="373"/>
      <c r="BV41" s="373"/>
      <c r="BW41" s="373"/>
      <c r="BX41" s="373"/>
      <c r="BY41" s="373"/>
      <c r="BZ41" s="373"/>
      <c r="CA41" s="373"/>
      <c r="CB41" s="373"/>
      <c r="CC41" s="373"/>
      <c r="CD41" s="373"/>
      <c r="CE41" s="373"/>
      <c r="CF41" s="373"/>
      <c r="CG41" s="373"/>
      <c r="CH41" s="373"/>
      <c r="CI41" s="373"/>
      <c r="CJ41" s="373"/>
      <c r="CK41" s="373"/>
      <c r="CL41" s="373"/>
      <c r="CM41" s="373"/>
      <c r="CN41" s="373"/>
      <c r="CO41" s="373"/>
      <c r="CP41" s="373"/>
      <c r="CQ41" s="373"/>
      <c r="CR41" s="373"/>
      <c r="CS41" s="373"/>
      <c r="CT41" s="373"/>
      <c r="CU41" s="373"/>
      <c r="CV41" s="373"/>
      <c r="CW41" s="373"/>
      <c r="CX41" s="373"/>
      <c r="CY41" s="373"/>
      <c r="CZ41" s="373"/>
      <c r="DA41" s="373"/>
      <c r="DB41" s="373"/>
      <c r="DC41" s="373"/>
      <c r="DD41" s="373"/>
      <c r="DE41" s="373"/>
      <c r="DF41" s="373"/>
      <c r="DG41" s="373"/>
      <c r="DH41" s="373"/>
      <c r="DI41" s="373"/>
      <c r="DJ41" s="373"/>
      <c r="DK41" s="373"/>
      <c r="DL41" s="373"/>
      <c r="DM41" s="373"/>
      <c r="DN41" s="373"/>
      <c r="DO41" s="373"/>
      <c r="DP41" s="373"/>
      <c r="DQ41" s="373"/>
      <c r="DR41" s="373"/>
      <c r="DS41" s="373"/>
      <c r="DT41" s="373"/>
      <c r="DU41" s="373"/>
      <c r="DV41" s="373"/>
      <c r="DW41" s="373"/>
      <c r="DX41" s="373"/>
      <c r="DY41" s="373"/>
      <c r="DZ41" s="373"/>
      <c r="EA41" s="373"/>
      <c r="EB41" s="373"/>
      <c r="EC41" s="373"/>
      <c r="ED41" s="373"/>
      <c r="EE41" s="373"/>
      <c r="EF41" s="373"/>
      <c r="EG41" s="373"/>
      <c r="EH41" s="373"/>
      <c r="EI41" s="373"/>
      <c r="EJ41" s="373"/>
      <c r="EK41" s="373"/>
      <c r="EL41" s="373"/>
      <c r="EM41" s="373"/>
      <c r="EN41" s="373"/>
      <c r="EO41" s="373"/>
      <c r="EP41" s="373"/>
      <c r="EQ41" s="373"/>
      <c r="ER41" s="373"/>
      <c r="ES41" s="373"/>
      <c r="ET41" s="373"/>
      <c r="EU41" s="373"/>
      <c r="EV41" s="373"/>
      <c r="EW41" s="373"/>
      <c r="EX41" s="373"/>
      <c r="EY41" s="373"/>
      <c r="EZ41" s="373"/>
      <c r="FA41" s="373"/>
      <c r="FB41" s="373"/>
      <c r="FC41" s="373"/>
      <c r="FD41" s="373"/>
      <c r="FE41" s="373"/>
      <c r="FF41" s="373"/>
      <c r="FG41" s="373"/>
      <c r="FH41" s="373"/>
      <c r="FI41" s="373"/>
      <c r="FJ41" s="373"/>
      <c r="FK41" s="373"/>
      <c r="FL41" s="373"/>
      <c r="FM41" s="373"/>
      <c r="FN41" s="373"/>
      <c r="FO41" s="373"/>
      <c r="FP41" s="373"/>
      <c r="FQ41" s="373"/>
      <c r="FR41" s="373"/>
      <c r="FS41" s="373"/>
      <c r="FT41" s="373"/>
      <c r="FU41" s="373"/>
      <c r="FV41" s="373"/>
      <c r="FW41" s="373"/>
      <c r="FX41" s="373"/>
      <c r="FY41" s="373"/>
      <c r="FZ41" s="373"/>
      <c r="GA41" s="373"/>
      <c r="GB41" s="373"/>
      <c r="GC41" s="373"/>
      <c r="GD41" s="373"/>
      <c r="GE41" s="373"/>
      <c r="GF41" s="373"/>
      <c r="GG41" s="373"/>
      <c r="GH41" s="373"/>
      <c r="GI41" s="373"/>
      <c r="GJ41" s="373"/>
      <c r="GK41" s="373"/>
      <c r="GL41" s="373"/>
      <c r="GM41" s="373"/>
      <c r="GN41" s="373"/>
      <c r="GO41" s="373"/>
      <c r="GP41" s="373"/>
      <c r="GQ41" s="373"/>
      <c r="GR41" s="373"/>
      <c r="GS41" s="373"/>
      <c r="GT41" s="373"/>
      <c r="GU41" s="373"/>
      <c r="GV41" s="373"/>
      <c r="GW41" s="373"/>
      <c r="GX41" s="373"/>
      <c r="GY41" s="373"/>
      <c r="GZ41" s="373"/>
      <c r="HA41" s="373"/>
      <c r="HB41" s="373"/>
      <c r="HC41" s="373"/>
      <c r="HD41" s="373"/>
      <c r="HE41" s="373"/>
      <c r="HF41" s="373"/>
      <c r="HG41" s="373"/>
      <c r="HH41" s="373"/>
      <c r="HI41" s="373"/>
      <c r="HJ41" s="373"/>
      <c r="HK41" s="373"/>
      <c r="HL41" s="373"/>
      <c r="HM41" s="373"/>
      <c r="HN41" s="373"/>
      <c r="HO41" s="373"/>
      <c r="HP41" s="373"/>
      <c r="HQ41" s="373"/>
      <c r="HR41" s="373"/>
      <c r="HS41" s="373"/>
      <c r="HT41" s="373"/>
      <c r="HU41" s="373"/>
      <c r="HV41" s="373"/>
      <c r="HW41" s="373"/>
      <c r="HX41" s="373"/>
      <c r="HY41" s="373"/>
      <c r="HZ41" s="373"/>
      <c r="IA41" s="373"/>
      <c r="IB41" s="373"/>
      <c r="IC41" s="373"/>
      <c r="ID41" s="373"/>
      <c r="IE41" s="373"/>
      <c r="IF41" s="373"/>
      <c r="IG41" s="373"/>
      <c r="IH41" s="373"/>
      <c r="II41" s="373"/>
      <c r="IJ41" s="373"/>
      <c r="IK41" s="373"/>
      <c r="IL41" s="373"/>
      <c r="IM41" s="373"/>
      <c r="IN41" s="373"/>
      <c r="IO41" s="373"/>
      <c r="IP41" s="373"/>
      <c r="IQ41" s="373"/>
      <c r="IR41" s="373"/>
      <c r="IS41" s="373"/>
      <c r="IT41" s="373"/>
    </row>
    <row r="42" spans="1:255" x14ac:dyDescent="0.2">
      <c r="A42" s="376">
        <v>2011</v>
      </c>
      <c r="B42" s="377">
        <v>78650</v>
      </c>
      <c r="C42" s="384" t="s">
        <v>285</v>
      </c>
      <c r="D42" s="377">
        <v>80409</v>
      </c>
      <c r="E42" s="384" t="s">
        <v>285</v>
      </c>
      <c r="F42" s="377">
        <v>82113</v>
      </c>
      <c r="G42" s="384" t="s">
        <v>285</v>
      </c>
      <c r="H42" s="377">
        <v>83875</v>
      </c>
      <c r="I42" s="384" t="s">
        <v>285</v>
      </c>
      <c r="J42" s="377">
        <v>325047</v>
      </c>
      <c r="K42" s="384" t="s">
        <v>285</v>
      </c>
      <c r="L42" s="375"/>
      <c r="M42" s="375"/>
      <c r="N42" s="375"/>
      <c r="O42" s="375"/>
      <c r="P42" s="375"/>
      <c r="Q42" s="375"/>
      <c r="R42" s="375"/>
      <c r="S42" s="375"/>
      <c r="T42" s="375"/>
      <c r="U42" s="375"/>
      <c r="V42" s="375"/>
      <c r="W42" s="373"/>
      <c r="X42" s="373"/>
      <c r="Y42" s="373"/>
      <c r="Z42" s="373"/>
      <c r="AA42" s="373"/>
      <c r="AB42" s="373"/>
      <c r="AC42" s="373"/>
      <c r="AD42" s="373"/>
      <c r="AE42" s="373"/>
      <c r="AF42" s="373"/>
      <c r="AG42" s="373"/>
      <c r="AH42" s="373"/>
      <c r="AI42" s="373"/>
      <c r="AJ42" s="373"/>
      <c r="AK42" s="373"/>
      <c r="AL42" s="373"/>
      <c r="AM42" s="373"/>
      <c r="AN42" s="373"/>
      <c r="AO42" s="373"/>
      <c r="AP42" s="373"/>
      <c r="AQ42" s="373"/>
      <c r="AR42" s="373"/>
      <c r="AS42" s="373"/>
      <c r="AT42" s="373"/>
      <c r="AU42" s="373"/>
      <c r="AV42" s="373"/>
      <c r="AW42" s="373"/>
      <c r="AX42" s="373"/>
      <c r="AY42" s="373"/>
      <c r="AZ42" s="373"/>
      <c r="BA42" s="373"/>
      <c r="BB42" s="373"/>
      <c r="BC42" s="373"/>
      <c r="BD42" s="373"/>
      <c r="BE42" s="373"/>
      <c r="BF42" s="373"/>
      <c r="BG42" s="373"/>
      <c r="BH42" s="373"/>
      <c r="BI42" s="373"/>
      <c r="BJ42" s="373"/>
      <c r="BK42" s="373"/>
      <c r="BL42" s="373"/>
      <c r="BM42" s="373"/>
      <c r="BN42" s="373"/>
      <c r="BO42" s="373"/>
      <c r="BP42" s="373"/>
      <c r="BQ42" s="373"/>
      <c r="BR42" s="373"/>
      <c r="BS42" s="373"/>
      <c r="BT42" s="373"/>
      <c r="BU42" s="373"/>
      <c r="BV42" s="373"/>
      <c r="BW42" s="373"/>
      <c r="BX42" s="373"/>
      <c r="BY42" s="373"/>
      <c r="BZ42" s="373"/>
      <c r="CA42" s="373"/>
      <c r="CB42" s="373"/>
      <c r="CC42" s="373"/>
      <c r="CD42" s="373"/>
      <c r="CE42" s="373"/>
      <c r="CF42" s="373"/>
      <c r="CG42" s="373"/>
      <c r="CH42" s="373"/>
      <c r="CI42" s="373"/>
      <c r="CJ42" s="373"/>
      <c r="CK42" s="373"/>
      <c r="CL42" s="373"/>
      <c r="CM42" s="373"/>
      <c r="CN42" s="373"/>
      <c r="CO42" s="373"/>
      <c r="CP42" s="373"/>
      <c r="CQ42" s="373"/>
      <c r="CR42" s="373"/>
      <c r="CS42" s="373"/>
      <c r="CT42" s="373"/>
      <c r="CU42" s="373"/>
      <c r="CV42" s="373"/>
      <c r="CW42" s="373"/>
      <c r="CX42" s="373"/>
      <c r="CY42" s="373"/>
      <c r="CZ42" s="373"/>
      <c r="DA42" s="373"/>
      <c r="DB42" s="373"/>
      <c r="DC42" s="373"/>
      <c r="DD42" s="373"/>
      <c r="DE42" s="373"/>
      <c r="DF42" s="373"/>
      <c r="DG42" s="373"/>
      <c r="DH42" s="373"/>
      <c r="DI42" s="373"/>
      <c r="DJ42" s="373"/>
      <c r="DK42" s="373"/>
      <c r="DL42" s="373"/>
      <c r="DM42" s="373"/>
      <c r="DN42" s="373"/>
      <c r="DO42" s="373"/>
      <c r="DP42" s="373"/>
      <c r="DQ42" s="373"/>
      <c r="DR42" s="373"/>
      <c r="DS42" s="373"/>
      <c r="DT42" s="373"/>
      <c r="DU42" s="373"/>
      <c r="DV42" s="373"/>
      <c r="DW42" s="373"/>
      <c r="DX42" s="373"/>
      <c r="DY42" s="373"/>
      <c r="DZ42" s="373"/>
      <c r="EA42" s="373"/>
      <c r="EB42" s="373"/>
      <c r="EC42" s="373"/>
      <c r="ED42" s="373"/>
      <c r="EE42" s="373"/>
      <c r="EF42" s="373"/>
      <c r="EG42" s="373"/>
      <c r="EH42" s="373"/>
      <c r="EI42" s="373"/>
      <c r="EJ42" s="373"/>
      <c r="EK42" s="373"/>
      <c r="EL42" s="373"/>
      <c r="EM42" s="373"/>
      <c r="EN42" s="373"/>
      <c r="EO42" s="373"/>
      <c r="EP42" s="373"/>
      <c r="EQ42" s="373"/>
      <c r="ER42" s="373"/>
      <c r="ES42" s="373"/>
      <c r="ET42" s="373"/>
      <c r="EU42" s="373"/>
      <c r="EV42" s="373"/>
      <c r="EW42" s="373"/>
      <c r="EX42" s="373"/>
      <c r="EY42" s="373"/>
      <c r="EZ42" s="373"/>
      <c r="FA42" s="373"/>
      <c r="FB42" s="373"/>
      <c r="FC42" s="373"/>
      <c r="FD42" s="373"/>
      <c r="FE42" s="373"/>
      <c r="FF42" s="373"/>
      <c r="FG42" s="373"/>
      <c r="FH42" s="373"/>
      <c r="FI42" s="373"/>
      <c r="FJ42" s="373"/>
      <c r="FK42" s="373"/>
      <c r="FL42" s="373"/>
      <c r="FM42" s="373"/>
      <c r="FN42" s="373"/>
      <c r="FO42" s="373"/>
      <c r="FP42" s="373"/>
      <c r="FQ42" s="373"/>
      <c r="FR42" s="373"/>
      <c r="FS42" s="373"/>
      <c r="FT42" s="373"/>
      <c r="FU42" s="373"/>
      <c r="FV42" s="373"/>
      <c r="FW42" s="373"/>
      <c r="FX42" s="373"/>
      <c r="FY42" s="373"/>
      <c r="FZ42" s="373"/>
      <c r="GA42" s="373"/>
      <c r="GB42" s="373"/>
      <c r="GC42" s="373"/>
      <c r="GD42" s="373"/>
      <c r="GE42" s="373"/>
      <c r="GF42" s="373"/>
      <c r="GG42" s="373"/>
      <c r="GH42" s="373"/>
      <c r="GI42" s="373"/>
      <c r="GJ42" s="373"/>
      <c r="GK42" s="373"/>
      <c r="GL42" s="373"/>
      <c r="GM42" s="373"/>
      <c r="GN42" s="373"/>
      <c r="GO42" s="373"/>
      <c r="GP42" s="373"/>
      <c r="GQ42" s="373"/>
      <c r="GR42" s="373"/>
      <c r="GS42" s="373"/>
      <c r="GT42" s="373"/>
      <c r="GU42" s="373"/>
      <c r="GV42" s="373"/>
      <c r="GW42" s="373"/>
      <c r="GX42" s="373"/>
      <c r="GY42" s="373"/>
      <c r="GZ42" s="373"/>
      <c r="HA42" s="373"/>
      <c r="HB42" s="373"/>
      <c r="HC42" s="373"/>
      <c r="HD42" s="373"/>
      <c r="HE42" s="373"/>
      <c r="HF42" s="373"/>
      <c r="HG42" s="373"/>
      <c r="HH42" s="373"/>
      <c r="HI42" s="373"/>
      <c r="HJ42" s="373"/>
      <c r="HK42" s="373"/>
      <c r="HL42" s="373"/>
      <c r="HM42" s="373"/>
      <c r="HN42" s="373"/>
      <c r="HO42" s="373"/>
      <c r="HP42" s="373"/>
      <c r="HQ42" s="373"/>
      <c r="HR42" s="373"/>
      <c r="HS42" s="373"/>
      <c r="HT42" s="373"/>
      <c r="HU42" s="373"/>
      <c r="HV42" s="373"/>
      <c r="HW42" s="373"/>
      <c r="HX42" s="373"/>
      <c r="HY42" s="373"/>
      <c r="HZ42" s="373"/>
      <c r="IA42" s="373"/>
      <c r="IB42" s="373"/>
      <c r="IC42" s="373"/>
      <c r="ID42" s="373"/>
      <c r="IE42" s="373"/>
      <c r="IF42" s="373"/>
      <c r="IG42" s="373"/>
      <c r="IH42" s="373"/>
      <c r="II42" s="373"/>
      <c r="IJ42" s="373"/>
      <c r="IK42" s="373"/>
      <c r="IL42" s="373"/>
      <c r="IM42" s="373"/>
      <c r="IN42" s="373"/>
      <c r="IO42" s="373"/>
      <c r="IP42" s="373"/>
      <c r="IQ42" s="373"/>
      <c r="IR42" s="373"/>
      <c r="IS42" s="373"/>
      <c r="IT42" s="373"/>
    </row>
    <row r="43" spans="1:255" x14ac:dyDescent="0.2">
      <c r="A43" s="376">
        <v>2012</v>
      </c>
      <c r="B43" s="377">
        <v>69749</v>
      </c>
      <c r="C43" s="384">
        <v>89794</v>
      </c>
      <c r="D43" s="377">
        <v>78888</v>
      </c>
      <c r="E43" s="384">
        <v>95309</v>
      </c>
      <c r="F43" s="377">
        <v>68617</v>
      </c>
      <c r="G43" s="384">
        <v>94617</v>
      </c>
      <c r="H43" s="377">
        <v>72487</v>
      </c>
      <c r="I43" s="384">
        <v>95272</v>
      </c>
      <c r="J43" s="377">
        <v>289741</v>
      </c>
      <c r="K43" s="384">
        <v>374992</v>
      </c>
      <c r="L43" s="375"/>
      <c r="M43" s="375"/>
      <c r="N43" s="375"/>
      <c r="O43" s="375"/>
      <c r="P43" s="375"/>
      <c r="Q43" s="375"/>
      <c r="R43" s="375"/>
      <c r="S43" s="375"/>
      <c r="T43" s="375"/>
      <c r="U43" s="375"/>
      <c r="V43" s="375"/>
      <c r="W43" s="373"/>
      <c r="X43" s="373"/>
      <c r="Y43" s="373"/>
      <c r="Z43" s="373"/>
      <c r="AA43" s="373"/>
      <c r="AB43" s="373"/>
      <c r="AC43" s="373"/>
      <c r="AD43" s="373"/>
      <c r="AE43" s="373"/>
      <c r="AF43" s="373"/>
      <c r="AG43" s="373"/>
      <c r="AH43" s="373"/>
      <c r="AI43" s="373"/>
      <c r="AJ43" s="373"/>
      <c r="AK43" s="373"/>
      <c r="AL43" s="373"/>
      <c r="AM43" s="373"/>
      <c r="AN43" s="373"/>
      <c r="AO43" s="373"/>
      <c r="AP43" s="373"/>
      <c r="AQ43" s="373"/>
      <c r="AR43" s="373"/>
      <c r="AS43" s="373"/>
      <c r="AT43" s="373"/>
      <c r="AU43" s="373"/>
      <c r="AV43" s="373"/>
      <c r="AW43" s="373"/>
      <c r="AX43" s="373"/>
      <c r="AY43" s="373"/>
      <c r="AZ43" s="373"/>
      <c r="BA43" s="373"/>
      <c r="BB43" s="373"/>
      <c r="BC43" s="373"/>
      <c r="BD43" s="373"/>
      <c r="BE43" s="373"/>
      <c r="BF43" s="373"/>
      <c r="BG43" s="373"/>
      <c r="BH43" s="373"/>
      <c r="BI43" s="373"/>
      <c r="BJ43" s="373"/>
      <c r="BK43" s="373"/>
      <c r="BL43" s="373"/>
      <c r="BM43" s="373"/>
      <c r="BN43" s="373"/>
      <c r="BO43" s="373"/>
      <c r="BP43" s="373"/>
      <c r="BQ43" s="373"/>
      <c r="BR43" s="373"/>
      <c r="BS43" s="373"/>
      <c r="BT43" s="373"/>
      <c r="BU43" s="373"/>
      <c r="BV43" s="373"/>
      <c r="BW43" s="373"/>
      <c r="BX43" s="373"/>
      <c r="BY43" s="373"/>
      <c r="BZ43" s="373"/>
      <c r="CA43" s="373"/>
      <c r="CB43" s="373"/>
      <c r="CC43" s="373"/>
      <c r="CD43" s="373"/>
      <c r="CE43" s="373"/>
      <c r="CF43" s="373"/>
      <c r="CG43" s="373"/>
      <c r="CH43" s="373"/>
      <c r="CI43" s="373"/>
      <c r="CJ43" s="373"/>
      <c r="CK43" s="373"/>
      <c r="CL43" s="373"/>
      <c r="CM43" s="373"/>
      <c r="CN43" s="373"/>
      <c r="CO43" s="373"/>
      <c r="CP43" s="373"/>
      <c r="CQ43" s="373"/>
      <c r="CR43" s="373"/>
      <c r="CS43" s="373"/>
      <c r="CT43" s="373"/>
      <c r="CU43" s="373"/>
      <c r="CV43" s="373"/>
      <c r="CW43" s="373"/>
      <c r="CX43" s="373"/>
      <c r="CY43" s="373"/>
      <c r="CZ43" s="373"/>
      <c r="DA43" s="373"/>
      <c r="DB43" s="373"/>
      <c r="DC43" s="373"/>
      <c r="DD43" s="373"/>
      <c r="DE43" s="373"/>
      <c r="DF43" s="373"/>
      <c r="DG43" s="373"/>
      <c r="DH43" s="373"/>
      <c r="DI43" s="373"/>
      <c r="DJ43" s="373"/>
      <c r="DK43" s="373"/>
      <c r="DL43" s="373"/>
      <c r="DM43" s="373"/>
      <c r="DN43" s="373"/>
      <c r="DO43" s="373"/>
      <c r="DP43" s="373"/>
      <c r="DQ43" s="373"/>
      <c r="DR43" s="373"/>
      <c r="DS43" s="373"/>
      <c r="DT43" s="373"/>
      <c r="DU43" s="373"/>
      <c r="DV43" s="373"/>
      <c r="DW43" s="373"/>
      <c r="DX43" s="373"/>
      <c r="DY43" s="373"/>
      <c r="DZ43" s="373"/>
      <c r="EA43" s="373"/>
      <c r="EB43" s="373"/>
      <c r="EC43" s="373"/>
      <c r="ED43" s="373"/>
      <c r="EE43" s="373"/>
      <c r="EF43" s="373"/>
      <c r="EG43" s="373"/>
      <c r="EH43" s="373"/>
      <c r="EI43" s="373"/>
      <c r="EJ43" s="373"/>
      <c r="EK43" s="373"/>
      <c r="EL43" s="373"/>
      <c r="EM43" s="373"/>
      <c r="EN43" s="373"/>
      <c r="EO43" s="373"/>
      <c r="EP43" s="373"/>
      <c r="EQ43" s="373"/>
      <c r="ER43" s="373"/>
      <c r="ES43" s="373"/>
      <c r="ET43" s="373"/>
      <c r="EU43" s="373"/>
      <c r="EV43" s="373"/>
      <c r="EW43" s="373"/>
      <c r="EX43" s="373"/>
      <c r="EY43" s="373"/>
      <c r="EZ43" s="373"/>
      <c r="FA43" s="373"/>
      <c r="FB43" s="373"/>
      <c r="FC43" s="373"/>
      <c r="FD43" s="373"/>
      <c r="FE43" s="373"/>
      <c r="FF43" s="373"/>
      <c r="FG43" s="373"/>
      <c r="FH43" s="373"/>
      <c r="FI43" s="373"/>
      <c r="FJ43" s="373"/>
      <c r="FK43" s="373"/>
      <c r="FL43" s="373"/>
      <c r="FM43" s="373"/>
      <c r="FN43" s="373"/>
      <c r="FO43" s="373"/>
      <c r="FP43" s="373"/>
      <c r="FQ43" s="373"/>
      <c r="FR43" s="373"/>
      <c r="FS43" s="373"/>
      <c r="FT43" s="373"/>
      <c r="FU43" s="373"/>
      <c r="FV43" s="373"/>
      <c r="FW43" s="373"/>
      <c r="FX43" s="373"/>
      <c r="FY43" s="373"/>
      <c r="FZ43" s="373"/>
      <c r="GA43" s="373"/>
      <c r="GB43" s="373"/>
      <c r="GC43" s="373"/>
      <c r="GD43" s="373"/>
      <c r="GE43" s="373"/>
      <c r="GF43" s="373"/>
      <c r="GG43" s="373"/>
      <c r="GH43" s="373"/>
      <c r="GI43" s="373"/>
      <c r="GJ43" s="373"/>
      <c r="GK43" s="373"/>
      <c r="GL43" s="373"/>
      <c r="GM43" s="373"/>
      <c r="GN43" s="373"/>
      <c r="GO43" s="373"/>
      <c r="GP43" s="373"/>
      <c r="GQ43" s="373"/>
      <c r="GR43" s="373"/>
      <c r="GS43" s="373"/>
      <c r="GT43" s="373"/>
      <c r="GU43" s="373"/>
      <c r="GV43" s="373"/>
      <c r="GW43" s="373"/>
      <c r="GX43" s="373"/>
      <c r="GY43" s="373"/>
      <c r="GZ43" s="373"/>
      <c r="HA43" s="373"/>
      <c r="HB43" s="373"/>
      <c r="HC43" s="373"/>
      <c r="HD43" s="373"/>
      <c r="HE43" s="373"/>
      <c r="HF43" s="373"/>
      <c r="HG43" s="373"/>
      <c r="HH43" s="373"/>
      <c r="HI43" s="373"/>
      <c r="HJ43" s="373"/>
      <c r="HK43" s="373"/>
      <c r="HL43" s="373"/>
      <c r="HM43" s="373"/>
      <c r="HN43" s="373"/>
      <c r="HO43" s="373"/>
      <c r="HP43" s="373"/>
      <c r="HQ43" s="373"/>
      <c r="HR43" s="373"/>
      <c r="HS43" s="373"/>
      <c r="HT43" s="373"/>
      <c r="HU43" s="373"/>
      <c r="HV43" s="373"/>
      <c r="HW43" s="373"/>
      <c r="HX43" s="373"/>
      <c r="HY43" s="373"/>
      <c r="HZ43" s="373"/>
      <c r="IA43" s="373"/>
      <c r="IB43" s="373"/>
      <c r="IC43" s="373"/>
      <c r="ID43" s="373"/>
      <c r="IE43" s="373"/>
      <c r="IF43" s="373"/>
      <c r="IG43" s="373"/>
      <c r="IH43" s="373"/>
      <c r="II43" s="373"/>
      <c r="IJ43" s="373"/>
      <c r="IK43" s="373"/>
      <c r="IL43" s="373"/>
      <c r="IM43" s="373"/>
      <c r="IN43" s="373"/>
      <c r="IO43" s="373"/>
      <c r="IP43" s="373"/>
      <c r="IQ43" s="373"/>
      <c r="IR43" s="373"/>
      <c r="IS43" s="373"/>
      <c r="IT43" s="373"/>
    </row>
    <row r="44" spans="1:255" x14ac:dyDescent="0.2">
      <c r="A44" s="376">
        <v>2013</v>
      </c>
      <c r="B44" s="378">
        <v>67595</v>
      </c>
      <c r="C44" s="384">
        <v>84677</v>
      </c>
      <c r="D44" s="378">
        <v>69396</v>
      </c>
      <c r="E44" s="384">
        <v>88632</v>
      </c>
      <c r="F44" s="378">
        <v>67596</v>
      </c>
      <c r="G44" s="384">
        <v>100724</v>
      </c>
      <c r="H44" s="378">
        <v>71662</v>
      </c>
      <c r="I44" s="384">
        <v>89604</v>
      </c>
      <c r="J44" s="377">
        <v>276249</v>
      </c>
      <c r="K44" s="384">
        <v>363637</v>
      </c>
      <c r="L44" s="375"/>
      <c r="M44" s="375"/>
      <c r="N44" s="375"/>
      <c r="O44" s="375"/>
      <c r="P44" s="375"/>
      <c r="Q44" s="375"/>
      <c r="R44" s="375"/>
      <c r="S44" s="375"/>
      <c r="T44" s="375"/>
      <c r="U44" s="375"/>
      <c r="V44" s="375"/>
      <c r="W44" s="373"/>
      <c r="X44" s="373"/>
      <c r="Y44" s="373"/>
      <c r="Z44" s="373"/>
      <c r="AA44" s="373"/>
      <c r="AB44" s="373"/>
      <c r="AC44" s="373"/>
      <c r="AD44" s="373"/>
      <c r="AE44" s="373"/>
      <c r="AF44" s="373"/>
      <c r="AG44" s="373"/>
      <c r="AH44" s="373"/>
      <c r="AI44" s="373"/>
      <c r="AJ44" s="373"/>
      <c r="AK44" s="373"/>
      <c r="AL44" s="373"/>
      <c r="AM44" s="373"/>
      <c r="AN44" s="373"/>
      <c r="AO44" s="373"/>
      <c r="AP44" s="373"/>
      <c r="AQ44" s="373"/>
      <c r="AR44" s="373"/>
      <c r="AS44" s="373"/>
      <c r="AT44" s="373"/>
      <c r="AU44" s="373"/>
      <c r="AV44" s="373"/>
      <c r="AW44" s="373"/>
      <c r="AX44" s="373"/>
      <c r="AY44" s="373"/>
      <c r="AZ44" s="373"/>
      <c r="BA44" s="373"/>
      <c r="BB44" s="373"/>
      <c r="BC44" s="373"/>
      <c r="BD44" s="373"/>
      <c r="BE44" s="373"/>
      <c r="BF44" s="373"/>
      <c r="BG44" s="373"/>
      <c r="BH44" s="373"/>
      <c r="BI44" s="373"/>
      <c r="BJ44" s="373"/>
      <c r="BK44" s="373"/>
      <c r="BL44" s="373"/>
      <c r="BM44" s="373"/>
      <c r="BN44" s="373"/>
      <c r="BO44" s="373"/>
      <c r="BP44" s="373"/>
      <c r="BQ44" s="373"/>
      <c r="BR44" s="373"/>
      <c r="BS44" s="373"/>
      <c r="BT44" s="373"/>
      <c r="BU44" s="373"/>
      <c r="BV44" s="373"/>
      <c r="BW44" s="373"/>
      <c r="BX44" s="373"/>
      <c r="BY44" s="373"/>
      <c r="BZ44" s="373"/>
      <c r="CA44" s="373"/>
      <c r="CB44" s="373"/>
      <c r="CC44" s="373"/>
      <c r="CD44" s="373"/>
      <c r="CE44" s="373"/>
      <c r="CF44" s="373"/>
      <c r="CG44" s="373"/>
      <c r="CH44" s="373"/>
      <c r="CI44" s="373"/>
      <c r="CJ44" s="373"/>
      <c r="CK44" s="373"/>
      <c r="CL44" s="373"/>
      <c r="CM44" s="373"/>
      <c r="CN44" s="373"/>
      <c r="CO44" s="373"/>
      <c r="CP44" s="373"/>
      <c r="CQ44" s="373"/>
      <c r="CR44" s="373"/>
      <c r="CS44" s="373"/>
      <c r="CT44" s="373"/>
      <c r="CU44" s="373"/>
      <c r="CV44" s="373"/>
      <c r="CW44" s="373"/>
      <c r="CX44" s="373"/>
      <c r="CY44" s="373"/>
      <c r="CZ44" s="373"/>
      <c r="DA44" s="373"/>
      <c r="DB44" s="373"/>
      <c r="DC44" s="373"/>
      <c r="DD44" s="373"/>
      <c r="DE44" s="373"/>
      <c r="DF44" s="373"/>
      <c r="DG44" s="373"/>
      <c r="DH44" s="373"/>
      <c r="DI44" s="373"/>
      <c r="DJ44" s="373"/>
      <c r="DK44" s="373"/>
      <c r="DL44" s="373"/>
      <c r="DM44" s="373"/>
      <c r="DN44" s="373"/>
      <c r="DO44" s="373"/>
      <c r="DP44" s="373"/>
      <c r="DQ44" s="373"/>
      <c r="DR44" s="373"/>
      <c r="DS44" s="373"/>
      <c r="DT44" s="373"/>
      <c r="DU44" s="373"/>
      <c r="DV44" s="373"/>
      <c r="DW44" s="373"/>
      <c r="DX44" s="373"/>
      <c r="DY44" s="373"/>
      <c r="DZ44" s="373"/>
      <c r="EA44" s="373"/>
      <c r="EB44" s="373"/>
      <c r="EC44" s="373"/>
      <c r="ED44" s="373"/>
      <c r="EE44" s="373"/>
      <c r="EF44" s="373"/>
      <c r="EG44" s="373"/>
      <c r="EH44" s="373"/>
      <c r="EI44" s="373"/>
      <c r="EJ44" s="373"/>
      <c r="EK44" s="373"/>
      <c r="EL44" s="373"/>
      <c r="EM44" s="373"/>
      <c r="EN44" s="373"/>
      <c r="EO44" s="373"/>
      <c r="EP44" s="373"/>
      <c r="EQ44" s="373"/>
      <c r="ER44" s="373"/>
      <c r="ES44" s="373"/>
      <c r="ET44" s="373"/>
      <c r="EU44" s="373"/>
      <c r="EV44" s="373"/>
      <c r="EW44" s="373"/>
      <c r="EX44" s="373"/>
      <c r="EY44" s="373"/>
      <c r="EZ44" s="373"/>
      <c r="FA44" s="373"/>
      <c r="FB44" s="373"/>
      <c r="FC44" s="373"/>
      <c r="FD44" s="373"/>
      <c r="FE44" s="373"/>
      <c r="FF44" s="373"/>
      <c r="FG44" s="373"/>
      <c r="FH44" s="373"/>
      <c r="FI44" s="373"/>
      <c r="FJ44" s="373"/>
      <c r="FK44" s="373"/>
      <c r="FL44" s="373"/>
      <c r="FM44" s="373"/>
      <c r="FN44" s="373"/>
      <c r="FO44" s="373"/>
      <c r="FP44" s="373"/>
      <c r="FQ44" s="373"/>
      <c r="FR44" s="373"/>
      <c r="FS44" s="373"/>
      <c r="FT44" s="373"/>
      <c r="FU44" s="373"/>
      <c r="FV44" s="373"/>
      <c r="FW44" s="373"/>
      <c r="FX44" s="373"/>
      <c r="FY44" s="373"/>
      <c r="FZ44" s="373"/>
      <c r="GA44" s="373"/>
      <c r="GB44" s="373"/>
      <c r="GC44" s="373"/>
      <c r="GD44" s="373"/>
      <c r="GE44" s="373"/>
      <c r="GF44" s="373"/>
      <c r="GG44" s="373"/>
      <c r="GH44" s="373"/>
      <c r="GI44" s="373"/>
      <c r="GJ44" s="373"/>
      <c r="GK44" s="373"/>
      <c r="GL44" s="373"/>
      <c r="GM44" s="373"/>
      <c r="GN44" s="373"/>
      <c r="GO44" s="373"/>
      <c r="GP44" s="373"/>
      <c r="GQ44" s="373"/>
      <c r="GR44" s="373"/>
      <c r="GS44" s="373"/>
      <c r="GT44" s="373"/>
      <c r="GU44" s="373"/>
      <c r="GV44" s="373"/>
      <c r="GW44" s="373"/>
      <c r="GX44" s="373"/>
      <c r="GY44" s="373"/>
      <c r="GZ44" s="373"/>
      <c r="HA44" s="373"/>
      <c r="HB44" s="373"/>
      <c r="HC44" s="373"/>
      <c r="HD44" s="373"/>
      <c r="HE44" s="373"/>
      <c r="HF44" s="373"/>
      <c r="HG44" s="373"/>
      <c r="HH44" s="373"/>
      <c r="HI44" s="373"/>
      <c r="HJ44" s="373"/>
      <c r="HK44" s="373"/>
      <c r="HL44" s="373"/>
      <c r="HM44" s="373"/>
      <c r="HN44" s="373"/>
      <c r="HO44" s="373"/>
      <c r="HP44" s="373"/>
      <c r="HQ44" s="373"/>
      <c r="HR44" s="373"/>
      <c r="HS44" s="373"/>
      <c r="HT44" s="373"/>
      <c r="HU44" s="373"/>
      <c r="HV44" s="373"/>
      <c r="HW44" s="373"/>
      <c r="HX44" s="373"/>
      <c r="HY44" s="373"/>
      <c r="HZ44" s="373"/>
      <c r="IA44" s="373"/>
      <c r="IB44" s="373"/>
      <c r="IC44" s="373"/>
      <c r="ID44" s="373"/>
      <c r="IE44" s="373"/>
      <c r="IF44" s="373"/>
      <c r="IG44" s="373"/>
      <c r="IH44" s="373"/>
      <c r="II44" s="373"/>
      <c r="IJ44" s="373"/>
      <c r="IK44" s="373"/>
      <c r="IL44" s="373"/>
      <c r="IM44" s="373"/>
      <c r="IN44" s="373"/>
      <c r="IO44" s="373"/>
      <c r="IP44" s="373"/>
      <c r="IQ44" s="373"/>
      <c r="IR44" s="373"/>
      <c r="IS44" s="373"/>
      <c r="IT44" s="373"/>
    </row>
    <row r="45" spans="1:255" x14ac:dyDescent="0.2">
      <c r="A45" s="376">
        <v>2014</v>
      </c>
      <c r="B45" s="378">
        <v>61154</v>
      </c>
      <c r="C45" s="384">
        <v>81592</v>
      </c>
      <c r="D45" s="378">
        <v>75094</v>
      </c>
      <c r="E45" s="384">
        <v>101602</v>
      </c>
      <c r="F45" s="378">
        <v>64366</v>
      </c>
      <c r="G45" s="384">
        <v>102602</v>
      </c>
      <c r="H45" s="378">
        <v>67166</v>
      </c>
      <c r="I45" s="384">
        <v>89397</v>
      </c>
      <c r="J45" s="377">
        <v>267780</v>
      </c>
      <c r="K45" s="384">
        <v>375192</v>
      </c>
      <c r="L45" s="375"/>
      <c r="M45" s="375"/>
      <c r="N45" s="375"/>
      <c r="O45" s="375"/>
      <c r="P45" s="375"/>
      <c r="Q45" s="375"/>
      <c r="R45" s="375"/>
      <c r="S45" s="375"/>
      <c r="T45" s="375"/>
      <c r="U45" s="375"/>
      <c r="V45" s="375"/>
      <c r="W45" s="373"/>
      <c r="X45" s="373"/>
      <c r="Y45" s="373"/>
      <c r="Z45" s="373"/>
      <c r="AA45" s="373"/>
      <c r="AB45" s="373"/>
      <c r="AC45" s="373"/>
      <c r="AD45" s="373"/>
      <c r="AE45" s="373"/>
      <c r="AF45" s="373"/>
      <c r="AG45" s="373"/>
      <c r="AH45" s="373"/>
      <c r="AI45" s="373"/>
      <c r="AJ45" s="373"/>
      <c r="AK45" s="373"/>
      <c r="AL45" s="373"/>
      <c r="AM45" s="373"/>
      <c r="AN45" s="373"/>
      <c r="AO45" s="373"/>
      <c r="AP45" s="373"/>
      <c r="AQ45" s="373"/>
      <c r="AR45" s="373"/>
      <c r="AS45" s="373"/>
      <c r="AT45" s="373"/>
      <c r="AU45" s="373"/>
      <c r="AV45" s="373"/>
      <c r="AW45" s="373"/>
      <c r="AX45" s="373"/>
      <c r="AY45" s="373"/>
      <c r="AZ45" s="373"/>
      <c r="BA45" s="373"/>
      <c r="BB45" s="373"/>
      <c r="BC45" s="373"/>
      <c r="BD45" s="373"/>
      <c r="BE45" s="373"/>
      <c r="BF45" s="373"/>
      <c r="BG45" s="373"/>
      <c r="BH45" s="373"/>
      <c r="BI45" s="373"/>
      <c r="BJ45" s="373"/>
      <c r="BK45" s="373"/>
      <c r="BL45" s="373"/>
      <c r="BM45" s="373"/>
      <c r="BN45" s="373"/>
      <c r="BO45" s="373"/>
      <c r="BP45" s="373"/>
      <c r="BQ45" s="373"/>
      <c r="BR45" s="373"/>
      <c r="BS45" s="373"/>
      <c r="BT45" s="373"/>
      <c r="BU45" s="373"/>
      <c r="BV45" s="373"/>
      <c r="BW45" s="373"/>
      <c r="BX45" s="373"/>
      <c r="BY45" s="373"/>
      <c r="BZ45" s="373"/>
      <c r="CA45" s="373"/>
      <c r="CB45" s="373"/>
      <c r="CC45" s="373"/>
      <c r="CD45" s="373"/>
      <c r="CE45" s="373"/>
      <c r="CF45" s="373"/>
      <c r="CG45" s="373"/>
      <c r="CH45" s="373"/>
      <c r="CI45" s="373"/>
      <c r="CJ45" s="373"/>
      <c r="CK45" s="373"/>
      <c r="CL45" s="373"/>
      <c r="CM45" s="373"/>
      <c r="CN45" s="373"/>
      <c r="CO45" s="373"/>
      <c r="CP45" s="373"/>
      <c r="CQ45" s="373"/>
      <c r="CR45" s="373"/>
      <c r="CS45" s="373"/>
      <c r="CT45" s="373"/>
      <c r="CU45" s="373"/>
      <c r="CV45" s="373"/>
      <c r="CW45" s="373"/>
      <c r="CX45" s="373"/>
      <c r="CY45" s="373"/>
      <c r="CZ45" s="373"/>
      <c r="DA45" s="373"/>
      <c r="DB45" s="373"/>
      <c r="DC45" s="373"/>
      <c r="DD45" s="373"/>
      <c r="DE45" s="373"/>
      <c r="DF45" s="373"/>
      <c r="DG45" s="373"/>
      <c r="DH45" s="373"/>
      <c r="DI45" s="373"/>
      <c r="DJ45" s="373"/>
      <c r="DK45" s="373"/>
      <c r="DL45" s="373"/>
      <c r="DM45" s="373"/>
      <c r="DN45" s="373"/>
      <c r="DO45" s="373"/>
      <c r="DP45" s="373"/>
      <c r="DQ45" s="373"/>
      <c r="DR45" s="373"/>
      <c r="DS45" s="373"/>
      <c r="DT45" s="373"/>
      <c r="DU45" s="373"/>
      <c r="DV45" s="373"/>
      <c r="DW45" s="373"/>
      <c r="DX45" s="373"/>
      <c r="DY45" s="373"/>
      <c r="DZ45" s="373"/>
      <c r="EA45" s="373"/>
      <c r="EB45" s="373"/>
      <c r="EC45" s="373"/>
      <c r="ED45" s="373"/>
      <c r="EE45" s="373"/>
      <c r="EF45" s="373"/>
      <c r="EG45" s="373"/>
      <c r="EH45" s="373"/>
      <c r="EI45" s="373"/>
      <c r="EJ45" s="373"/>
      <c r="EK45" s="373"/>
      <c r="EL45" s="373"/>
      <c r="EM45" s="373"/>
      <c r="EN45" s="373"/>
      <c r="EO45" s="373"/>
      <c r="EP45" s="373"/>
      <c r="EQ45" s="373"/>
      <c r="ER45" s="373"/>
      <c r="ES45" s="373"/>
      <c r="ET45" s="373"/>
      <c r="EU45" s="373"/>
      <c r="EV45" s="373"/>
      <c r="EW45" s="373"/>
      <c r="EX45" s="373"/>
      <c r="EY45" s="373"/>
      <c r="EZ45" s="373"/>
      <c r="FA45" s="373"/>
      <c r="FB45" s="373"/>
      <c r="FC45" s="373"/>
      <c r="FD45" s="373"/>
      <c r="FE45" s="373"/>
      <c r="FF45" s="373"/>
      <c r="FG45" s="373"/>
      <c r="FH45" s="373"/>
      <c r="FI45" s="373"/>
      <c r="FJ45" s="373"/>
      <c r="FK45" s="373"/>
      <c r="FL45" s="373"/>
      <c r="FM45" s="373"/>
      <c r="FN45" s="373"/>
      <c r="FO45" s="373"/>
      <c r="FP45" s="373"/>
      <c r="FQ45" s="373"/>
      <c r="FR45" s="373"/>
      <c r="FS45" s="373"/>
      <c r="FT45" s="373"/>
      <c r="FU45" s="373"/>
      <c r="FV45" s="373"/>
      <c r="FW45" s="373"/>
      <c r="FX45" s="373"/>
      <c r="FY45" s="373"/>
      <c r="FZ45" s="373"/>
      <c r="GA45" s="373"/>
      <c r="GB45" s="373"/>
      <c r="GC45" s="373"/>
      <c r="GD45" s="373"/>
      <c r="GE45" s="373"/>
      <c r="GF45" s="373"/>
      <c r="GG45" s="373"/>
      <c r="GH45" s="373"/>
      <c r="GI45" s="373"/>
      <c r="GJ45" s="373"/>
      <c r="GK45" s="373"/>
      <c r="GL45" s="373"/>
      <c r="GM45" s="373"/>
      <c r="GN45" s="373"/>
      <c r="GO45" s="373"/>
      <c r="GP45" s="373"/>
      <c r="GQ45" s="373"/>
      <c r="GR45" s="373"/>
      <c r="GS45" s="373"/>
      <c r="GT45" s="373"/>
      <c r="GU45" s="373"/>
      <c r="GV45" s="373"/>
      <c r="GW45" s="373"/>
      <c r="GX45" s="373"/>
      <c r="GY45" s="373"/>
      <c r="GZ45" s="373"/>
      <c r="HA45" s="373"/>
      <c r="HB45" s="373"/>
      <c r="HC45" s="373"/>
      <c r="HD45" s="373"/>
      <c r="HE45" s="373"/>
      <c r="HF45" s="373"/>
      <c r="HG45" s="373"/>
      <c r="HH45" s="373"/>
      <c r="HI45" s="373"/>
      <c r="HJ45" s="373"/>
      <c r="HK45" s="373"/>
      <c r="HL45" s="373"/>
      <c r="HM45" s="373"/>
      <c r="HN45" s="373"/>
      <c r="HO45" s="373"/>
      <c r="HP45" s="373"/>
      <c r="HQ45" s="373"/>
      <c r="HR45" s="373"/>
      <c r="HS45" s="373"/>
      <c r="HT45" s="373"/>
      <c r="HU45" s="373"/>
      <c r="HV45" s="373"/>
      <c r="HW45" s="373"/>
      <c r="HX45" s="373"/>
      <c r="HY45" s="373"/>
      <c r="HZ45" s="373"/>
      <c r="IA45" s="373"/>
      <c r="IB45" s="373"/>
      <c r="IC45" s="373"/>
      <c r="ID45" s="373"/>
      <c r="IE45" s="373"/>
      <c r="IF45" s="373"/>
      <c r="IG45" s="373"/>
      <c r="IH45" s="373"/>
      <c r="II45" s="373"/>
      <c r="IJ45" s="373"/>
      <c r="IK45" s="373"/>
      <c r="IL45" s="373"/>
      <c r="IM45" s="373"/>
      <c r="IN45" s="373"/>
      <c r="IO45" s="373"/>
      <c r="IP45" s="373"/>
      <c r="IQ45" s="373"/>
      <c r="IR45" s="373"/>
      <c r="IS45" s="373"/>
      <c r="IT45" s="373"/>
    </row>
    <row r="46" spans="1:255" x14ac:dyDescent="0.2">
      <c r="A46" s="376">
        <v>2015</v>
      </c>
      <c r="B46" s="378" t="s">
        <v>285</v>
      </c>
      <c r="C46" s="377">
        <v>92002</v>
      </c>
      <c r="D46" s="378" t="s">
        <v>285</v>
      </c>
      <c r="E46" s="377">
        <v>106860</v>
      </c>
      <c r="F46" s="378" t="s">
        <v>285</v>
      </c>
      <c r="G46" s="377">
        <v>99724</v>
      </c>
      <c r="H46" s="378" t="s">
        <v>285</v>
      </c>
      <c r="I46" s="377">
        <v>118047</v>
      </c>
      <c r="J46" s="377" t="s">
        <v>285</v>
      </c>
      <c r="K46" s="377">
        <v>416633</v>
      </c>
      <c r="L46" s="375"/>
      <c r="M46" s="375"/>
      <c r="N46" s="375"/>
      <c r="O46" s="375"/>
      <c r="P46" s="375"/>
      <c r="Q46" s="375"/>
      <c r="R46" s="375"/>
      <c r="S46" s="375"/>
      <c r="T46" s="375"/>
      <c r="U46" s="375"/>
      <c r="V46" s="375"/>
      <c r="W46" s="373"/>
      <c r="X46" s="373"/>
      <c r="Y46" s="373"/>
      <c r="Z46" s="373"/>
      <c r="AA46" s="373"/>
      <c r="AB46" s="373"/>
      <c r="AC46" s="373"/>
      <c r="AD46" s="373"/>
      <c r="AE46" s="373"/>
      <c r="AF46" s="373"/>
      <c r="AG46" s="373"/>
      <c r="AH46" s="373"/>
      <c r="AI46" s="373"/>
      <c r="AJ46" s="373"/>
      <c r="AK46" s="373"/>
      <c r="AL46" s="373"/>
      <c r="AM46" s="373"/>
      <c r="AN46" s="373"/>
      <c r="AO46" s="373"/>
      <c r="AP46" s="373"/>
      <c r="AQ46" s="373"/>
      <c r="AR46" s="373"/>
      <c r="AS46" s="373"/>
      <c r="AT46" s="373"/>
      <c r="AU46" s="373"/>
      <c r="AV46" s="373"/>
      <c r="AW46" s="373"/>
      <c r="AX46" s="373"/>
      <c r="AY46" s="373"/>
      <c r="AZ46" s="373"/>
      <c r="BA46" s="373"/>
      <c r="BB46" s="373"/>
      <c r="BC46" s="373"/>
      <c r="BD46" s="373"/>
      <c r="BE46" s="373"/>
      <c r="BF46" s="373"/>
      <c r="BG46" s="373"/>
      <c r="BH46" s="373"/>
      <c r="BI46" s="373"/>
      <c r="BJ46" s="373"/>
      <c r="BK46" s="373"/>
      <c r="BL46" s="373"/>
      <c r="BM46" s="373"/>
      <c r="BN46" s="373"/>
      <c r="BO46" s="373"/>
      <c r="BP46" s="373"/>
      <c r="BQ46" s="373"/>
      <c r="BR46" s="373"/>
      <c r="BS46" s="373"/>
      <c r="BT46" s="373"/>
      <c r="BU46" s="373"/>
      <c r="BV46" s="373"/>
      <c r="BW46" s="373"/>
      <c r="BX46" s="373"/>
      <c r="BY46" s="373"/>
      <c r="BZ46" s="373"/>
      <c r="CA46" s="373"/>
      <c r="CB46" s="373"/>
      <c r="CC46" s="373"/>
      <c r="CD46" s="373"/>
      <c r="CE46" s="373"/>
      <c r="CF46" s="373"/>
      <c r="CG46" s="373"/>
      <c r="CH46" s="373"/>
      <c r="CI46" s="373"/>
      <c r="CJ46" s="373"/>
      <c r="CK46" s="373"/>
      <c r="CL46" s="373"/>
      <c r="CM46" s="373"/>
      <c r="CN46" s="373"/>
      <c r="CO46" s="373"/>
      <c r="CP46" s="373"/>
      <c r="CQ46" s="373"/>
      <c r="CR46" s="373"/>
      <c r="CS46" s="373"/>
      <c r="CT46" s="373"/>
      <c r="CU46" s="373"/>
      <c r="CV46" s="373"/>
      <c r="CW46" s="373"/>
      <c r="CX46" s="373"/>
      <c r="CY46" s="373"/>
      <c r="CZ46" s="373"/>
      <c r="DA46" s="373"/>
      <c r="DB46" s="373"/>
      <c r="DC46" s="373"/>
      <c r="DD46" s="373"/>
      <c r="DE46" s="373"/>
      <c r="DF46" s="373"/>
      <c r="DG46" s="373"/>
      <c r="DH46" s="373"/>
      <c r="DI46" s="373"/>
      <c r="DJ46" s="373"/>
      <c r="DK46" s="373"/>
      <c r="DL46" s="373"/>
      <c r="DM46" s="373"/>
      <c r="DN46" s="373"/>
      <c r="DO46" s="373"/>
      <c r="DP46" s="373"/>
      <c r="DQ46" s="373"/>
      <c r="DR46" s="373"/>
      <c r="DS46" s="373"/>
      <c r="DT46" s="373"/>
      <c r="DU46" s="373"/>
      <c r="DV46" s="373"/>
      <c r="DW46" s="373"/>
      <c r="DX46" s="373"/>
      <c r="DY46" s="373"/>
      <c r="DZ46" s="373"/>
      <c r="EA46" s="373"/>
      <c r="EB46" s="373"/>
      <c r="EC46" s="373"/>
      <c r="ED46" s="373"/>
      <c r="EE46" s="373"/>
      <c r="EF46" s="373"/>
      <c r="EG46" s="373"/>
      <c r="EH46" s="373"/>
      <c r="EI46" s="373"/>
      <c r="EJ46" s="373"/>
      <c r="EK46" s="373"/>
      <c r="EL46" s="373"/>
      <c r="EM46" s="373"/>
      <c r="EN46" s="373"/>
      <c r="EO46" s="373"/>
      <c r="EP46" s="373"/>
      <c r="EQ46" s="373"/>
      <c r="ER46" s="373"/>
      <c r="ES46" s="373"/>
      <c r="ET46" s="373"/>
      <c r="EU46" s="373"/>
      <c r="EV46" s="373"/>
      <c r="EW46" s="373"/>
      <c r="EX46" s="373"/>
      <c r="EY46" s="373"/>
      <c r="EZ46" s="373"/>
      <c r="FA46" s="373"/>
      <c r="FB46" s="373"/>
      <c r="FC46" s="373"/>
      <c r="FD46" s="373"/>
      <c r="FE46" s="373"/>
      <c r="FF46" s="373"/>
      <c r="FG46" s="373"/>
      <c r="FH46" s="373"/>
      <c r="FI46" s="373"/>
      <c r="FJ46" s="373"/>
      <c r="FK46" s="373"/>
      <c r="FL46" s="373"/>
      <c r="FM46" s="373"/>
      <c r="FN46" s="373"/>
      <c r="FO46" s="373"/>
      <c r="FP46" s="373"/>
      <c r="FQ46" s="373"/>
      <c r="FR46" s="373"/>
      <c r="FS46" s="373"/>
      <c r="FT46" s="373"/>
      <c r="FU46" s="373"/>
      <c r="FV46" s="373"/>
      <c r="FW46" s="373"/>
      <c r="FX46" s="373"/>
      <c r="FY46" s="373"/>
      <c r="FZ46" s="373"/>
      <c r="GA46" s="373"/>
      <c r="GB46" s="373"/>
      <c r="GC46" s="373"/>
      <c r="GD46" s="373"/>
      <c r="GE46" s="373"/>
      <c r="GF46" s="373"/>
      <c r="GG46" s="373"/>
      <c r="GH46" s="373"/>
      <c r="GI46" s="373"/>
      <c r="GJ46" s="373"/>
      <c r="GK46" s="373"/>
      <c r="GL46" s="373"/>
      <c r="GM46" s="373"/>
      <c r="GN46" s="373"/>
      <c r="GO46" s="373"/>
      <c r="GP46" s="373"/>
      <c r="GQ46" s="373"/>
      <c r="GR46" s="373"/>
      <c r="GS46" s="373"/>
      <c r="GT46" s="373"/>
      <c r="GU46" s="373"/>
      <c r="GV46" s="373"/>
      <c r="GW46" s="373"/>
      <c r="GX46" s="373"/>
      <c r="GY46" s="373"/>
      <c r="GZ46" s="373"/>
      <c r="HA46" s="373"/>
      <c r="HB46" s="373"/>
      <c r="HC46" s="373"/>
      <c r="HD46" s="373"/>
      <c r="HE46" s="373"/>
      <c r="HF46" s="373"/>
      <c r="HG46" s="373"/>
      <c r="HH46" s="373"/>
      <c r="HI46" s="373"/>
      <c r="HJ46" s="373"/>
      <c r="HK46" s="373"/>
      <c r="HL46" s="373"/>
      <c r="HM46" s="373"/>
      <c r="HN46" s="373"/>
      <c r="HO46" s="373"/>
      <c r="HP46" s="373"/>
      <c r="HQ46" s="373"/>
      <c r="HR46" s="373"/>
      <c r="HS46" s="373"/>
      <c r="HT46" s="373"/>
      <c r="HU46" s="373"/>
      <c r="HV46" s="373"/>
      <c r="HW46" s="373"/>
      <c r="HX46" s="373"/>
      <c r="HY46" s="373"/>
      <c r="HZ46" s="373"/>
      <c r="IA46" s="373"/>
      <c r="IB46" s="373"/>
      <c r="IC46" s="373"/>
      <c r="ID46" s="373"/>
      <c r="IE46" s="373"/>
      <c r="IF46" s="373"/>
      <c r="IG46" s="373"/>
      <c r="IH46" s="373"/>
      <c r="II46" s="373"/>
      <c r="IJ46" s="373"/>
      <c r="IK46" s="373"/>
      <c r="IL46" s="373"/>
      <c r="IM46" s="373"/>
      <c r="IN46" s="373"/>
      <c r="IO46" s="373"/>
      <c r="IP46" s="373"/>
      <c r="IQ46" s="373"/>
      <c r="IR46" s="373"/>
      <c r="IS46" s="373"/>
      <c r="IT46" s="373"/>
    </row>
    <row r="47" spans="1:255" x14ac:dyDescent="0.2">
      <c r="A47" s="376">
        <v>2016</v>
      </c>
      <c r="B47" s="378" t="s">
        <v>285</v>
      </c>
      <c r="C47" s="377">
        <v>105135</v>
      </c>
      <c r="D47" s="378" t="s">
        <v>285</v>
      </c>
      <c r="E47" s="377">
        <v>121988</v>
      </c>
      <c r="F47" s="378" t="s">
        <v>285</v>
      </c>
      <c r="G47" s="377">
        <v>91151</v>
      </c>
      <c r="H47" s="378" t="s">
        <v>285</v>
      </c>
      <c r="I47" s="377">
        <v>108621</v>
      </c>
      <c r="J47" s="377" t="s">
        <v>285</v>
      </c>
      <c r="K47" s="377">
        <v>426895</v>
      </c>
      <c r="L47" s="375"/>
      <c r="M47" s="375"/>
      <c r="N47" s="375"/>
      <c r="O47" s="375"/>
      <c r="P47" s="375"/>
      <c r="Q47" s="375"/>
      <c r="R47" s="375"/>
      <c r="S47" s="375"/>
      <c r="T47" s="375"/>
      <c r="U47" s="375"/>
      <c r="V47" s="375"/>
      <c r="W47" s="373"/>
      <c r="X47" s="373"/>
      <c r="Y47" s="373"/>
      <c r="Z47" s="373"/>
      <c r="AA47" s="373"/>
      <c r="AB47" s="373"/>
      <c r="AC47" s="373"/>
      <c r="AD47" s="373"/>
      <c r="AE47" s="373"/>
      <c r="AF47" s="373"/>
      <c r="AG47" s="373"/>
      <c r="AH47" s="373"/>
      <c r="AI47" s="373"/>
      <c r="AJ47" s="373"/>
      <c r="AK47" s="373"/>
      <c r="AL47" s="373"/>
      <c r="AM47" s="373"/>
      <c r="AN47" s="373"/>
      <c r="AO47" s="373"/>
      <c r="AP47" s="373"/>
      <c r="AQ47" s="373"/>
      <c r="AR47" s="373"/>
      <c r="AS47" s="373"/>
      <c r="AT47" s="373"/>
      <c r="AU47" s="373"/>
      <c r="AV47" s="373"/>
      <c r="AW47" s="373"/>
      <c r="AX47" s="373"/>
      <c r="AY47" s="373"/>
      <c r="AZ47" s="373"/>
      <c r="BA47" s="373"/>
      <c r="BB47" s="373"/>
      <c r="BC47" s="373"/>
      <c r="BD47" s="373"/>
      <c r="BE47" s="373"/>
      <c r="BF47" s="373"/>
      <c r="BG47" s="373"/>
      <c r="BH47" s="373"/>
      <c r="BI47" s="373"/>
      <c r="BJ47" s="373"/>
      <c r="BK47" s="373"/>
      <c r="BL47" s="373"/>
      <c r="BM47" s="373"/>
      <c r="BN47" s="373"/>
      <c r="BO47" s="373"/>
      <c r="BP47" s="373"/>
      <c r="BQ47" s="373"/>
      <c r="BR47" s="373"/>
      <c r="BS47" s="373"/>
      <c r="BT47" s="373"/>
      <c r="BU47" s="373"/>
      <c r="BV47" s="373"/>
      <c r="BW47" s="373"/>
      <c r="BX47" s="373"/>
      <c r="BY47" s="373"/>
      <c r="BZ47" s="373"/>
      <c r="CA47" s="373"/>
      <c r="CB47" s="373"/>
      <c r="CC47" s="373"/>
      <c r="CD47" s="373"/>
      <c r="CE47" s="373"/>
      <c r="CF47" s="373"/>
      <c r="CG47" s="373"/>
      <c r="CH47" s="373"/>
      <c r="CI47" s="373"/>
      <c r="CJ47" s="373"/>
      <c r="CK47" s="373"/>
      <c r="CL47" s="373"/>
      <c r="CM47" s="373"/>
      <c r="CN47" s="373"/>
      <c r="CO47" s="373"/>
      <c r="CP47" s="373"/>
      <c r="CQ47" s="373"/>
      <c r="CR47" s="373"/>
      <c r="CS47" s="373"/>
      <c r="CT47" s="373"/>
      <c r="CU47" s="373"/>
      <c r="CV47" s="373"/>
      <c r="CW47" s="373"/>
      <c r="CX47" s="373"/>
      <c r="CY47" s="373"/>
      <c r="CZ47" s="373"/>
      <c r="DA47" s="373"/>
      <c r="DB47" s="373"/>
      <c r="DC47" s="373"/>
      <c r="DD47" s="373"/>
      <c r="DE47" s="373"/>
      <c r="DF47" s="373"/>
      <c r="DG47" s="373"/>
      <c r="DH47" s="373"/>
      <c r="DI47" s="373"/>
      <c r="DJ47" s="373"/>
      <c r="DK47" s="373"/>
      <c r="DL47" s="373"/>
      <c r="DM47" s="373"/>
      <c r="DN47" s="373"/>
      <c r="DO47" s="373"/>
      <c r="DP47" s="373"/>
      <c r="DQ47" s="373"/>
      <c r="DR47" s="373"/>
      <c r="DS47" s="373"/>
      <c r="DT47" s="373"/>
      <c r="DU47" s="373"/>
      <c r="DV47" s="373"/>
      <c r="DW47" s="373"/>
      <c r="DX47" s="373"/>
      <c r="DY47" s="373"/>
      <c r="DZ47" s="373"/>
      <c r="EA47" s="373"/>
      <c r="EB47" s="373"/>
      <c r="EC47" s="373"/>
      <c r="ED47" s="373"/>
      <c r="EE47" s="373"/>
      <c r="EF47" s="373"/>
      <c r="EG47" s="373"/>
      <c r="EH47" s="373"/>
      <c r="EI47" s="373"/>
      <c r="EJ47" s="373"/>
      <c r="EK47" s="373"/>
      <c r="EL47" s="373"/>
      <c r="EM47" s="373"/>
      <c r="EN47" s="373"/>
      <c r="EO47" s="373"/>
      <c r="EP47" s="373"/>
      <c r="EQ47" s="373"/>
      <c r="ER47" s="373"/>
      <c r="ES47" s="373"/>
      <c r="ET47" s="373"/>
      <c r="EU47" s="373"/>
      <c r="EV47" s="373"/>
      <c r="EW47" s="373"/>
      <c r="EX47" s="373"/>
      <c r="EY47" s="373"/>
      <c r="EZ47" s="373"/>
      <c r="FA47" s="373"/>
      <c r="FB47" s="373"/>
      <c r="FC47" s="373"/>
      <c r="FD47" s="373"/>
      <c r="FE47" s="373"/>
      <c r="FF47" s="373"/>
      <c r="FG47" s="373"/>
      <c r="FH47" s="373"/>
      <c r="FI47" s="373"/>
      <c r="FJ47" s="373"/>
      <c r="FK47" s="373"/>
      <c r="FL47" s="373"/>
      <c r="FM47" s="373"/>
      <c r="FN47" s="373"/>
      <c r="FO47" s="373"/>
      <c r="FP47" s="373"/>
      <c r="FQ47" s="373"/>
      <c r="FR47" s="373"/>
      <c r="FS47" s="373"/>
      <c r="FT47" s="373"/>
      <c r="FU47" s="373"/>
      <c r="FV47" s="373"/>
      <c r="FW47" s="373"/>
      <c r="FX47" s="373"/>
      <c r="FY47" s="373"/>
      <c r="FZ47" s="373"/>
      <c r="GA47" s="373"/>
      <c r="GB47" s="373"/>
      <c r="GC47" s="373"/>
      <c r="GD47" s="373"/>
      <c r="GE47" s="373"/>
      <c r="GF47" s="373"/>
      <c r="GG47" s="373"/>
      <c r="GH47" s="373"/>
      <c r="GI47" s="373"/>
      <c r="GJ47" s="373"/>
      <c r="GK47" s="373"/>
      <c r="GL47" s="373"/>
      <c r="GM47" s="373"/>
      <c r="GN47" s="373"/>
      <c r="GO47" s="373"/>
      <c r="GP47" s="373"/>
      <c r="GQ47" s="373"/>
      <c r="GR47" s="373"/>
      <c r="GS47" s="373"/>
      <c r="GT47" s="373"/>
      <c r="GU47" s="373"/>
      <c r="GV47" s="373"/>
      <c r="GW47" s="373"/>
      <c r="GX47" s="373"/>
      <c r="GY47" s="373"/>
      <c r="GZ47" s="373"/>
      <c r="HA47" s="373"/>
      <c r="HB47" s="373"/>
      <c r="HC47" s="373"/>
      <c r="HD47" s="373"/>
      <c r="HE47" s="373"/>
      <c r="HF47" s="373"/>
      <c r="HG47" s="373"/>
      <c r="HH47" s="373"/>
      <c r="HI47" s="373"/>
      <c r="HJ47" s="373"/>
      <c r="HK47" s="373"/>
      <c r="HL47" s="373"/>
      <c r="HM47" s="373"/>
      <c r="HN47" s="373"/>
      <c r="HO47" s="373"/>
      <c r="HP47" s="373"/>
      <c r="HQ47" s="373"/>
      <c r="HR47" s="373"/>
      <c r="HS47" s="373"/>
      <c r="HT47" s="373"/>
      <c r="HU47" s="373"/>
      <c r="HV47" s="373"/>
      <c r="HW47" s="373"/>
      <c r="HX47" s="373"/>
      <c r="HY47" s="373"/>
      <c r="HZ47" s="373"/>
      <c r="IA47" s="373"/>
      <c r="IB47" s="373"/>
      <c r="IC47" s="373"/>
      <c r="ID47" s="373"/>
      <c r="IE47" s="373"/>
      <c r="IF47" s="373"/>
      <c r="IG47" s="373"/>
      <c r="IH47" s="373"/>
      <c r="II47" s="373"/>
      <c r="IJ47" s="373"/>
      <c r="IK47" s="373"/>
      <c r="IL47" s="373"/>
      <c r="IM47" s="373"/>
      <c r="IN47" s="373"/>
      <c r="IO47" s="373"/>
      <c r="IP47" s="373"/>
      <c r="IQ47" s="373"/>
      <c r="IR47" s="373"/>
      <c r="IS47" s="373"/>
      <c r="IT47" s="373"/>
      <c r="IU47" s="373"/>
    </row>
    <row r="48" spans="1:255" x14ac:dyDescent="0.2">
      <c r="A48" s="376">
        <v>2017</v>
      </c>
      <c r="B48" s="378" t="s">
        <v>285</v>
      </c>
      <c r="C48" s="377">
        <v>105989</v>
      </c>
      <c r="D48" s="378" t="s">
        <v>285</v>
      </c>
      <c r="E48" s="377">
        <v>124571</v>
      </c>
      <c r="F48" s="378" t="s">
        <v>285</v>
      </c>
      <c r="G48" s="377">
        <v>102018</v>
      </c>
      <c r="H48" s="378" t="s">
        <v>285</v>
      </c>
      <c r="I48" s="377">
        <v>116812</v>
      </c>
      <c r="J48" s="377" t="s">
        <v>285</v>
      </c>
      <c r="K48" s="377">
        <v>449390</v>
      </c>
      <c r="L48" s="375"/>
      <c r="M48" s="375"/>
      <c r="N48" s="375"/>
      <c r="O48" s="375"/>
      <c r="P48" s="375"/>
      <c r="Q48" s="375"/>
      <c r="R48" s="375"/>
      <c r="S48" s="375"/>
      <c r="T48" s="375"/>
      <c r="U48" s="375"/>
      <c r="V48" s="375"/>
      <c r="W48" s="373"/>
      <c r="X48" s="373"/>
      <c r="Y48" s="373"/>
      <c r="Z48" s="373"/>
      <c r="AA48" s="373"/>
      <c r="AB48" s="373"/>
      <c r="AC48" s="373"/>
      <c r="AD48" s="373"/>
      <c r="AE48" s="373"/>
      <c r="AF48" s="373"/>
      <c r="AG48" s="373"/>
      <c r="AH48" s="373"/>
      <c r="AI48" s="373"/>
      <c r="AJ48" s="373"/>
      <c r="AK48" s="373"/>
      <c r="AL48" s="373"/>
      <c r="AM48" s="373"/>
      <c r="AN48" s="373"/>
      <c r="AO48" s="373"/>
      <c r="AP48" s="373"/>
      <c r="AQ48" s="373"/>
      <c r="AR48" s="373"/>
      <c r="AS48" s="373"/>
      <c r="AT48" s="373"/>
      <c r="AU48" s="373"/>
      <c r="AV48" s="373"/>
      <c r="AW48" s="373"/>
      <c r="AX48" s="373"/>
      <c r="AY48" s="373"/>
      <c r="AZ48" s="373"/>
      <c r="BA48" s="373"/>
      <c r="BB48" s="373"/>
      <c r="BC48" s="373"/>
      <c r="BD48" s="373"/>
      <c r="BE48" s="373"/>
      <c r="BF48" s="373"/>
      <c r="BG48" s="373"/>
      <c r="BH48" s="373"/>
      <c r="BI48" s="373"/>
      <c r="BJ48" s="373"/>
      <c r="BK48" s="373"/>
      <c r="BL48" s="373"/>
      <c r="BM48" s="373"/>
      <c r="BN48" s="373"/>
      <c r="BO48" s="373"/>
      <c r="BP48" s="373"/>
      <c r="BQ48" s="373"/>
      <c r="BR48" s="373"/>
      <c r="BS48" s="373"/>
      <c r="BT48" s="373"/>
      <c r="BU48" s="373"/>
      <c r="BV48" s="373"/>
      <c r="BW48" s="373"/>
      <c r="BX48" s="373"/>
      <c r="BY48" s="373"/>
      <c r="BZ48" s="373"/>
      <c r="CA48" s="373"/>
      <c r="CB48" s="373"/>
      <c r="CC48" s="373"/>
      <c r="CD48" s="373"/>
      <c r="CE48" s="373"/>
      <c r="CF48" s="373"/>
      <c r="CG48" s="373"/>
      <c r="CH48" s="373"/>
      <c r="CI48" s="373"/>
      <c r="CJ48" s="373"/>
      <c r="CK48" s="373"/>
      <c r="CL48" s="373"/>
      <c r="CM48" s="373"/>
      <c r="CN48" s="373"/>
      <c r="CO48" s="373"/>
      <c r="CP48" s="373"/>
      <c r="CQ48" s="373"/>
      <c r="CR48" s="373"/>
      <c r="CS48" s="373"/>
      <c r="CT48" s="373"/>
      <c r="CU48" s="373"/>
      <c r="CV48" s="373"/>
      <c r="CW48" s="373"/>
      <c r="CX48" s="373"/>
      <c r="CY48" s="373"/>
      <c r="CZ48" s="373"/>
      <c r="DA48" s="373"/>
      <c r="DB48" s="373"/>
      <c r="DC48" s="373"/>
      <c r="DD48" s="373"/>
      <c r="DE48" s="373"/>
      <c r="DF48" s="373"/>
      <c r="DG48" s="373"/>
      <c r="DH48" s="373"/>
      <c r="DI48" s="373"/>
      <c r="DJ48" s="373"/>
      <c r="DK48" s="373"/>
      <c r="DL48" s="373"/>
      <c r="DM48" s="373"/>
      <c r="DN48" s="373"/>
      <c r="DO48" s="373"/>
      <c r="DP48" s="373"/>
      <c r="DQ48" s="373"/>
      <c r="DR48" s="373"/>
      <c r="DS48" s="373"/>
      <c r="DT48" s="373"/>
      <c r="DU48" s="373"/>
      <c r="DV48" s="373"/>
      <c r="DW48" s="373"/>
      <c r="DX48" s="373"/>
      <c r="DY48" s="373"/>
      <c r="DZ48" s="373"/>
      <c r="EA48" s="373"/>
      <c r="EB48" s="373"/>
      <c r="EC48" s="373"/>
      <c r="ED48" s="373"/>
      <c r="EE48" s="373"/>
      <c r="EF48" s="373"/>
      <c r="EG48" s="373"/>
      <c r="EH48" s="373"/>
      <c r="EI48" s="373"/>
      <c r="EJ48" s="373"/>
      <c r="EK48" s="373"/>
      <c r="EL48" s="373"/>
      <c r="EM48" s="373"/>
      <c r="EN48" s="373"/>
      <c r="EO48" s="373"/>
      <c r="EP48" s="373"/>
      <c r="EQ48" s="373"/>
      <c r="ER48" s="373"/>
      <c r="ES48" s="373"/>
      <c r="ET48" s="373"/>
      <c r="EU48" s="373"/>
      <c r="EV48" s="373"/>
      <c r="EW48" s="373"/>
      <c r="EX48" s="373"/>
      <c r="EY48" s="373"/>
      <c r="EZ48" s="373"/>
      <c r="FA48" s="373"/>
      <c r="FB48" s="373"/>
      <c r="FC48" s="373"/>
      <c r="FD48" s="373"/>
      <c r="FE48" s="373"/>
      <c r="FF48" s="373"/>
      <c r="FG48" s="373"/>
      <c r="FH48" s="373"/>
      <c r="FI48" s="373"/>
      <c r="FJ48" s="373"/>
      <c r="FK48" s="373"/>
      <c r="FL48" s="373"/>
      <c r="FM48" s="373"/>
      <c r="FN48" s="373"/>
      <c r="FO48" s="373"/>
      <c r="FP48" s="373"/>
      <c r="FQ48" s="373"/>
      <c r="FR48" s="373"/>
      <c r="FS48" s="373"/>
      <c r="FT48" s="373"/>
      <c r="FU48" s="373"/>
      <c r="FV48" s="373"/>
      <c r="FW48" s="373"/>
      <c r="FX48" s="373"/>
      <c r="FY48" s="373"/>
      <c r="FZ48" s="373"/>
      <c r="GA48" s="373"/>
      <c r="GB48" s="373"/>
      <c r="GC48" s="373"/>
      <c r="GD48" s="373"/>
      <c r="GE48" s="373"/>
      <c r="GF48" s="373"/>
      <c r="GG48" s="373"/>
      <c r="GH48" s="373"/>
      <c r="GI48" s="373"/>
      <c r="GJ48" s="373"/>
      <c r="GK48" s="373"/>
      <c r="GL48" s="373"/>
      <c r="GM48" s="373"/>
      <c r="GN48" s="373"/>
      <c r="GO48" s="373"/>
      <c r="GP48" s="373"/>
      <c r="GQ48" s="373"/>
      <c r="GR48" s="373"/>
      <c r="GS48" s="373"/>
      <c r="GT48" s="373"/>
      <c r="GU48" s="373"/>
      <c r="GV48" s="373"/>
      <c r="GW48" s="373"/>
      <c r="GX48" s="373"/>
      <c r="GY48" s="373"/>
      <c r="GZ48" s="373"/>
      <c r="HA48" s="373"/>
      <c r="HB48" s="373"/>
      <c r="HC48" s="373"/>
      <c r="HD48" s="373"/>
      <c r="HE48" s="373"/>
      <c r="HF48" s="373"/>
      <c r="HG48" s="373"/>
      <c r="HH48" s="373"/>
      <c r="HI48" s="373"/>
      <c r="HJ48" s="373"/>
      <c r="HK48" s="373"/>
      <c r="HL48" s="373"/>
      <c r="HM48" s="373"/>
      <c r="HN48" s="373"/>
      <c r="HO48" s="373"/>
      <c r="HP48" s="373"/>
      <c r="HQ48" s="373"/>
      <c r="HR48" s="373"/>
      <c r="HS48" s="373"/>
      <c r="HT48" s="373"/>
      <c r="HU48" s="373"/>
      <c r="HV48" s="373"/>
      <c r="HW48" s="373"/>
      <c r="HX48" s="373"/>
      <c r="HY48" s="373"/>
      <c r="HZ48" s="373"/>
      <c r="IA48" s="373"/>
      <c r="IB48" s="373"/>
      <c r="IC48" s="373"/>
      <c r="ID48" s="373"/>
      <c r="IE48" s="373"/>
      <c r="IF48" s="373"/>
      <c r="IG48" s="373"/>
      <c r="IH48" s="373"/>
      <c r="II48" s="373"/>
      <c r="IJ48" s="373"/>
      <c r="IK48" s="373"/>
      <c r="IL48" s="373"/>
      <c r="IM48" s="373"/>
      <c r="IN48" s="373"/>
      <c r="IO48" s="373"/>
      <c r="IP48" s="373"/>
      <c r="IQ48" s="373"/>
      <c r="IR48" s="373"/>
      <c r="IS48" s="373"/>
      <c r="IT48" s="373"/>
      <c r="IU48" s="373"/>
    </row>
    <row r="49" spans="1:255" x14ac:dyDescent="0.2">
      <c r="A49" s="376">
        <v>2018</v>
      </c>
      <c r="B49" s="377" t="s">
        <v>285</v>
      </c>
      <c r="C49" s="377">
        <v>120157</v>
      </c>
      <c r="D49" s="377" t="s">
        <v>285</v>
      </c>
      <c r="E49" s="377">
        <v>122241</v>
      </c>
      <c r="F49" s="377" t="s">
        <v>285</v>
      </c>
      <c r="G49" s="377">
        <v>112090</v>
      </c>
      <c r="H49" s="377" t="s">
        <v>285</v>
      </c>
      <c r="I49" s="377">
        <v>120719</v>
      </c>
      <c r="J49" s="377" t="s">
        <v>285</v>
      </c>
      <c r="K49" s="377">
        <v>475207</v>
      </c>
      <c r="L49" s="375"/>
      <c r="M49" s="375"/>
      <c r="N49" s="375"/>
      <c r="O49" s="375"/>
      <c r="P49" s="375"/>
      <c r="Q49" s="375"/>
      <c r="R49" s="375"/>
      <c r="S49" s="375"/>
      <c r="T49" s="375"/>
      <c r="U49" s="375"/>
      <c r="V49" s="375"/>
      <c r="W49" s="373"/>
      <c r="X49" s="373"/>
      <c r="Y49" s="373"/>
      <c r="Z49" s="373"/>
      <c r="AA49" s="373"/>
      <c r="AB49" s="373"/>
      <c r="AC49" s="373"/>
      <c r="AD49" s="373"/>
      <c r="AE49" s="373"/>
      <c r="AF49" s="373"/>
      <c r="AG49" s="373"/>
      <c r="AH49" s="373"/>
      <c r="AI49" s="373"/>
      <c r="AJ49" s="373"/>
      <c r="AK49" s="373"/>
      <c r="AL49" s="373"/>
      <c r="AM49" s="373"/>
      <c r="AN49" s="373"/>
      <c r="AO49" s="373"/>
      <c r="AP49" s="373"/>
      <c r="AQ49" s="373"/>
      <c r="AR49" s="373"/>
      <c r="AS49" s="373"/>
      <c r="AT49" s="373"/>
      <c r="AU49" s="373"/>
      <c r="AV49" s="373"/>
      <c r="AW49" s="373"/>
      <c r="AX49" s="373"/>
      <c r="AY49" s="373"/>
      <c r="AZ49" s="373"/>
      <c r="BA49" s="373"/>
      <c r="BB49" s="373"/>
      <c r="BC49" s="373"/>
      <c r="BD49" s="373"/>
      <c r="BE49" s="373"/>
      <c r="BF49" s="373"/>
      <c r="BG49" s="373"/>
      <c r="BH49" s="373"/>
      <c r="BI49" s="373"/>
      <c r="BJ49" s="373"/>
      <c r="BK49" s="373"/>
      <c r="BL49" s="373"/>
      <c r="BM49" s="373"/>
      <c r="BN49" s="373"/>
      <c r="BO49" s="373"/>
      <c r="BP49" s="373"/>
      <c r="BQ49" s="373"/>
      <c r="BR49" s="373"/>
      <c r="BS49" s="373"/>
      <c r="BT49" s="373"/>
      <c r="BU49" s="373"/>
      <c r="BV49" s="373"/>
      <c r="BW49" s="373"/>
      <c r="BX49" s="373"/>
      <c r="BY49" s="373"/>
      <c r="BZ49" s="373"/>
      <c r="CA49" s="373"/>
      <c r="CB49" s="373"/>
      <c r="CC49" s="373"/>
      <c r="CD49" s="373"/>
      <c r="CE49" s="373"/>
      <c r="CF49" s="373"/>
      <c r="CG49" s="373"/>
      <c r="CH49" s="373"/>
      <c r="CI49" s="373"/>
      <c r="CJ49" s="373"/>
      <c r="CK49" s="373"/>
      <c r="CL49" s="373"/>
      <c r="CM49" s="373"/>
      <c r="CN49" s="373"/>
      <c r="CO49" s="373"/>
      <c r="CP49" s="373"/>
      <c r="CQ49" s="373"/>
      <c r="CR49" s="373"/>
      <c r="CS49" s="373"/>
      <c r="CT49" s="373"/>
      <c r="CU49" s="373"/>
      <c r="CV49" s="373"/>
      <c r="CW49" s="373"/>
      <c r="CX49" s="373"/>
      <c r="CY49" s="373"/>
      <c r="CZ49" s="373"/>
      <c r="DA49" s="373"/>
      <c r="DB49" s="373"/>
      <c r="DC49" s="373"/>
      <c r="DD49" s="373"/>
      <c r="DE49" s="373"/>
      <c r="DF49" s="373"/>
      <c r="DG49" s="373"/>
      <c r="DH49" s="373"/>
      <c r="DI49" s="373"/>
      <c r="DJ49" s="373"/>
      <c r="DK49" s="373"/>
      <c r="DL49" s="373"/>
      <c r="DM49" s="373"/>
      <c r="DN49" s="373"/>
      <c r="DO49" s="373"/>
      <c r="DP49" s="373"/>
      <c r="DQ49" s="373"/>
      <c r="DR49" s="373"/>
      <c r="DS49" s="373"/>
      <c r="DT49" s="373"/>
      <c r="DU49" s="373"/>
      <c r="DV49" s="373"/>
      <c r="DW49" s="373"/>
      <c r="DX49" s="373"/>
      <c r="DY49" s="373"/>
      <c r="DZ49" s="373"/>
      <c r="EA49" s="373"/>
      <c r="EB49" s="373"/>
      <c r="EC49" s="373"/>
      <c r="ED49" s="373"/>
      <c r="EE49" s="373"/>
      <c r="EF49" s="373"/>
      <c r="EG49" s="373"/>
      <c r="EH49" s="373"/>
      <c r="EI49" s="373"/>
      <c r="EJ49" s="373"/>
      <c r="EK49" s="373"/>
      <c r="EL49" s="373"/>
      <c r="EM49" s="373"/>
      <c r="EN49" s="373"/>
      <c r="EO49" s="373"/>
      <c r="EP49" s="373"/>
      <c r="EQ49" s="373"/>
      <c r="ER49" s="373"/>
      <c r="ES49" s="373"/>
      <c r="ET49" s="373"/>
      <c r="EU49" s="373"/>
      <c r="EV49" s="373"/>
      <c r="EW49" s="373"/>
      <c r="EX49" s="373"/>
      <c r="EY49" s="373"/>
      <c r="EZ49" s="373"/>
      <c r="FA49" s="373"/>
      <c r="FB49" s="373"/>
      <c r="FC49" s="373"/>
      <c r="FD49" s="373"/>
      <c r="FE49" s="373"/>
      <c r="FF49" s="373"/>
      <c r="FG49" s="373"/>
      <c r="FH49" s="373"/>
      <c r="FI49" s="373"/>
      <c r="FJ49" s="373"/>
      <c r="FK49" s="373"/>
      <c r="FL49" s="373"/>
      <c r="FM49" s="373"/>
      <c r="FN49" s="373"/>
      <c r="FO49" s="373"/>
      <c r="FP49" s="373"/>
      <c r="FQ49" s="373"/>
      <c r="FR49" s="373"/>
      <c r="FS49" s="373"/>
      <c r="FT49" s="373"/>
      <c r="FU49" s="373"/>
      <c r="FV49" s="373"/>
      <c r="FW49" s="373"/>
      <c r="FX49" s="373"/>
      <c r="FY49" s="373"/>
      <c r="FZ49" s="373"/>
      <c r="GA49" s="373"/>
      <c r="GB49" s="373"/>
      <c r="GC49" s="373"/>
      <c r="GD49" s="373"/>
      <c r="GE49" s="373"/>
      <c r="GF49" s="373"/>
      <c r="GG49" s="373"/>
      <c r="GH49" s="373"/>
      <c r="GI49" s="373"/>
      <c r="GJ49" s="373"/>
      <c r="GK49" s="373"/>
      <c r="GL49" s="373"/>
      <c r="GM49" s="373"/>
      <c r="GN49" s="373"/>
      <c r="GO49" s="373"/>
      <c r="GP49" s="373"/>
      <c r="GQ49" s="373"/>
      <c r="GR49" s="373"/>
      <c r="GS49" s="373"/>
      <c r="GT49" s="373"/>
      <c r="GU49" s="373"/>
      <c r="GV49" s="373"/>
      <c r="GW49" s="373"/>
      <c r="GX49" s="373"/>
      <c r="GY49" s="373"/>
      <c r="GZ49" s="373"/>
      <c r="HA49" s="373"/>
      <c r="HB49" s="373"/>
      <c r="HC49" s="373"/>
      <c r="HD49" s="373"/>
      <c r="HE49" s="373"/>
      <c r="HF49" s="373"/>
      <c r="HG49" s="373"/>
      <c r="HH49" s="373"/>
      <c r="HI49" s="373"/>
      <c r="HJ49" s="373"/>
      <c r="HK49" s="373"/>
      <c r="HL49" s="373"/>
      <c r="HM49" s="373"/>
      <c r="HN49" s="373"/>
      <c r="HO49" s="373"/>
      <c r="HP49" s="373"/>
      <c r="HQ49" s="373"/>
      <c r="HR49" s="373"/>
      <c r="HS49" s="373"/>
      <c r="HT49" s="373"/>
      <c r="HU49" s="373"/>
      <c r="HV49" s="373"/>
      <c r="HW49" s="373"/>
      <c r="HX49" s="373"/>
      <c r="HY49" s="373"/>
      <c r="HZ49" s="373"/>
      <c r="IA49" s="373"/>
      <c r="IB49" s="373"/>
      <c r="IC49" s="373"/>
      <c r="ID49" s="373"/>
      <c r="IE49" s="373"/>
      <c r="IF49" s="373"/>
      <c r="IG49" s="373"/>
      <c r="IH49" s="373"/>
      <c r="II49" s="373"/>
      <c r="IJ49" s="373"/>
      <c r="IK49" s="373"/>
      <c r="IL49" s="373"/>
      <c r="IM49" s="373"/>
      <c r="IN49" s="373"/>
      <c r="IO49" s="373"/>
      <c r="IP49" s="373"/>
      <c r="IQ49" s="373"/>
      <c r="IR49" s="373"/>
      <c r="IS49" s="373"/>
      <c r="IT49" s="373"/>
      <c r="IU49" s="373"/>
    </row>
    <row r="50" spans="1:255" s="386" customFormat="1" x14ac:dyDescent="0.2">
      <c r="A50" s="376">
        <v>2019</v>
      </c>
      <c r="B50" s="377" t="s">
        <v>285</v>
      </c>
      <c r="C50" s="377">
        <v>109487</v>
      </c>
      <c r="D50" s="377" t="s">
        <v>285</v>
      </c>
      <c r="E50" s="377">
        <v>119746</v>
      </c>
      <c r="F50" s="377" t="s">
        <v>285</v>
      </c>
      <c r="G50" s="377">
        <v>111529</v>
      </c>
      <c r="H50" s="377" t="s">
        <v>285</v>
      </c>
      <c r="I50" s="377">
        <v>103431</v>
      </c>
      <c r="J50" s="377" t="s">
        <v>285</v>
      </c>
      <c r="K50" s="377">
        <v>444192</v>
      </c>
      <c r="L50" s="375"/>
      <c r="M50" s="375"/>
      <c r="N50" s="375"/>
      <c r="O50" s="375"/>
      <c r="P50" s="375"/>
      <c r="Q50" s="375"/>
      <c r="R50" s="375"/>
      <c r="S50" s="375"/>
      <c r="T50" s="375"/>
      <c r="U50" s="375"/>
      <c r="V50" s="375"/>
      <c r="W50" s="375"/>
      <c r="X50" s="375"/>
      <c r="Y50" s="375"/>
      <c r="Z50" s="375"/>
      <c r="AA50" s="375"/>
      <c r="AB50" s="375"/>
      <c r="AC50" s="375"/>
      <c r="AD50" s="375"/>
      <c r="AE50" s="375"/>
      <c r="AF50" s="375"/>
      <c r="AG50" s="375"/>
      <c r="AH50" s="375"/>
      <c r="AI50" s="375"/>
      <c r="AJ50" s="375"/>
      <c r="AK50" s="375"/>
      <c r="AL50" s="375"/>
      <c r="AM50" s="375"/>
      <c r="AN50" s="375"/>
      <c r="AO50" s="375"/>
      <c r="AP50" s="375"/>
      <c r="AQ50" s="375"/>
      <c r="AR50" s="375"/>
      <c r="AS50" s="375"/>
      <c r="AT50" s="375"/>
      <c r="AU50" s="375"/>
      <c r="AV50" s="375"/>
      <c r="AW50" s="375"/>
      <c r="AX50" s="375"/>
      <c r="AY50" s="375"/>
      <c r="AZ50" s="375"/>
      <c r="BA50" s="375"/>
      <c r="BB50" s="375"/>
      <c r="BC50" s="375"/>
      <c r="BD50" s="375"/>
      <c r="BE50" s="375"/>
      <c r="BF50" s="375"/>
      <c r="BG50" s="375"/>
      <c r="BH50" s="375"/>
      <c r="BI50" s="375"/>
      <c r="BJ50" s="375"/>
      <c r="BK50" s="375"/>
      <c r="BL50" s="375"/>
      <c r="BM50" s="375"/>
      <c r="BN50" s="375"/>
      <c r="BO50" s="375"/>
      <c r="BP50" s="375"/>
      <c r="BQ50" s="375"/>
      <c r="BR50" s="375"/>
      <c r="BS50" s="375"/>
      <c r="BT50" s="375"/>
      <c r="BU50" s="375"/>
      <c r="BV50" s="375"/>
      <c r="BW50" s="375"/>
      <c r="BX50" s="375"/>
      <c r="BY50" s="375"/>
      <c r="BZ50" s="375"/>
      <c r="CA50" s="375"/>
      <c r="CB50" s="375"/>
      <c r="CC50" s="375"/>
      <c r="CD50" s="375"/>
      <c r="CE50" s="375"/>
      <c r="CF50" s="375"/>
      <c r="CG50" s="375"/>
      <c r="CH50" s="375"/>
      <c r="CI50" s="375"/>
      <c r="CJ50" s="375"/>
      <c r="CK50" s="375"/>
      <c r="CL50" s="375"/>
      <c r="CM50" s="375"/>
      <c r="CN50" s="375"/>
      <c r="CO50" s="375"/>
      <c r="CP50" s="375"/>
      <c r="CQ50" s="375"/>
      <c r="CR50" s="375"/>
      <c r="CS50" s="375"/>
      <c r="CT50" s="375"/>
      <c r="CU50" s="375"/>
      <c r="CV50" s="375"/>
      <c r="CW50" s="375"/>
      <c r="CX50" s="375"/>
      <c r="CY50" s="375"/>
      <c r="CZ50" s="375"/>
      <c r="DA50" s="375"/>
      <c r="DB50" s="375"/>
      <c r="DC50" s="375"/>
      <c r="DD50" s="375"/>
      <c r="DE50" s="375"/>
      <c r="DF50" s="375"/>
      <c r="DG50" s="375"/>
      <c r="DH50" s="375"/>
      <c r="DI50" s="375"/>
      <c r="DJ50" s="375"/>
      <c r="DK50" s="375"/>
      <c r="DL50" s="375"/>
      <c r="DM50" s="375"/>
      <c r="DN50" s="375"/>
      <c r="DO50" s="375"/>
      <c r="DP50" s="375"/>
      <c r="DQ50" s="375"/>
      <c r="DR50" s="375"/>
      <c r="DS50" s="375"/>
      <c r="DT50" s="375"/>
      <c r="DU50" s="375"/>
      <c r="DV50" s="375"/>
      <c r="DW50" s="375"/>
      <c r="DX50" s="375"/>
      <c r="DY50" s="375"/>
      <c r="DZ50" s="375"/>
      <c r="EA50" s="375"/>
      <c r="EB50" s="375"/>
      <c r="EC50" s="375"/>
      <c r="ED50" s="375"/>
      <c r="EE50" s="375"/>
      <c r="EF50" s="375"/>
      <c r="EG50" s="375"/>
      <c r="EH50" s="375"/>
      <c r="EI50" s="375"/>
      <c r="EJ50" s="375"/>
      <c r="EK50" s="375"/>
      <c r="EL50" s="375"/>
      <c r="EM50" s="375"/>
      <c r="EN50" s="375"/>
      <c r="EO50" s="375"/>
      <c r="EP50" s="375"/>
      <c r="EQ50" s="375"/>
      <c r="ER50" s="375"/>
      <c r="ES50" s="375"/>
      <c r="ET50" s="375"/>
      <c r="EU50" s="375"/>
      <c r="EV50" s="375"/>
      <c r="EW50" s="375"/>
      <c r="EX50" s="375"/>
      <c r="EY50" s="375"/>
      <c r="EZ50" s="375"/>
      <c r="FA50" s="375"/>
      <c r="FB50" s="375"/>
      <c r="FC50" s="375"/>
      <c r="FD50" s="375"/>
      <c r="FE50" s="375"/>
      <c r="FF50" s="375"/>
      <c r="FG50" s="375"/>
      <c r="FH50" s="375"/>
      <c r="FI50" s="375"/>
      <c r="FJ50" s="375"/>
      <c r="FK50" s="375"/>
      <c r="FL50" s="375"/>
      <c r="FM50" s="375"/>
      <c r="FN50" s="375"/>
      <c r="FO50" s="375"/>
      <c r="FP50" s="375"/>
      <c r="FQ50" s="375"/>
      <c r="FR50" s="375"/>
      <c r="FS50" s="375"/>
      <c r="FT50" s="375"/>
      <c r="FU50" s="375"/>
      <c r="FV50" s="375"/>
      <c r="FW50" s="375"/>
      <c r="FX50" s="375"/>
      <c r="FY50" s="375"/>
      <c r="FZ50" s="375"/>
      <c r="GA50" s="375"/>
      <c r="GB50" s="375"/>
      <c r="GC50" s="375"/>
      <c r="GD50" s="375"/>
      <c r="GE50" s="375"/>
      <c r="GF50" s="375"/>
      <c r="GG50" s="375"/>
      <c r="GH50" s="375"/>
      <c r="GI50" s="375"/>
      <c r="GJ50" s="375"/>
      <c r="GK50" s="375"/>
      <c r="GL50" s="375"/>
      <c r="GM50" s="375"/>
      <c r="GN50" s="375"/>
      <c r="GO50" s="375"/>
      <c r="GP50" s="375"/>
      <c r="GQ50" s="375"/>
      <c r="GR50" s="375"/>
      <c r="GS50" s="375"/>
      <c r="GT50" s="375"/>
      <c r="GU50" s="375"/>
      <c r="GV50" s="375"/>
      <c r="GW50" s="375"/>
      <c r="GX50" s="375"/>
      <c r="GY50" s="375"/>
      <c r="GZ50" s="375"/>
      <c r="HA50" s="375"/>
      <c r="HB50" s="375"/>
      <c r="HC50" s="375"/>
      <c r="HD50" s="375"/>
      <c r="HE50" s="375"/>
      <c r="HF50" s="375"/>
      <c r="HG50" s="375"/>
      <c r="HH50" s="375"/>
      <c r="HI50" s="375"/>
      <c r="HJ50" s="375"/>
      <c r="HK50" s="375"/>
      <c r="HL50" s="375"/>
      <c r="HM50" s="375"/>
      <c r="HN50" s="375"/>
      <c r="HO50" s="375"/>
      <c r="HP50" s="375"/>
      <c r="HQ50" s="375"/>
      <c r="HR50" s="375"/>
      <c r="HS50" s="375"/>
      <c r="HT50" s="375"/>
      <c r="HU50" s="375"/>
      <c r="HV50" s="375"/>
      <c r="HW50" s="375"/>
      <c r="HX50" s="375"/>
      <c r="HY50" s="375"/>
      <c r="HZ50" s="375"/>
      <c r="IA50" s="375"/>
      <c r="IB50" s="375"/>
      <c r="IC50" s="375"/>
      <c r="ID50" s="375"/>
      <c r="IE50" s="375"/>
      <c r="IF50" s="375"/>
      <c r="IG50" s="375"/>
      <c r="IH50" s="375"/>
      <c r="II50" s="375"/>
      <c r="IJ50" s="375"/>
      <c r="IK50" s="375"/>
      <c r="IL50" s="375"/>
      <c r="IM50" s="375"/>
      <c r="IN50" s="375"/>
      <c r="IO50" s="375"/>
      <c r="IP50" s="375"/>
      <c r="IQ50" s="375"/>
      <c r="IR50" s="375"/>
      <c r="IS50" s="375"/>
      <c r="IT50" s="375"/>
      <c r="IU50" s="375"/>
    </row>
    <row r="51" spans="1:255" ht="13.5" thickBot="1" x14ac:dyDescent="0.25">
      <c r="A51" s="379">
        <v>2020</v>
      </c>
      <c r="B51" s="380" t="s">
        <v>285</v>
      </c>
      <c r="C51" s="380">
        <v>112821</v>
      </c>
      <c r="D51" s="380" t="s">
        <v>285</v>
      </c>
      <c r="E51" s="380">
        <v>126404</v>
      </c>
      <c r="F51" s="380" t="s">
        <v>285</v>
      </c>
      <c r="G51" s="380">
        <v>105333</v>
      </c>
      <c r="H51" s="380" t="s">
        <v>285</v>
      </c>
      <c r="I51" s="380">
        <v>125534</v>
      </c>
      <c r="J51" s="380" t="s">
        <v>285</v>
      </c>
      <c r="K51" s="380">
        <v>470092</v>
      </c>
      <c r="L51" s="375"/>
      <c r="M51" s="375"/>
      <c r="N51" s="375"/>
      <c r="O51" s="375"/>
      <c r="P51" s="375"/>
      <c r="Q51" s="375"/>
      <c r="R51" s="375"/>
      <c r="S51" s="375"/>
      <c r="T51" s="375"/>
      <c r="U51" s="375"/>
      <c r="V51" s="375"/>
      <c r="W51" s="373"/>
      <c r="X51" s="373"/>
      <c r="Y51" s="373"/>
      <c r="Z51" s="373"/>
      <c r="AA51" s="373"/>
      <c r="AB51" s="373"/>
      <c r="AC51" s="373"/>
      <c r="AD51" s="373"/>
      <c r="AE51" s="373"/>
      <c r="AF51" s="373"/>
      <c r="AG51" s="373"/>
      <c r="AH51" s="373"/>
      <c r="AI51" s="373"/>
      <c r="AJ51" s="373"/>
      <c r="AK51" s="373"/>
      <c r="AL51" s="373"/>
      <c r="AM51" s="373"/>
      <c r="AN51" s="373"/>
      <c r="AO51" s="373"/>
      <c r="AP51" s="373"/>
      <c r="AQ51" s="373"/>
      <c r="AR51" s="373"/>
      <c r="AS51" s="373"/>
      <c r="AT51" s="373"/>
      <c r="AU51" s="373"/>
      <c r="AV51" s="373"/>
      <c r="AW51" s="373"/>
      <c r="AX51" s="373"/>
      <c r="AY51" s="373"/>
      <c r="AZ51" s="373"/>
      <c r="BA51" s="373"/>
      <c r="BB51" s="373"/>
      <c r="BC51" s="373"/>
      <c r="BD51" s="373"/>
      <c r="BE51" s="373"/>
      <c r="BF51" s="373"/>
      <c r="BG51" s="373"/>
      <c r="BH51" s="373"/>
      <c r="BI51" s="373"/>
      <c r="BJ51" s="373"/>
      <c r="BK51" s="373"/>
      <c r="BL51" s="373"/>
      <c r="BM51" s="373"/>
      <c r="BN51" s="373"/>
      <c r="BO51" s="373"/>
      <c r="BP51" s="373"/>
      <c r="BQ51" s="373"/>
      <c r="BR51" s="373"/>
      <c r="BS51" s="373"/>
      <c r="BT51" s="373"/>
      <c r="BU51" s="373"/>
      <c r="BV51" s="373"/>
      <c r="BW51" s="373"/>
      <c r="BX51" s="373"/>
      <c r="BY51" s="373"/>
      <c r="BZ51" s="373"/>
      <c r="CA51" s="373"/>
      <c r="CB51" s="373"/>
      <c r="CC51" s="373"/>
      <c r="CD51" s="373"/>
      <c r="CE51" s="373"/>
      <c r="CF51" s="373"/>
      <c r="CG51" s="373"/>
      <c r="CH51" s="373"/>
      <c r="CI51" s="373"/>
      <c r="CJ51" s="373"/>
      <c r="CK51" s="373"/>
      <c r="CL51" s="373"/>
      <c r="CM51" s="373"/>
      <c r="CN51" s="373"/>
      <c r="CO51" s="373"/>
      <c r="CP51" s="373"/>
      <c r="CQ51" s="373"/>
      <c r="CR51" s="373"/>
      <c r="CS51" s="373"/>
      <c r="CT51" s="373"/>
      <c r="CU51" s="373"/>
      <c r="CV51" s="373"/>
      <c r="CW51" s="373"/>
      <c r="CX51" s="373"/>
      <c r="CY51" s="373"/>
      <c r="CZ51" s="373"/>
      <c r="DA51" s="373"/>
      <c r="DB51" s="373"/>
      <c r="DC51" s="373"/>
      <c r="DD51" s="373"/>
      <c r="DE51" s="373"/>
      <c r="DF51" s="373"/>
      <c r="DG51" s="373"/>
      <c r="DH51" s="373"/>
      <c r="DI51" s="373"/>
      <c r="DJ51" s="373"/>
      <c r="DK51" s="373"/>
      <c r="DL51" s="373"/>
      <c r="DM51" s="373"/>
      <c r="DN51" s="373"/>
      <c r="DO51" s="373"/>
      <c r="DP51" s="373"/>
      <c r="DQ51" s="373"/>
      <c r="DR51" s="373"/>
      <c r="DS51" s="373"/>
      <c r="DT51" s="373"/>
      <c r="DU51" s="373"/>
      <c r="DV51" s="373"/>
      <c r="DW51" s="373"/>
      <c r="DX51" s="373"/>
      <c r="DY51" s="373"/>
      <c r="DZ51" s="373"/>
      <c r="EA51" s="373"/>
      <c r="EB51" s="373"/>
      <c r="EC51" s="373"/>
      <c r="ED51" s="373"/>
      <c r="EE51" s="373"/>
      <c r="EF51" s="373"/>
      <c r="EG51" s="373"/>
      <c r="EH51" s="373"/>
      <c r="EI51" s="373"/>
      <c r="EJ51" s="373"/>
      <c r="EK51" s="373"/>
      <c r="EL51" s="373"/>
      <c r="EM51" s="373"/>
      <c r="EN51" s="373"/>
      <c r="EO51" s="373"/>
      <c r="EP51" s="373"/>
      <c r="EQ51" s="373"/>
      <c r="ER51" s="373"/>
      <c r="ES51" s="373"/>
      <c r="ET51" s="373"/>
      <c r="EU51" s="373"/>
      <c r="EV51" s="373"/>
      <c r="EW51" s="373"/>
      <c r="EX51" s="373"/>
      <c r="EY51" s="373"/>
      <c r="EZ51" s="373"/>
      <c r="FA51" s="373"/>
      <c r="FB51" s="373"/>
      <c r="FC51" s="373"/>
      <c r="FD51" s="373"/>
      <c r="FE51" s="373"/>
      <c r="FF51" s="373"/>
      <c r="FG51" s="373"/>
      <c r="FH51" s="373"/>
      <c r="FI51" s="373"/>
      <c r="FJ51" s="373"/>
      <c r="FK51" s="373"/>
      <c r="FL51" s="373"/>
      <c r="FM51" s="373"/>
      <c r="FN51" s="373"/>
      <c r="FO51" s="373"/>
      <c r="FP51" s="373"/>
      <c r="FQ51" s="373"/>
      <c r="FR51" s="373"/>
      <c r="FS51" s="373"/>
      <c r="FT51" s="373"/>
      <c r="FU51" s="373"/>
      <c r="FV51" s="373"/>
      <c r="FW51" s="373"/>
      <c r="FX51" s="373"/>
      <c r="FY51" s="373"/>
      <c r="FZ51" s="373"/>
      <c r="GA51" s="373"/>
      <c r="GB51" s="373"/>
      <c r="GC51" s="373"/>
      <c r="GD51" s="373"/>
      <c r="GE51" s="373"/>
      <c r="GF51" s="373"/>
      <c r="GG51" s="373"/>
      <c r="GH51" s="373"/>
      <c r="GI51" s="373"/>
      <c r="GJ51" s="373"/>
      <c r="GK51" s="373"/>
      <c r="GL51" s="373"/>
      <c r="GM51" s="373"/>
      <c r="GN51" s="373"/>
      <c r="GO51" s="373"/>
      <c r="GP51" s="373"/>
      <c r="GQ51" s="373"/>
      <c r="GR51" s="373"/>
      <c r="GS51" s="373"/>
      <c r="GT51" s="373"/>
      <c r="GU51" s="373"/>
      <c r="GV51" s="373"/>
      <c r="GW51" s="373"/>
      <c r="GX51" s="373"/>
      <c r="GY51" s="373"/>
      <c r="GZ51" s="373"/>
      <c r="HA51" s="373"/>
      <c r="HB51" s="373"/>
      <c r="HC51" s="373"/>
      <c r="HD51" s="373"/>
      <c r="HE51" s="373"/>
      <c r="HF51" s="373"/>
      <c r="HG51" s="373"/>
      <c r="HH51" s="373"/>
      <c r="HI51" s="373"/>
      <c r="HJ51" s="373"/>
      <c r="HK51" s="373"/>
      <c r="HL51" s="373"/>
      <c r="HM51" s="373"/>
      <c r="HN51" s="373"/>
      <c r="HO51" s="373"/>
      <c r="HP51" s="373"/>
      <c r="HQ51" s="373"/>
      <c r="HR51" s="373"/>
      <c r="HS51" s="373"/>
      <c r="HT51" s="373"/>
      <c r="HU51" s="373"/>
      <c r="HV51" s="373"/>
      <c r="HW51" s="373"/>
      <c r="HX51" s="373"/>
      <c r="HY51" s="373"/>
      <c r="HZ51" s="373"/>
      <c r="IA51" s="373"/>
      <c r="IB51" s="373"/>
      <c r="IC51" s="373"/>
      <c r="ID51" s="373"/>
      <c r="IE51" s="373"/>
      <c r="IF51" s="373"/>
      <c r="IG51" s="373"/>
      <c r="IH51" s="373"/>
      <c r="II51" s="373"/>
      <c r="IJ51" s="373"/>
      <c r="IK51" s="373"/>
      <c r="IL51" s="373"/>
      <c r="IM51" s="373"/>
      <c r="IN51" s="373"/>
      <c r="IO51" s="373"/>
      <c r="IP51" s="373"/>
      <c r="IQ51" s="373"/>
      <c r="IR51" s="373"/>
      <c r="IS51" s="373"/>
      <c r="IT51" s="373"/>
      <c r="IU51" s="373"/>
    </row>
    <row r="52" spans="1:255" x14ac:dyDescent="0.2">
      <c r="L52" s="375"/>
      <c r="M52" s="375"/>
      <c r="N52" s="375"/>
      <c r="O52" s="375"/>
      <c r="P52" s="375"/>
      <c r="Q52" s="375"/>
      <c r="R52" s="375"/>
      <c r="S52" s="375"/>
      <c r="T52" s="375"/>
      <c r="U52" s="375"/>
      <c r="V52" s="375"/>
      <c r="W52" s="373"/>
      <c r="X52" s="373"/>
      <c r="Y52" s="373"/>
      <c r="Z52" s="373"/>
      <c r="AA52" s="373"/>
      <c r="AB52" s="373"/>
      <c r="AC52" s="373"/>
      <c r="AD52" s="373"/>
      <c r="AE52" s="373"/>
      <c r="AF52" s="373"/>
      <c r="AG52" s="373"/>
      <c r="AH52" s="373"/>
      <c r="AI52" s="373"/>
      <c r="AJ52" s="373"/>
      <c r="AK52" s="373"/>
      <c r="AL52" s="373"/>
      <c r="AM52" s="373"/>
      <c r="AN52" s="373"/>
      <c r="AO52" s="373"/>
      <c r="AP52" s="373"/>
      <c r="AQ52" s="373"/>
      <c r="AR52" s="373"/>
      <c r="AS52" s="373"/>
      <c r="AT52" s="373"/>
      <c r="AU52" s="373"/>
      <c r="AV52" s="373"/>
      <c r="AW52" s="373"/>
      <c r="AX52" s="373"/>
      <c r="AY52" s="373"/>
      <c r="AZ52" s="373"/>
      <c r="BA52" s="373"/>
      <c r="BB52" s="373"/>
      <c r="BC52" s="373"/>
      <c r="BD52" s="373"/>
      <c r="BE52" s="373"/>
      <c r="BF52" s="373"/>
      <c r="BG52" s="373"/>
      <c r="BH52" s="373"/>
      <c r="BI52" s="373"/>
      <c r="BJ52" s="373"/>
      <c r="BK52" s="373"/>
      <c r="BL52" s="373"/>
      <c r="BM52" s="373"/>
      <c r="BN52" s="373"/>
      <c r="BO52" s="373"/>
      <c r="BP52" s="373"/>
      <c r="BQ52" s="373"/>
      <c r="BR52" s="373"/>
      <c r="BS52" s="373"/>
      <c r="BT52" s="373"/>
      <c r="BU52" s="373"/>
      <c r="BV52" s="373"/>
      <c r="BW52" s="373"/>
      <c r="BX52" s="373"/>
      <c r="BY52" s="373"/>
      <c r="BZ52" s="373"/>
      <c r="CA52" s="373"/>
      <c r="CB52" s="373"/>
      <c r="CC52" s="373"/>
      <c r="CD52" s="373"/>
      <c r="CE52" s="373"/>
      <c r="CF52" s="373"/>
      <c r="CG52" s="373"/>
      <c r="CH52" s="373"/>
      <c r="CI52" s="373"/>
      <c r="CJ52" s="373"/>
      <c r="CK52" s="373"/>
      <c r="CL52" s="373"/>
      <c r="CM52" s="373"/>
      <c r="CN52" s="373"/>
      <c r="CO52" s="373"/>
      <c r="CP52" s="373"/>
      <c r="CQ52" s="373"/>
      <c r="CR52" s="373"/>
      <c r="CS52" s="373"/>
      <c r="CT52" s="373"/>
      <c r="CU52" s="373"/>
      <c r="CV52" s="373"/>
      <c r="CW52" s="373"/>
      <c r="CX52" s="373"/>
      <c r="CY52" s="373"/>
      <c r="CZ52" s="373"/>
      <c r="DA52" s="373"/>
      <c r="DB52" s="373"/>
      <c r="DC52" s="373"/>
      <c r="DD52" s="373"/>
      <c r="DE52" s="373"/>
      <c r="DF52" s="373"/>
      <c r="DG52" s="373"/>
      <c r="DH52" s="373"/>
      <c r="DI52" s="373"/>
      <c r="DJ52" s="373"/>
      <c r="DK52" s="373"/>
      <c r="DL52" s="373"/>
      <c r="DM52" s="373"/>
      <c r="DN52" s="373"/>
      <c r="DO52" s="373"/>
      <c r="DP52" s="373"/>
      <c r="DQ52" s="373"/>
      <c r="DR52" s="373"/>
      <c r="DS52" s="373"/>
      <c r="DT52" s="373"/>
      <c r="DU52" s="373"/>
      <c r="DV52" s="373"/>
      <c r="DW52" s="373"/>
      <c r="DX52" s="373"/>
      <c r="DY52" s="373"/>
      <c r="DZ52" s="373"/>
      <c r="EA52" s="373"/>
      <c r="EB52" s="373"/>
      <c r="EC52" s="373"/>
      <c r="ED52" s="373"/>
      <c r="EE52" s="373"/>
      <c r="EF52" s="373"/>
      <c r="EG52" s="373"/>
      <c r="EH52" s="373"/>
      <c r="EI52" s="373"/>
      <c r="EJ52" s="373"/>
      <c r="EK52" s="373"/>
      <c r="EL52" s="373"/>
      <c r="EM52" s="373"/>
      <c r="EN52" s="373"/>
      <c r="EO52" s="373"/>
      <c r="EP52" s="373"/>
      <c r="EQ52" s="373"/>
      <c r="ER52" s="373"/>
      <c r="ES52" s="373"/>
      <c r="ET52" s="373"/>
      <c r="EU52" s="373"/>
      <c r="EV52" s="373"/>
      <c r="EW52" s="373"/>
      <c r="EX52" s="373"/>
      <c r="EY52" s="373"/>
      <c r="EZ52" s="373"/>
      <c r="FA52" s="373"/>
      <c r="FB52" s="373"/>
      <c r="FC52" s="373"/>
      <c r="FD52" s="373"/>
      <c r="FE52" s="373"/>
      <c r="FF52" s="373"/>
      <c r="FG52" s="373"/>
      <c r="FH52" s="373"/>
      <c r="FI52" s="373"/>
      <c r="FJ52" s="373"/>
      <c r="FK52" s="373"/>
      <c r="FL52" s="373"/>
      <c r="FM52" s="373"/>
      <c r="FN52" s="373"/>
      <c r="FO52" s="373"/>
      <c r="FP52" s="373"/>
      <c r="FQ52" s="373"/>
      <c r="FR52" s="373"/>
      <c r="FS52" s="373"/>
      <c r="FT52" s="373"/>
      <c r="FU52" s="373"/>
      <c r="FV52" s="373"/>
      <c r="FW52" s="373"/>
      <c r="FX52" s="373"/>
      <c r="FY52" s="373"/>
      <c r="FZ52" s="373"/>
      <c r="GA52" s="373"/>
      <c r="GB52" s="373"/>
      <c r="GC52" s="373"/>
      <c r="GD52" s="373"/>
      <c r="GE52" s="373"/>
      <c r="GF52" s="373"/>
      <c r="GG52" s="373"/>
      <c r="GH52" s="373"/>
      <c r="GI52" s="373"/>
      <c r="GJ52" s="373"/>
      <c r="GK52" s="373"/>
      <c r="GL52" s="373"/>
      <c r="GM52" s="373"/>
      <c r="GN52" s="373"/>
      <c r="GO52" s="373"/>
      <c r="GP52" s="373"/>
      <c r="GQ52" s="373"/>
      <c r="GR52" s="373"/>
      <c r="GS52" s="373"/>
      <c r="GT52" s="373"/>
      <c r="GU52" s="373"/>
      <c r="GV52" s="373"/>
      <c r="GW52" s="373"/>
      <c r="GX52" s="373"/>
      <c r="GY52" s="373"/>
      <c r="GZ52" s="373"/>
      <c r="HA52" s="373"/>
      <c r="HB52" s="373"/>
      <c r="HC52" s="373"/>
      <c r="HD52" s="373"/>
      <c r="HE52" s="373"/>
      <c r="HF52" s="373"/>
      <c r="HG52" s="373"/>
      <c r="HH52" s="373"/>
      <c r="HI52" s="373"/>
      <c r="HJ52" s="373"/>
      <c r="HK52" s="373"/>
      <c r="HL52" s="373"/>
      <c r="HM52" s="373"/>
      <c r="HN52" s="373"/>
      <c r="HO52" s="373"/>
      <c r="HP52" s="373"/>
      <c r="HQ52" s="373"/>
      <c r="HR52" s="373"/>
      <c r="HS52" s="373"/>
      <c r="HT52" s="373"/>
      <c r="HU52" s="373"/>
      <c r="HV52" s="373"/>
      <c r="HW52" s="373"/>
      <c r="HX52" s="373"/>
      <c r="HY52" s="373"/>
      <c r="HZ52" s="373"/>
      <c r="IA52" s="373"/>
      <c r="IB52" s="373"/>
      <c r="IC52" s="373"/>
      <c r="ID52" s="373"/>
      <c r="IE52" s="373"/>
      <c r="IF52" s="373"/>
      <c r="IG52" s="373"/>
      <c r="IH52" s="373"/>
      <c r="II52" s="373"/>
      <c r="IJ52" s="373"/>
      <c r="IK52" s="373"/>
      <c r="IL52" s="373"/>
      <c r="IM52" s="373"/>
      <c r="IN52" s="373"/>
      <c r="IO52" s="373"/>
      <c r="IP52" s="373"/>
      <c r="IQ52" s="373"/>
      <c r="IR52" s="373"/>
      <c r="IS52" s="373"/>
      <c r="IT52" s="373"/>
      <c r="IU52" s="373"/>
    </row>
    <row r="53" spans="1:255" ht="13.5" thickBot="1" x14ac:dyDescent="0.25">
      <c r="A53" s="379"/>
      <c r="B53" s="380"/>
      <c r="C53" s="380"/>
      <c r="D53" s="380"/>
      <c r="E53" s="380"/>
      <c r="F53" s="380"/>
      <c r="G53" s="380"/>
      <c r="H53" s="380"/>
      <c r="I53" s="380"/>
      <c r="J53" s="380"/>
      <c r="K53" s="380"/>
      <c r="L53" s="375"/>
      <c r="M53" s="375"/>
      <c r="N53" s="375"/>
      <c r="O53" s="375"/>
      <c r="P53" s="375"/>
      <c r="Q53" s="375"/>
      <c r="R53" s="375"/>
      <c r="S53" s="375"/>
      <c r="T53" s="375"/>
      <c r="U53" s="375"/>
      <c r="V53" s="375"/>
      <c r="W53" s="373"/>
      <c r="X53" s="373"/>
      <c r="Y53" s="373"/>
      <c r="Z53" s="373"/>
      <c r="AA53" s="373"/>
      <c r="AB53" s="373"/>
      <c r="AC53" s="373"/>
      <c r="AD53" s="373"/>
      <c r="AE53" s="373"/>
      <c r="AF53" s="373"/>
      <c r="AG53" s="373"/>
      <c r="AH53" s="373"/>
      <c r="AI53" s="373"/>
      <c r="AJ53" s="373"/>
      <c r="AK53" s="373"/>
      <c r="AL53" s="373"/>
      <c r="AM53" s="373"/>
      <c r="AN53" s="373"/>
      <c r="AO53" s="373"/>
      <c r="AP53" s="373"/>
      <c r="AQ53" s="373"/>
      <c r="AR53" s="373"/>
      <c r="AS53" s="373"/>
      <c r="AT53" s="373"/>
      <c r="AU53" s="373"/>
      <c r="AV53" s="373"/>
      <c r="AW53" s="373"/>
      <c r="AX53" s="373"/>
      <c r="AY53" s="373"/>
      <c r="AZ53" s="373"/>
      <c r="BA53" s="373"/>
      <c r="BB53" s="373"/>
      <c r="BC53" s="373"/>
      <c r="BD53" s="373"/>
      <c r="BE53" s="373"/>
      <c r="BF53" s="373"/>
      <c r="BG53" s="373"/>
      <c r="BH53" s="373"/>
      <c r="BI53" s="373"/>
      <c r="BJ53" s="373"/>
      <c r="BK53" s="373"/>
      <c r="BL53" s="373"/>
      <c r="BM53" s="373"/>
      <c r="BN53" s="373"/>
      <c r="BO53" s="373"/>
      <c r="BP53" s="373"/>
      <c r="BQ53" s="373"/>
      <c r="BR53" s="373"/>
      <c r="BS53" s="373"/>
      <c r="BT53" s="373"/>
      <c r="BU53" s="373"/>
      <c r="BV53" s="373"/>
      <c r="BW53" s="373"/>
      <c r="BX53" s="373"/>
      <c r="BY53" s="373"/>
      <c r="BZ53" s="373"/>
      <c r="CA53" s="373"/>
      <c r="CB53" s="373"/>
      <c r="CC53" s="373"/>
      <c r="CD53" s="373"/>
      <c r="CE53" s="373"/>
      <c r="CF53" s="373"/>
      <c r="CG53" s="373"/>
      <c r="CH53" s="373"/>
      <c r="CI53" s="373"/>
      <c r="CJ53" s="373"/>
      <c r="CK53" s="373"/>
      <c r="CL53" s="373"/>
      <c r="CM53" s="373"/>
      <c r="CN53" s="373"/>
      <c r="CO53" s="373"/>
      <c r="CP53" s="373"/>
      <c r="CQ53" s="373"/>
      <c r="CR53" s="373"/>
      <c r="CS53" s="373"/>
      <c r="CT53" s="373"/>
      <c r="CU53" s="373"/>
      <c r="CV53" s="373"/>
      <c r="CW53" s="373"/>
      <c r="CX53" s="373"/>
      <c r="CY53" s="373"/>
      <c r="CZ53" s="373"/>
      <c r="DA53" s="373"/>
      <c r="DB53" s="373"/>
      <c r="DC53" s="373"/>
      <c r="DD53" s="373"/>
      <c r="DE53" s="373"/>
      <c r="DF53" s="373"/>
      <c r="DG53" s="373"/>
      <c r="DH53" s="373"/>
      <c r="DI53" s="373"/>
      <c r="DJ53" s="373"/>
      <c r="DK53" s="373"/>
      <c r="DL53" s="373"/>
      <c r="DM53" s="373"/>
      <c r="DN53" s="373"/>
      <c r="DO53" s="373"/>
      <c r="DP53" s="373"/>
      <c r="DQ53" s="373"/>
      <c r="DR53" s="373"/>
      <c r="DS53" s="373"/>
      <c r="DT53" s="373"/>
      <c r="DU53" s="373"/>
      <c r="DV53" s="373"/>
      <c r="DW53" s="373"/>
      <c r="DX53" s="373"/>
      <c r="DY53" s="373"/>
      <c r="DZ53" s="373"/>
      <c r="EA53" s="373"/>
      <c r="EB53" s="373"/>
      <c r="EC53" s="373"/>
      <c r="ED53" s="373"/>
      <c r="EE53" s="373"/>
      <c r="EF53" s="373"/>
      <c r="EG53" s="373"/>
      <c r="EH53" s="373"/>
      <c r="EI53" s="373"/>
      <c r="EJ53" s="373"/>
      <c r="EK53" s="373"/>
      <c r="EL53" s="373"/>
      <c r="EM53" s="373"/>
      <c r="EN53" s="373"/>
      <c r="EO53" s="373"/>
      <c r="EP53" s="373"/>
      <c r="EQ53" s="373"/>
      <c r="ER53" s="373"/>
      <c r="ES53" s="373"/>
      <c r="ET53" s="373"/>
      <c r="EU53" s="373"/>
      <c r="EV53" s="373"/>
      <c r="EW53" s="373"/>
      <c r="EX53" s="373"/>
      <c r="EY53" s="373"/>
      <c r="EZ53" s="373"/>
      <c r="FA53" s="373"/>
      <c r="FB53" s="373"/>
      <c r="FC53" s="373"/>
      <c r="FD53" s="373"/>
      <c r="FE53" s="373"/>
      <c r="FF53" s="373"/>
      <c r="FG53" s="373"/>
      <c r="FH53" s="373"/>
      <c r="FI53" s="373"/>
      <c r="FJ53" s="373"/>
      <c r="FK53" s="373"/>
      <c r="FL53" s="373"/>
      <c r="FM53" s="373"/>
      <c r="FN53" s="373"/>
      <c r="FO53" s="373"/>
      <c r="FP53" s="373"/>
      <c r="FQ53" s="373"/>
      <c r="FR53" s="373"/>
      <c r="FS53" s="373"/>
      <c r="FT53" s="373"/>
      <c r="FU53" s="373"/>
      <c r="FV53" s="373"/>
      <c r="FW53" s="373"/>
      <c r="FX53" s="373"/>
      <c r="FY53" s="373"/>
      <c r="FZ53" s="373"/>
      <c r="GA53" s="373"/>
      <c r="GB53" s="373"/>
      <c r="GC53" s="373"/>
      <c r="GD53" s="373"/>
      <c r="GE53" s="373"/>
      <c r="GF53" s="373"/>
      <c r="GG53" s="373"/>
      <c r="GH53" s="373"/>
      <c r="GI53" s="373"/>
      <c r="GJ53" s="373"/>
      <c r="GK53" s="373"/>
      <c r="GL53" s="373"/>
      <c r="GM53" s="373"/>
      <c r="GN53" s="373"/>
      <c r="GO53" s="373"/>
      <c r="GP53" s="373"/>
      <c r="GQ53" s="373"/>
      <c r="GR53" s="373"/>
      <c r="GS53" s="373"/>
      <c r="GT53" s="373"/>
      <c r="GU53" s="373"/>
      <c r="GV53" s="373"/>
      <c r="GW53" s="373"/>
      <c r="GX53" s="373"/>
      <c r="GY53" s="373"/>
      <c r="GZ53" s="373"/>
      <c r="HA53" s="373"/>
      <c r="HB53" s="373"/>
      <c r="HC53" s="373"/>
      <c r="HD53" s="373"/>
      <c r="HE53" s="373"/>
      <c r="HF53" s="373"/>
      <c r="HG53" s="373"/>
      <c r="HH53" s="373"/>
      <c r="HI53" s="373"/>
      <c r="HJ53" s="373"/>
      <c r="HK53" s="373"/>
      <c r="HL53" s="373"/>
      <c r="HM53" s="373"/>
      <c r="HN53" s="373"/>
      <c r="HO53" s="373"/>
      <c r="HP53" s="373"/>
      <c r="HQ53" s="373"/>
      <c r="HR53" s="373"/>
      <c r="HS53" s="373"/>
      <c r="HT53" s="373"/>
      <c r="HU53" s="373"/>
      <c r="HV53" s="373"/>
      <c r="HW53" s="373"/>
      <c r="HX53" s="373"/>
      <c r="HY53" s="373"/>
      <c r="HZ53" s="373"/>
      <c r="IA53" s="373"/>
      <c r="IB53" s="373"/>
      <c r="IC53" s="373"/>
      <c r="ID53" s="373"/>
      <c r="IE53" s="373"/>
      <c r="IF53" s="373"/>
      <c r="IG53" s="373"/>
      <c r="IH53" s="373"/>
      <c r="II53" s="373"/>
      <c r="IJ53" s="373"/>
      <c r="IK53" s="373"/>
      <c r="IL53" s="373"/>
      <c r="IM53" s="373"/>
      <c r="IN53" s="373"/>
      <c r="IO53" s="373"/>
      <c r="IP53" s="373"/>
      <c r="IQ53" s="373"/>
      <c r="IR53" s="373"/>
      <c r="IS53" s="373"/>
      <c r="IT53" s="373"/>
      <c r="IU53" s="373"/>
    </row>
    <row r="54" spans="1:255" x14ac:dyDescent="0.2">
      <c r="A54" s="564" t="s">
        <v>385</v>
      </c>
      <c r="B54" s="564"/>
      <c r="C54" s="564"/>
      <c r="D54" s="564"/>
      <c r="E54" s="564"/>
      <c r="F54" s="564"/>
      <c r="G54" s="564"/>
      <c r="H54" s="564"/>
      <c r="I54" s="564"/>
      <c r="J54" s="564"/>
      <c r="K54" s="564"/>
      <c r="L54" s="367"/>
      <c r="M54" s="367"/>
      <c r="N54" s="367"/>
      <c r="O54" s="367"/>
      <c r="P54" s="367"/>
      <c r="Q54" s="367"/>
      <c r="R54" s="367"/>
      <c r="S54" s="367"/>
      <c r="T54" s="367"/>
      <c r="U54" s="367"/>
      <c r="V54" s="367"/>
      <c r="W54" s="366"/>
      <c r="X54" s="366"/>
      <c r="Y54" s="366"/>
      <c r="Z54" s="366"/>
      <c r="AA54" s="367"/>
      <c r="AB54" s="367"/>
      <c r="AC54" s="367"/>
    </row>
    <row r="55" spans="1:255" x14ac:dyDescent="0.2">
      <c r="A55" s="382"/>
      <c r="B55" s="563" t="s">
        <v>369</v>
      </c>
      <c r="C55" s="563"/>
      <c r="D55" s="563" t="s">
        <v>370</v>
      </c>
      <c r="E55" s="563"/>
      <c r="F55" s="563" t="s">
        <v>371</v>
      </c>
      <c r="G55" s="563"/>
      <c r="H55" s="563" t="s">
        <v>372</v>
      </c>
      <c r="I55" s="563"/>
      <c r="J55" s="563" t="s">
        <v>373</v>
      </c>
      <c r="K55" s="563"/>
      <c r="L55" s="367"/>
      <c r="M55" s="367"/>
      <c r="N55" s="367"/>
      <c r="O55" s="367"/>
      <c r="P55" s="367"/>
      <c r="Q55" s="367"/>
      <c r="R55" s="367"/>
      <c r="S55" s="367"/>
      <c r="T55" s="367"/>
      <c r="U55" s="367"/>
      <c r="V55" s="367"/>
      <c r="W55" s="368"/>
      <c r="X55" s="368"/>
      <c r="Y55" s="368"/>
      <c r="Z55" s="368"/>
      <c r="AA55" s="369"/>
      <c r="AB55" s="369"/>
      <c r="AC55" s="369"/>
      <c r="AD55" s="370"/>
      <c r="AE55" s="370"/>
      <c r="AF55" s="370"/>
      <c r="AG55" s="370"/>
      <c r="AH55" s="370"/>
      <c r="AI55" s="370"/>
      <c r="AJ55" s="370"/>
      <c r="AK55" s="370"/>
      <c r="AL55" s="370"/>
      <c r="AM55" s="370"/>
      <c r="AN55" s="370"/>
      <c r="AO55" s="370"/>
      <c r="AP55" s="370"/>
      <c r="AQ55" s="370"/>
      <c r="AR55" s="370"/>
      <c r="AS55" s="370"/>
      <c r="AT55" s="370"/>
      <c r="AU55" s="370"/>
      <c r="AV55" s="370"/>
      <c r="AW55" s="370"/>
      <c r="AX55" s="370"/>
      <c r="AY55" s="370"/>
      <c r="AZ55" s="370"/>
      <c r="BA55" s="370"/>
      <c r="BB55" s="370"/>
      <c r="BC55" s="370"/>
      <c r="BD55" s="370"/>
      <c r="BE55" s="370"/>
      <c r="BF55" s="370"/>
      <c r="BG55" s="370"/>
      <c r="BH55" s="370"/>
      <c r="BI55" s="370"/>
      <c r="BJ55" s="370"/>
      <c r="BK55" s="370"/>
      <c r="BL55" s="370"/>
      <c r="BM55" s="370"/>
      <c r="BN55" s="370"/>
      <c r="BO55" s="370"/>
      <c r="BP55" s="370"/>
      <c r="BQ55" s="370"/>
      <c r="BR55" s="370"/>
      <c r="BS55" s="370"/>
      <c r="BT55" s="370"/>
      <c r="BU55" s="370"/>
      <c r="BV55" s="370"/>
      <c r="BW55" s="370"/>
      <c r="BX55" s="370"/>
      <c r="BY55" s="370"/>
      <c r="BZ55" s="370"/>
      <c r="CA55" s="370"/>
      <c r="CB55" s="370"/>
      <c r="CC55" s="370"/>
      <c r="CD55" s="370"/>
      <c r="CE55" s="370"/>
      <c r="CF55" s="370"/>
      <c r="CG55" s="370"/>
      <c r="CH55" s="370"/>
      <c r="CI55" s="370"/>
      <c r="CJ55" s="370"/>
      <c r="CK55" s="370"/>
      <c r="CL55" s="370"/>
      <c r="CM55" s="370"/>
      <c r="CN55" s="370"/>
      <c r="CO55" s="370"/>
      <c r="CP55" s="370"/>
      <c r="CQ55" s="370"/>
      <c r="CR55" s="370"/>
      <c r="CS55" s="370"/>
      <c r="CT55" s="370"/>
      <c r="CU55" s="370"/>
      <c r="CV55" s="370"/>
      <c r="CW55" s="370"/>
      <c r="CX55" s="370"/>
      <c r="CY55" s="370"/>
      <c r="CZ55" s="370"/>
      <c r="DA55" s="370"/>
      <c r="DB55" s="370"/>
      <c r="DC55" s="370"/>
      <c r="DD55" s="370"/>
      <c r="DE55" s="370"/>
      <c r="DF55" s="370"/>
      <c r="DG55" s="370"/>
      <c r="DH55" s="370"/>
      <c r="DI55" s="370"/>
      <c r="DJ55" s="370"/>
      <c r="DK55" s="370"/>
      <c r="DL55" s="370"/>
      <c r="DM55" s="370"/>
      <c r="DN55" s="370"/>
      <c r="DO55" s="370"/>
      <c r="DP55" s="370"/>
      <c r="DQ55" s="370"/>
      <c r="DR55" s="370"/>
      <c r="DS55" s="370"/>
      <c r="DT55" s="370"/>
      <c r="DU55" s="370"/>
      <c r="DV55" s="370"/>
      <c r="DW55" s="370"/>
      <c r="DX55" s="370"/>
      <c r="DY55" s="370"/>
      <c r="DZ55" s="370"/>
      <c r="EA55" s="370"/>
      <c r="EB55" s="370"/>
      <c r="EC55" s="370"/>
      <c r="ED55" s="370"/>
      <c r="EE55" s="370"/>
      <c r="EF55" s="370"/>
      <c r="EG55" s="370"/>
      <c r="EH55" s="370"/>
      <c r="EI55" s="370"/>
      <c r="EJ55" s="370"/>
      <c r="EK55" s="370"/>
      <c r="EL55" s="370"/>
      <c r="EM55" s="370"/>
      <c r="EN55" s="370"/>
      <c r="EO55" s="370"/>
      <c r="EP55" s="370"/>
      <c r="EQ55" s="370"/>
      <c r="ER55" s="370"/>
      <c r="ES55" s="370"/>
      <c r="ET55" s="370"/>
      <c r="EU55" s="370"/>
      <c r="EV55" s="370"/>
      <c r="EW55" s="370"/>
      <c r="EX55" s="370"/>
      <c r="EY55" s="370"/>
      <c r="EZ55" s="370"/>
      <c r="FA55" s="370"/>
      <c r="FB55" s="370"/>
      <c r="FC55" s="370"/>
      <c r="FD55" s="370"/>
      <c r="FE55" s="370"/>
      <c r="FF55" s="370"/>
      <c r="FG55" s="370"/>
      <c r="FH55" s="370"/>
      <c r="FI55" s="370"/>
      <c r="FJ55" s="370"/>
      <c r="FK55" s="370"/>
      <c r="FL55" s="370"/>
      <c r="FM55" s="370"/>
      <c r="FN55" s="370"/>
      <c r="FO55" s="370"/>
      <c r="FP55" s="370"/>
      <c r="FQ55" s="370"/>
      <c r="FR55" s="370"/>
      <c r="FS55" s="370"/>
      <c r="FT55" s="370"/>
      <c r="FU55" s="370"/>
      <c r="FV55" s="370"/>
      <c r="FW55" s="370"/>
      <c r="FX55" s="370"/>
      <c r="FY55" s="370"/>
      <c r="FZ55" s="370"/>
      <c r="GA55" s="370"/>
      <c r="GB55" s="370"/>
      <c r="GC55" s="370"/>
      <c r="GD55" s="370"/>
      <c r="GE55" s="370"/>
      <c r="GF55" s="370"/>
      <c r="GG55" s="370"/>
      <c r="GH55" s="370"/>
      <c r="GI55" s="370"/>
      <c r="GJ55" s="370"/>
      <c r="GK55" s="370"/>
      <c r="GL55" s="370"/>
      <c r="GM55" s="370"/>
      <c r="GN55" s="370"/>
      <c r="GO55" s="370"/>
      <c r="GP55" s="370"/>
      <c r="GQ55" s="370"/>
      <c r="GR55" s="370"/>
      <c r="GS55" s="370"/>
      <c r="GT55" s="370"/>
      <c r="GU55" s="370"/>
      <c r="GV55" s="370"/>
      <c r="GW55" s="370"/>
      <c r="GX55" s="370"/>
      <c r="GY55" s="370"/>
      <c r="GZ55" s="370"/>
      <c r="HA55" s="370"/>
      <c r="HB55" s="370"/>
      <c r="HC55" s="370"/>
      <c r="HD55" s="370"/>
      <c r="HE55" s="370"/>
      <c r="HF55" s="370"/>
      <c r="HG55" s="370"/>
      <c r="HH55" s="370"/>
      <c r="HI55" s="370"/>
      <c r="HJ55" s="370"/>
      <c r="HK55" s="370"/>
      <c r="HL55" s="370"/>
      <c r="HM55" s="370"/>
      <c r="HN55" s="370"/>
      <c r="HO55" s="370"/>
      <c r="HP55" s="370"/>
      <c r="HQ55" s="370"/>
      <c r="HR55" s="370"/>
      <c r="HS55" s="370"/>
      <c r="HT55" s="370"/>
      <c r="HU55" s="370"/>
      <c r="HV55" s="370"/>
      <c r="HW55" s="370"/>
      <c r="HX55" s="370"/>
      <c r="HY55" s="370"/>
      <c r="HZ55" s="370"/>
      <c r="IA55" s="370"/>
      <c r="IB55" s="370"/>
      <c r="IC55" s="370"/>
      <c r="ID55" s="370"/>
      <c r="IE55" s="370"/>
      <c r="IF55" s="370"/>
      <c r="IG55" s="370"/>
      <c r="IH55" s="370"/>
      <c r="II55" s="370"/>
      <c r="IJ55" s="370"/>
      <c r="IK55" s="370"/>
      <c r="IL55" s="370"/>
      <c r="IM55" s="370"/>
      <c r="IN55" s="370"/>
      <c r="IO55" s="370"/>
      <c r="IP55" s="370"/>
      <c r="IQ55" s="370"/>
      <c r="IR55" s="370"/>
      <c r="IS55" s="370"/>
      <c r="IT55" s="370"/>
    </row>
    <row r="56" spans="1:255" ht="13.5" thickBot="1" x14ac:dyDescent="0.25">
      <c r="A56" s="383"/>
      <c r="B56" s="381" t="s">
        <v>374</v>
      </c>
      <c r="C56" s="381" t="s">
        <v>375</v>
      </c>
      <c r="D56" s="381" t="s">
        <v>374</v>
      </c>
      <c r="E56" s="381" t="s">
        <v>375</v>
      </c>
      <c r="F56" s="381" t="s">
        <v>374</v>
      </c>
      <c r="G56" s="381" t="s">
        <v>375</v>
      </c>
      <c r="H56" s="381" t="s">
        <v>374</v>
      </c>
      <c r="I56" s="381" t="s">
        <v>375</v>
      </c>
      <c r="J56" s="381" t="s">
        <v>374</v>
      </c>
      <c r="K56" s="381" t="s">
        <v>375</v>
      </c>
      <c r="L56" s="367"/>
      <c r="M56" s="367"/>
      <c r="N56" s="367"/>
      <c r="O56" s="367"/>
      <c r="P56" s="367"/>
      <c r="Q56" s="367"/>
      <c r="R56" s="367"/>
      <c r="S56" s="367"/>
      <c r="T56" s="367"/>
      <c r="U56" s="367"/>
      <c r="V56" s="367"/>
      <c r="W56" s="368"/>
      <c r="X56" s="368"/>
      <c r="Y56" s="368"/>
      <c r="Z56" s="368"/>
      <c r="AA56" s="369"/>
      <c r="AB56" s="369"/>
      <c r="AC56" s="369"/>
      <c r="AD56" s="370"/>
      <c r="AE56" s="370"/>
      <c r="AF56" s="370"/>
      <c r="AG56" s="370"/>
      <c r="AH56" s="370"/>
      <c r="AI56" s="370"/>
      <c r="AJ56" s="370"/>
      <c r="AK56" s="370"/>
      <c r="AL56" s="370"/>
      <c r="AM56" s="370"/>
      <c r="AN56" s="370"/>
      <c r="AO56" s="370"/>
      <c r="AP56" s="370"/>
      <c r="AQ56" s="370"/>
      <c r="AR56" s="370"/>
      <c r="AS56" s="370"/>
      <c r="AT56" s="370"/>
      <c r="AU56" s="370"/>
      <c r="AV56" s="370"/>
      <c r="AW56" s="370"/>
      <c r="AX56" s="370"/>
      <c r="AY56" s="370"/>
      <c r="AZ56" s="370"/>
      <c r="BA56" s="370"/>
      <c r="BB56" s="370"/>
      <c r="BC56" s="370"/>
      <c r="BD56" s="370"/>
      <c r="BE56" s="370"/>
      <c r="BF56" s="370"/>
      <c r="BG56" s="370"/>
      <c r="BH56" s="370"/>
      <c r="BI56" s="370"/>
      <c r="BJ56" s="370"/>
      <c r="BK56" s="370"/>
      <c r="BL56" s="370"/>
      <c r="BM56" s="370"/>
      <c r="BN56" s="370"/>
      <c r="BO56" s="370"/>
      <c r="BP56" s="370"/>
      <c r="BQ56" s="370"/>
      <c r="BR56" s="370"/>
      <c r="BS56" s="370"/>
      <c r="BT56" s="370"/>
      <c r="BU56" s="370"/>
      <c r="BV56" s="370"/>
      <c r="BW56" s="370"/>
      <c r="BX56" s="370"/>
      <c r="BY56" s="370"/>
      <c r="BZ56" s="370"/>
      <c r="CA56" s="370"/>
      <c r="CB56" s="370"/>
      <c r="CC56" s="370"/>
      <c r="CD56" s="370"/>
      <c r="CE56" s="370"/>
      <c r="CF56" s="370"/>
      <c r="CG56" s="370"/>
      <c r="CH56" s="370"/>
      <c r="CI56" s="370"/>
      <c r="CJ56" s="370"/>
      <c r="CK56" s="370"/>
      <c r="CL56" s="370"/>
      <c r="CM56" s="370"/>
      <c r="CN56" s="370"/>
      <c r="CO56" s="370"/>
      <c r="CP56" s="370"/>
      <c r="CQ56" s="370"/>
      <c r="CR56" s="370"/>
      <c r="CS56" s="370"/>
      <c r="CT56" s="370"/>
      <c r="CU56" s="370"/>
      <c r="CV56" s="370"/>
      <c r="CW56" s="370"/>
      <c r="CX56" s="370"/>
      <c r="CY56" s="370"/>
      <c r="CZ56" s="370"/>
      <c r="DA56" s="370"/>
      <c r="DB56" s="370"/>
      <c r="DC56" s="370"/>
      <c r="DD56" s="370"/>
      <c r="DE56" s="370"/>
      <c r="DF56" s="370"/>
      <c r="DG56" s="370"/>
      <c r="DH56" s="370"/>
      <c r="DI56" s="370"/>
      <c r="DJ56" s="370"/>
      <c r="DK56" s="370"/>
      <c r="DL56" s="370"/>
      <c r="DM56" s="370"/>
      <c r="DN56" s="370"/>
      <c r="DO56" s="370"/>
      <c r="DP56" s="370"/>
      <c r="DQ56" s="370"/>
      <c r="DR56" s="370"/>
      <c r="DS56" s="370"/>
      <c r="DT56" s="370"/>
      <c r="DU56" s="370"/>
      <c r="DV56" s="370"/>
      <c r="DW56" s="370"/>
      <c r="DX56" s="370"/>
      <c r="DY56" s="370"/>
      <c r="DZ56" s="370"/>
      <c r="EA56" s="370"/>
      <c r="EB56" s="370"/>
      <c r="EC56" s="370"/>
      <c r="ED56" s="370"/>
      <c r="EE56" s="370"/>
      <c r="EF56" s="370"/>
      <c r="EG56" s="370"/>
      <c r="EH56" s="370"/>
      <c r="EI56" s="370"/>
      <c r="EJ56" s="370"/>
      <c r="EK56" s="370"/>
      <c r="EL56" s="370"/>
      <c r="EM56" s="370"/>
      <c r="EN56" s="370"/>
      <c r="EO56" s="370"/>
      <c r="EP56" s="370"/>
      <c r="EQ56" s="370"/>
      <c r="ER56" s="370"/>
      <c r="ES56" s="370"/>
      <c r="ET56" s="370"/>
      <c r="EU56" s="370"/>
      <c r="EV56" s="370"/>
      <c r="EW56" s="370"/>
      <c r="EX56" s="370"/>
      <c r="EY56" s="370"/>
      <c r="EZ56" s="370"/>
      <c r="FA56" s="370"/>
      <c r="FB56" s="370"/>
      <c r="FC56" s="370"/>
      <c r="FD56" s="370"/>
      <c r="FE56" s="370"/>
      <c r="FF56" s="370"/>
      <c r="FG56" s="370"/>
      <c r="FH56" s="370"/>
      <c r="FI56" s="370"/>
      <c r="FJ56" s="370"/>
      <c r="FK56" s="370"/>
      <c r="FL56" s="370"/>
      <c r="FM56" s="370"/>
      <c r="FN56" s="370"/>
      <c r="FO56" s="370"/>
      <c r="FP56" s="370"/>
      <c r="FQ56" s="370"/>
      <c r="FR56" s="370"/>
      <c r="FS56" s="370"/>
      <c r="FT56" s="370"/>
      <c r="FU56" s="370"/>
      <c r="FV56" s="370"/>
      <c r="FW56" s="370"/>
      <c r="FX56" s="370"/>
      <c r="FY56" s="370"/>
      <c r="FZ56" s="370"/>
      <c r="GA56" s="370"/>
      <c r="GB56" s="370"/>
      <c r="GC56" s="370"/>
      <c r="GD56" s="370"/>
      <c r="GE56" s="370"/>
      <c r="GF56" s="370"/>
      <c r="GG56" s="370"/>
      <c r="GH56" s="370"/>
      <c r="GI56" s="370"/>
      <c r="GJ56" s="370"/>
      <c r="GK56" s="370"/>
      <c r="GL56" s="370"/>
      <c r="GM56" s="370"/>
      <c r="GN56" s="370"/>
      <c r="GO56" s="370"/>
      <c r="GP56" s="370"/>
      <c r="GQ56" s="370"/>
      <c r="GR56" s="370"/>
      <c r="GS56" s="370"/>
      <c r="GT56" s="370"/>
      <c r="GU56" s="370"/>
      <c r="GV56" s="370"/>
      <c r="GW56" s="370"/>
      <c r="GX56" s="370"/>
      <c r="GY56" s="370"/>
      <c r="GZ56" s="370"/>
      <c r="HA56" s="370"/>
      <c r="HB56" s="370"/>
      <c r="HC56" s="370"/>
      <c r="HD56" s="370"/>
      <c r="HE56" s="370"/>
      <c r="HF56" s="370"/>
      <c r="HG56" s="370"/>
      <c r="HH56" s="370"/>
      <c r="HI56" s="370"/>
      <c r="HJ56" s="370"/>
      <c r="HK56" s="370"/>
      <c r="HL56" s="370"/>
      <c r="HM56" s="370"/>
      <c r="HN56" s="370"/>
      <c r="HO56" s="370"/>
      <c r="HP56" s="370"/>
      <c r="HQ56" s="370"/>
      <c r="HR56" s="370"/>
      <c r="HS56" s="370"/>
      <c r="HT56" s="370"/>
      <c r="HU56" s="370"/>
      <c r="HV56" s="370"/>
      <c r="HW56" s="370"/>
      <c r="HX56" s="370"/>
      <c r="HY56" s="370"/>
      <c r="HZ56" s="370"/>
      <c r="IA56" s="370"/>
      <c r="IB56" s="370"/>
      <c r="IC56" s="370"/>
      <c r="ID56" s="370"/>
      <c r="IE56" s="370"/>
      <c r="IF56" s="370"/>
      <c r="IG56" s="370"/>
      <c r="IH56" s="370"/>
      <c r="II56" s="370"/>
      <c r="IJ56" s="370"/>
      <c r="IK56" s="370"/>
      <c r="IL56" s="370"/>
      <c r="IM56" s="370"/>
      <c r="IN56" s="370"/>
      <c r="IO56" s="370"/>
      <c r="IP56" s="370"/>
      <c r="IQ56" s="370"/>
      <c r="IR56" s="370"/>
      <c r="IS56" s="370"/>
      <c r="IT56" s="370"/>
    </row>
    <row r="57" spans="1:255" x14ac:dyDescent="0.2">
      <c r="A57" s="376">
        <v>2010</v>
      </c>
      <c r="B57" s="377">
        <v>7154</v>
      </c>
      <c r="C57" s="384" t="s">
        <v>285</v>
      </c>
      <c r="D57" s="377">
        <v>9257</v>
      </c>
      <c r="E57" s="384" t="s">
        <v>285</v>
      </c>
      <c r="F57" s="377">
        <v>7476</v>
      </c>
      <c r="G57" s="384" t="s">
        <v>285</v>
      </c>
      <c r="H57" s="377">
        <v>8851</v>
      </c>
      <c r="I57" s="384" t="s">
        <v>285</v>
      </c>
      <c r="J57" s="377">
        <v>32738</v>
      </c>
      <c r="K57" s="384" t="s">
        <v>285</v>
      </c>
      <c r="L57" s="367"/>
      <c r="M57" s="367"/>
      <c r="N57" s="367"/>
      <c r="O57" s="367"/>
      <c r="P57" s="367"/>
      <c r="Q57" s="367"/>
      <c r="R57" s="367"/>
      <c r="S57" s="367"/>
      <c r="T57" s="367"/>
      <c r="U57" s="367"/>
      <c r="V57" s="367"/>
      <c r="IU57" s="363"/>
    </row>
    <row r="58" spans="1:255" x14ac:dyDescent="0.2">
      <c r="A58" s="376">
        <v>2011</v>
      </c>
      <c r="B58" s="377">
        <v>8621</v>
      </c>
      <c r="C58" s="384" t="s">
        <v>285</v>
      </c>
      <c r="D58" s="377">
        <v>8875</v>
      </c>
      <c r="E58" s="384" t="s">
        <v>285</v>
      </c>
      <c r="F58" s="377">
        <v>7403</v>
      </c>
      <c r="G58" s="384" t="s">
        <v>285</v>
      </c>
      <c r="H58" s="377">
        <v>8518</v>
      </c>
      <c r="I58" s="384" t="s">
        <v>285</v>
      </c>
      <c r="J58" s="377">
        <v>33417</v>
      </c>
      <c r="K58" s="384" t="s">
        <v>285</v>
      </c>
      <c r="L58" s="367"/>
      <c r="M58" s="367"/>
      <c r="N58" s="367"/>
      <c r="O58" s="367"/>
      <c r="P58" s="367"/>
      <c r="Q58" s="367"/>
      <c r="R58" s="367"/>
      <c r="S58" s="367"/>
      <c r="T58" s="367"/>
      <c r="U58" s="367"/>
      <c r="V58" s="367"/>
      <c r="IU58" s="363"/>
    </row>
    <row r="59" spans="1:255" x14ac:dyDescent="0.2">
      <c r="A59" s="376">
        <v>2012</v>
      </c>
      <c r="B59" s="377">
        <v>7148</v>
      </c>
      <c r="C59" s="384">
        <v>8689</v>
      </c>
      <c r="D59" s="377">
        <v>7985</v>
      </c>
      <c r="E59" s="384">
        <v>9462</v>
      </c>
      <c r="F59" s="377">
        <v>7318</v>
      </c>
      <c r="G59" s="384">
        <v>9591</v>
      </c>
      <c r="H59" s="377">
        <v>7915</v>
      </c>
      <c r="I59" s="384">
        <v>9563</v>
      </c>
      <c r="J59" s="377">
        <v>30367</v>
      </c>
      <c r="K59" s="384">
        <v>37305</v>
      </c>
      <c r="L59" s="367"/>
      <c r="M59" s="367"/>
      <c r="N59" s="367"/>
      <c r="O59" s="367"/>
      <c r="P59" s="367"/>
      <c r="Q59" s="367"/>
      <c r="R59" s="367"/>
      <c r="S59" s="367"/>
      <c r="T59" s="367"/>
      <c r="U59" s="367"/>
      <c r="V59" s="367"/>
      <c r="IU59" s="363"/>
    </row>
    <row r="60" spans="1:255" x14ac:dyDescent="0.2">
      <c r="A60" s="376">
        <v>2013</v>
      </c>
      <c r="B60" s="378">
        <v>7650</v>
      </c>
      <c r="C60" s="384">
        <v>9321</v>
      </c>
      <c r="D60" s="378">
        <v>7855</v>
      </c>
      <c r="E60" s="384">
        <v>9712</v>
      </c>
      <c r="F60" s="378">
        <v>7255</v>
      </c>
      <c r="G60" s="384">
        <v>10258</v>
      </c>
      <c r="H60" s="378">
        <v>7948</v>
      </c>
      <c r="I60" s="384">
        <v>9338</v>
      </c>
      <c r="J60" s="377">
        <v>30708</v>
      </c>
      <c r="K60" s="384">
        <v>38629</v>
      </c>
      <c r="L60" s="367"/>
      <c r="M60" s="367"/>
      <c r="N60" s="367"/>
      <c r="O60" s="367"/>
      <c r="P60" s="367"/>
      <c r="Q60" s="367"/>
      <c r="R60" s="367"/>
      <c r="S60" s="367"/>
      <c r="T60" s="367"/>
      <c r="U60" s="367"/>
      <c r="V60" s="367"/>
      <c r="IU60" s="363"/>
    </row>
    <row r="61" spans="1:255" x14ac:dyDescent="0.2">
      <c r="A61" s="376">
        <v>2014</v>
      </c>
      <c r="B61" s="378">
        <v>6644</v>
      </c>
      <c r="C61" s="384">
        <v>8539</v>
      </c>
      <c r="D61" s="378">
        <v>7848</v>
      </c>
      <c r="E61" s="384">
        <v>9910</v>
      </c>
      <c r="F61" s="378">
        <v>7626</v>
      </c>
      <c r="G61" s="384">
        <v>11097</v>
      </c>
      <c r="H61" s="378">
        <v>7430</v>
      </c>
      <c r="I61" s="384">
        <v>9261</v>
      </c>
      <c r="J61" s="377">
        <v>29548</v>
      </c>
      <c r="K61" s="384">
        <v>38808</v>
      </c>
      <c r="L61" s="367"/>
      <c r="M61" s="367"/>
      <c r="N61" s="367"/>
      <c r="O61" s="367"/>
      <c r="P61" s="367"/>
      <c r="Q61" s="367"/>
      <c r="R61" s="367"/>
      <c r="S61" s="367"/>
      <c r="T61" s="367"/>
      <c r="U61" s="367"/>
      <c r="V61" s="367"/>
      <c r="IU61" s="363"/>
    </row>
    <row r="62" spans="1:255" x14ac:dyDescent="0.2">
      <c r="A62" s="376">
        <v>2015</v>
      </c>
      <c r="B62" s="378" t="s">
        <v>285</v>
      </c>
      <c r="C62" s="384">
        <v>8563</v>
      </c>
      <c r="D62" s="378" t="s">
        <v>285</v>
      </c>
      <c r="E62" s="384">
        <v>10288</v>
      </c>
      <c r="F62" s="378" t="s">
        <v>285</v>
      </c>
      <c r="G62" s="384">
        <v>9179</v>
      </c>
      <c r="H62" s="378" t="s">
        <v>285</v>
      </c>
      <c r="I62" s="384">
        <v>10073</v>
      </c>
      <c r="J62" s="377" t="s">
        <v>285</v>
      </c>
      <c r="K62" s="384">
        <v>38102</v>
      </c>
      <c r="L62" s="367"/>
      <c r="M62" s="367"/>
      <c r="N62" s="367"/>
      <c r="O62" s="367"/>
      <c r="P62" s="367"/>
      <c r="Q62" s="367"/>
      <c r="R62" s="367"/>
      <c r="S62" s="367"/>
      <c r="T62" s="367"/>
      <c r="U62" s="367"/>
      <c r="V62" s="367"/>
      <c r="IU62" s="363"/>
    </row>
    <row r="63" spans="1:255" x14ac:dyDescent="0.2">
      <c r="A63" s="376">
        <v>2016</v>
      </c>
      <c r="B63" s="378" t="s">
        <v>285</v>
      </c>
      <c r="C63" s="384">
        <v>9196</v>
      </c>
      <c r="D63" s="378" t="s">
        <v>285</v>
      </c>
      <c r="E63" s="384">
        <v>10830</v>
      </c>
      <c r="F63" s="378" t="s">
        <v>285</v>
      </c>
      <c r="G63" s="384">
        <v>9104</v>
      </c>
      <c r="H63" s="378" t="s">
        <v>285</v>
      </c>
      <c r="I63" s="384">
        <v>10143</v>
      </c>
      <c r="J63" s="377" t="s">
        <v>285</v>
      </c>
      <c r="K63" s="384">
        <v>39273</v>
      </c>
      <c r="L63" s="367"/>
      <c r="M63" s="367"/>
      <c r="N63" s="367"/>
      <c r="O63" s="367"/>
      <c r="P63" s="367"/>
      <c r="Q63" s="367"/>
      <c r="R63" s="367"/>
      <c r="S63" s="367"/>
      <c r="T63" s="367"/>
      <c r="U63" s="367"/>
      <c r="V63" s="367"/>
      <c r="IU63" s="363"/>
    </row>
    <row r="64" spans="1:255" x14ac:dyDescent="0.2">
      <c r="A64" s="376">
        <v>2017</v>
      </c>
      <c r="B64" s="378" t="s">
        <v>285</v>
      </c>
      <c r="C64" s="384">
        <v>9198</v>
      </c>
      <c r="D64" s="378" t="s">
        <v>285</v>
      </c>
      <c r="E64" s="384">
        <v>11357</v>
      </c>
      <c r="F64" s="378" t="s">
        <v>285</v>
      </c>
      <c r="G64" s="384">
        <v>8539</v>
      </c>
      <c r="H64" s="378" t="s">
        <v>285</v>
      </c>
      <c r="I64" s="384">
        <v>9460</v>
      </c>
      <c r="J64" s="377" t="s">
        <v>285</v>
      </c>
      <c r="K64" s="384">
        <v>38553</v>
      </c>
      <c r="L64" s="367"/>
      <c r="M64" s="367"/>
      <c r="N64" s="367"/>
      <c r="O64" s="367"/>
      <c r="P64" s="367"/>
      <c r="Q64" s="367"/>
      <c r="R64" s="367"/>
      <c r="S64" s="367"/>
      <c r="T64" s="367"/>
      <c r="U64" s="367"/>
      <c r="V64" s="367"/>
      <c r="IU64" s="363"/>
    </row>
    <row r="65" spans="1:255" x14ac:dyDescent="0.2">
      <c r="A65" s="376">
        <v>2018</v>
      </c>
      <c r="B65" s="377" t="s">
        <v>285</v>
      </c>
      <c r="C65" s="384">
        <v>9419</v>
      </c>
      <c r="D65" s="377" t="s">
        <v>285</v>
      </c>
      <c r="E65" s="384">
        <v>11048</v>
      </c>
      <c r="F65" s="377" t="s">
        <v>285</v>
      </c>
      <c r="G65" s="384">
        <v>9543</v>
      </c>
      <c r="H65" s="377" t="s">
        <v>285</v>
      </c>
      <c r="I65" s="384">
        <v>10649</v>
      </c>
      <c r="J65" s="377" t="s">
        <v>285</v>
      </c>
      <c r="K65" s="384">
        <v>40658</v>
      </c>
      <c r="L65" s="367"/>
      <c r="M65" s="367"/>
      <c r="N65" s="367"/>
      <c r="O65" s="367"/>
      <c r="P65" s="367"/>
      <c r="Q65" s="367"/>
      <c r="R65" s="367"/>
      <c r="S65" s="367"/>
      <c r="T65" s="367"/>
      <c r="U65" s="367"/>
      <c r="V65" s="367"/>
      <c r="IU65" s="363"/>
    </row>
    <row r="66" spans="1:255" s="386" customFormat="1" x14ac:dyDescent="0.2">
      <c r="A66" s="376">
        <v>2019</v>
      </c>
      <c r="B66" s="377" t="s">
        <v>285</v>
      </c>
      <c r="C66" s="377">
        <v>10479</v>
      </c>
      <c r="D66" s="377" t="s">
        <v>285</v>
      </c>
      <c r="E66" s="377">
        <v>10449</v>
      </c>
      <c r="F66" s="377" t="s">
        <v>285</v>
      </c>
      <c r="G66" s="377">
        <v>10251</v>
      </c>
      <c r="H66" s="377" t="s">
        <v>285</v>
      </c>
      <c r="I66" s="377">
        <v>8929</v>
      </c>
      <c r="J66" s="377" t="s">
        <v>285</v>
      </c>
      <c r="K66" s="377">
        <v>40108</v>
      </c>
      <c r="L66" s="367"/>
      <c r="M66" s="367"/>
      <c r="N66" s="367"/>
      <c r="O66" s="367"/>
      <c r="P66" s="367"/>
      <c r="Q66" s="367"/>
      <c r="R66" s="367"/>
      <c r="S66" s="367"/>
      <c r="T66" s="367"/>
      <c r="U66" s="367"/>
      <c r="V66" s="367"/>
      <c r="W66" s="367"/>
      <c r="X66" s="367"/>
      <c r="Y66" s="367"/>
      <c r="Z66" s="367"/>
      <c r="AA66" s="367"/>
      <c r="AB66" s="367"/>
      <c r="AC66" s="367"/>
      <c r="AD66" s="367"/>
      <c r="AE66" s="367"/>
      <c r="AF66" s="367"/>
      <c r="AG66" s="367"/>
      <c r="AH66" s="367"/>
      <c r="AI66" s="367"/>
      <c r="AJ66" s="367"/>
      <c r="AK66" s="367"/>
      <c r="AL66" s="367"/>
      <c r="AM66" s="367"/>
      <c r="AN66" s="367"/>
      <c r="AO66" s="367"/>
      <c r="AP66" s="367"/>
      <c r="AQ66" s="367"/>
      <c r="AR66" s="367"/>
      <c r="AS66" s="367"/>
      <c r="AT66" s="367"/>
      <c r="AU66" s="367"/>
      <c r="AV66" s="367"/>
      <c r="AW66" s="367"/>
      <c r="AX66" s="367"/>
      <c r="AY66" s="367"/>
      <c r="AZ66" s="367"/>
      <c r="BA66" s="367"/>
      <c r="BB66" s="367"/>
      <c r="BC66" s="367"/>
      <c r="BD66" s="367"/>
      <c r="BE66" s="367"/>
      <c r="BF66" s="367"/>
      <c r="BG66" s="367"/>
      <c r="BH66" s="367"/>
      <c r="BI66" s="367"/>
      <c r="BJ66" s="367"/>
      <c r="BK66" s="367"/>
      <c r="BL66" s="367"/>
      <c r="BM66" s="367"/>
      <c r="BN66" s="367"/>
      <c r="BO66" s="367"/>
      <c r="BP66" s="367"/>
      <c r="BQ66" s="367"/>
      <c r="BR66" s="367"/>
      <c r="BS66" s="367"/>
      <c r="BT66" s="367"/>
      <c r="BU66" s="367"/>
      <c r="BV66" s="367"/>
      <c r="BW66" s="367"/>
      <c r="BX66" s="367"/>
      <c r="BY66" s="367"/>
      <c r="BZ66" s="367"/>
      <c r="CA66" s="367"/>
      <c r="CB66" s="367"/>
      <c r="CC66" s="367"/>
      <c r="CD66" s="367"/>
      <c r="CE66" s="367"/>
      <c r="CF66" s="367"/>
      <c r="CG66" s="367"/>
      <c r="CH66" s="367"/>
      <c r="CI66" s="367"/>
      <c r="CJ66" s="367"/>
      <c r="CK66" s="367"/>
      <c r="CL66" s="367"/>
      <c r="CM66" s="367"/>
      <c r="CN66" s="367"/>
      <c r="CO66" s="367"/>
      <c r="CP66" s="367"/>
      <c r="CQ66" s="367"/>
      <c r="CR66" s="367"/>
      <c r="CS66" s="367"/>
      <c r="CT66" s="367"/>
      <c r="CU66" s="367"/>
      <c r="CV66" s="367"/>
      <c r="CW66" s="367"/>
      <c r="CX66" s="367"/>
      <c r="CY66" s="367"/>
      <c r="CZ66" s="367"/>
      <c r="DA66" s="367"/>
      <c r="DB66" s="367"/>
      <c r="DC66" s="367"/>
      <c r="DD66" s="367"/>
      <c r="DE66" s="367"/>
      <c r="DF66" s="367"/>
      <c r="DG66" s="367"/>
      <c r="DH66" s="367"/>
      <c r="DI66" s="367"/>
      <c r="DJ66" s="367"/>
      <c r="DK66" s="367"/>
      <c r="DL66" s="367"/>
      <c r="DM66" s="367"/>
      <c r="DN66" s="367"/>
      <c r="DO66" s="367"/>
      <c r="DP66" s="367"/>
      <c r="DQ66" s="367"/>
      <c r="DR66" s="367"/>
      <c r="DS66" s="367"/>
      <c r="DT66" s="367"/>
      <c r="DU66" s="367"/>
      <c r="DV66" s="367"/>
      <c r="DW66" s="367"/>
      <c r="DX66" s="367"/>
      <c r="DY66" s="367"/>
      <c r="DZ66" s="367"/>
      <c r="EA66" s="367"/>
      <c r="EB66" s="367"/>
      <c r="EC66" s="367"/>
      <c r="ED66" s="367"/>
      <c r="EE66" s="367"/>
      <c r="EF66" s="367"/>
      <c r="EG66" s="367"/>
      <c r="EH66" s="367"/>
      <c r="EI66" s="367"/>
      <c r="EJ66" s="367"/>
      <c r="EK66" s="367"/>
      <c r="EL66" s="367"/>
      <c r="EM66" s="367"/>
      <c r="EN66" s="367"/>
      <c r="EO66" s="367"/>
      <c r="EP66" s="367"/>
      <c r="EQ66" s="367"/>
      <c r="ER66" s="367"/>
      <c r="ES66" s="367"/>
      <c r="ET66" s="367"/>
      <c r="EU66" s="367"/>
      <c r="EV66" s="367"/>
      <c r="EW66" s="367"/>
      <c r="EX66" s="367"/>
      <c r="EY66" s="367"/>
      <c r="EZ66" s="367"/>
      <c r="FA66" s="367"/>
      <c r="FB66" s="367"/>
      <c r="FC66" s="367"/>
      <c r="FD66" s="367"/>
      <c r="FE66" s="367"/>
      <c r="FF66" s="367"/>
      <c r="FG66" s="367"/>
      <c r="FH66" s="367"/>
      <c r="FI66" s="367"/>
      <c r="FJ66" s="367"/>
      <c r="FK66" s="367"/>
      <c r="FL66" s="367"/>
      <c r="FM66" s="367"/>
      <c r="FN66" s="367"/>
      <c r="FO66" s="367"/>
      <c r="FP66" s="367"/>
      <c r="FQ66" s="367"/>
      <c r="FR66" s="367"/>
      <c r="FS66" s="367"/>
      <c r="FT66" s="367"/>
      <c r="FU66" s="367"/>
      <c r="FV66" s="367"/>
      <c r="FW66" s="367"/>
      <c r="FX66" s="367"/>
      <c r="FY66" s="367"/>
      <c r="FZ66" s="367"/>
      <c r="GA66" s="367"/>
      <c r="GB66" s="367"/>
      <c r="GC66" s="367"/>
      <c r="GD66" s="367"/>
      <c r="GE66" s="367"/>
      <c r="GF66" s="367"/>
      <c r="GG66" s="367"/>
      <c r="GH66" s="367"/>
      <c r="GI66" s="367"/>
      <c r="GJ66" s="367"/>
      <c r="GK66" s="367"/>
      <c r="GL66" s="367"/>
      <c r="GM66" s="367"/>
      <c r="GN66" s="367"/>
      <c r="GO66" s="367"/>
      <c r="GP66" s="367"/>
      <c r="GQ66" s="367"/>
      <c r="GR66" s="367"/>
      <c r="GS66" s="367"/>
      <c r="GT66" s="367"/>
      <c r="GU66" s="367"/>
      <c r="GV66" s="367"/>
      <c r="GW66" s="367"/>
      <c r="GX66" s="367"/>
      <c r="GY66" s="367"/>
      <c r="GZ66" s="367"/>
      <c r="HA66" s="367"/>
      <c r="HB66" s="367"/>
      <c r="HC66" s="367"/>
      <c r="HD66" s="367"/>
      <c r="HE66" s="367"/>
      <c r="HF66" s="367"/>
      <c r="HG66" s="367"/>
      <c r="HH66" s="367"/>
      <c r="HI66" s="367"/>
      <c r="HJ66" s="367"/>
      <c r="HK66" s="367"/>
      <c r="HL66" s="367"/>
      <c r="HM66" s="367"/>
      <c r="HN66" s="367"/>
      <c r="HO66" s="367"/>
      <c r="HP66" s="367"/>
      <c r="HQ66" s="367"/>
      <c r="HR66" s="367"/>
      <c r="HS66" s="367"/>
      <c r="HT66" s="367"/>
      <c r="HU66" s="367"/>
      <c r="HV66" s="367"/>
      <c r="HW66" s="367"/>
      <c r="HX66" s="367"/>
      <c r="HY66" s="367"/>
      <c r="HZ66" s="367"/>
      <c r="IA66" s="367"/>
      <c r="IB66" s="367"/>
      <c r="IC66" s="367"/>
      <c r="ID66" s="367"/>
      <c r="IE66" s="367"/>
      <c r="IF66" s="367"/>
      <c r="IG66" s="367"/>
      <c r="IH66" s="367"/>
      <c r="II66" s="367"/>
      <c r="IJ66" s="367"/>
      <c r="IK66" s="367"/>
      <c r="IL66" s="367"/>
      <c r="IM66" s="367"/>
      <c r="IN66" s="367"/>
      <c r="IO66" s="367"/>
      <c r="IP66" s="367"/>
      <c r="IQ66" s="367"/>
      <c r="IR66" s="367"/>
      <c r="IS66" s="367"/>
      <c r="IT66" s="367"/>
      <c r="IU66" s="367"/>
    </row>
    <row r="67" spans="1:255" s="386" customFormat="1" ht="13.5" thickBot="1" x14ac:dyDescent="0.25">
      <c r="A67" s="376">
        <v>2020</v>
      </c>
      <c r="B67" s="386" t="s">
        <v>285</v>
      </c>
      <c r="C67" s="377">
        <v>10005</v>
      </c>
      <c r="D67" s="377" t="s">
        <v>285</v>
      </c>
      <c r="E67" s="377">
        <v>10726</v>
      </c>
      <c r="F67" s="377" t="s">
        <v>285</v>
      </c>
      <c r="G67" s="377">
        <v>9314</v>
      </c>
      <c r="H67" s="377" t="s">
        <v>285</v>
      </c>
      <c r="I67" s="377">
        <v>10666</v>
      </c>
      <c r="J67" s="377" t="s">
        <v>285</v>
      </c>
      <c r="K67" s="377">
        <v>40710</v>
      </c>
      <c r="L67" s="367"/>
      <c r="M67" s="367"/>
      <c r="N67" s="367"/>
      <c r="O67" s="367"/>
      <c r="P67" s="367"/>
      <c r="Q67" s="367"/>
      <c r="R67" s="367"/>
      <c r="S67" s="367"/>
      <c r="T67" s="367"/>
      <c r="U67" s="367"/>
      <c r="V67" s="367"/>
      <c r="W67" s="367"/>
      <c r="X67" s="367"/>
      <c r="Y67" s="367"/>
      <c r="Z67" s="367"/>
      <c r="AA67" s="367"/>
      <c r="AB67" s="367"/>
      <c r="AC67" s="367"/>
      <c r="AD67" s="367"/>
      <c r="AE67" s="367"/>
      <c r="AF67" s="367"/>
      <c r="AG67" s="367"/>
      <c r="AH67" s="367"/>
      <c r="AI67" s="367"/>
      <c r="AJ67" s="367"/>
      <c r="AK67" s="367"/>
      <c r="AL67" s="367"/>
      <c r="AM67" s="367"/>
      <c r="AN67" s="367"/>
      <c r="AO67" s="367"/>
      <c r="AP67" s="367"/>
      <c r="AQ67" s="367"/>
      <c r="AR67" s="367"/>
      <c r="AS67" s="367"/>
      <c r="AT67" s="367"/>
      <c r="AU67" s="367"/>
      <c r="AV67" s="367"/>
      <c r="AW67" s="367"/>
      <c r="AX67" s="367"/>
      <c r="AY67" s="367"/>
      <c r="AZ67" s="367"/>
      <c r="BA67" s="367"/>
      <c r="BB67" s="367"/>
      <c r="BC67" s="367"/>
      <c r="BD67" s="367"/>
      <c r="BE67" s="367"/>
      <c r="BF67" s="367"/>
      <c r="BG67" s="367"/>
      <c r="BH67" s="367"/>
      <c r="BI67" s="367"/>
      <c r="BJ67" s="367"/>
      <c r="BK67" s="367"/>
      <c r="BL67" s="367"/>
      <c r="BM67" s="367"/>
      <c r="BN67" s="367"/>
      <c r="BO67" s="367"/>
      <c r="BP67" s="367"/>
      <c r="BQ67" s="367"/>
      <c r="BR67" s="367"/>
      <c r="BS67" s="367"/>
      <c r="BT67" s="367"/>
      <c r="BU67" s="367"/>
      <c r="BV67" s="367"/>
      <c r="BW67" s="367"/>
      <c r="BX67" s="367"/>
      <c r="BY67" s="367"/>
      <c r="BZ67" s="367"/>
      <c r="CA67" s="367"/>
      <c r="CB67" s="367"/>
      <c r="CC67" s="367"/>
      <c r="CD67" s="367"/>
      <c r="CE67" s="367"/>
      <c r="CF67" s="367"/>
      <c r="CG67" s="367"/>
      <c r="CH67" s="367"/>
      <c r="CI67" s="367"/>
      <c r="CJ67" s="367"/>
      <c r="CK67" s="367"/>
      <c r="CL67" s="367"/>
      <c r="CM67" s="367"/>
      <c r="CN67" s="367"/>
      <c r="CO67" s="367"/>
      <c r="CP67" s="367"/>
      <c r="CQ67" s="367"/>
      <c r="CR67" s="367"/>
      <c r="CS67" s="367"/>
      <c r="CT67" s="367"/>
      <c r="CU67" s="367"/>
      <c r="CV67" s="367"/>
      <c r="CW67" s="367"/>
      <c r="CX67" s="367"/>
      <c r="CY67" s="367"/>
      <c r="CZ67" s="367"/>
      <c r="DA67" s="367"/>
      <c r="DB67" s="367"/>
      <c r="DC67" s="367"/>
      <c r="DD67" s="367"/>
      <c r="DE67" s="367"/>
      <c r="DF67" s="367"/>
      <c r="DG67" s="367"/>
      <c r="DH67" s="367"/>
      <c r="DI67" s="367"/>
      <c r="DJ67" s="367"/>
      <c r="DK67" s="367"/>
      <c r="DL67" s="367"/>
      <c r="DM67" s="367"/>
      <c r="DN67" s="367"/>
      <c r="DO67" s="367"/>
      <c r="DP67" s="367"/>
      <c r="DQ67" s="367"/>
      <c r="DR67" s="367"/>
      <c r="DS67" s="367"/>
      <c r="DT67" s="367"/>
      <c r="DU67" s="367"/>
      <c r="DV67" s="367"/>
      <c r="DW67" s="367"/>
      <c r="DX67" s="367"/>
      <c r="DY67" s="367"/>
      <c r="DZ67" s="367"/>
      <c r="EA67" s="367"/>
      <c r="EB67" s="367"/>
      <c r="EC67" s="367"/>
      <c r="ED67" s="367"/>
      <c r="EE67" s="367"/>
      <c r="EF67" s="367"/>
      <c r="EG67" s="367"/>
      <c r="EH67" s="367"/>
      <c r="EI67" s="367"/>
      <c r="EJ67" s="367"/>
      <c r="EK67" s="367"/>
      <c r="EL67" s="367"/>
      <c r="EM67" s="367"/>
      <c r="EN67" s="367"/>
      <c r="EO67" s="367"/>
      <c r="EP67" s="367"/>
      <c r="EQ67" s="367"/>
      <c r="ER67" s="367"/>
      <c r="ES67" s="367"/>
      <c r="ET67" s="367"/>
      <c r="EU67" s="367"/>
      <c r="EV67" s="367"/>
      <c r="EW67" s="367"/>
      <c r="EX67" s="367"/>
      <c r="EY67" s="367"/>
      <c r="EZ67" s="367"/>
      <c r="FA67" s="367"/>
      <c r="FB67" s="367"/>
      <c r="FC67" s="367"/>
      <c r="FD67" s="367"/>
      <c r="FE67" s="367"/>
      <c r="FF67" s="367"/>
      <c r="FG67" s="367"/>
      <c r="FH67" s="367"/>
      <c r="FI67" s="367"/>
      <c r="FJ67" s="367"/>
      <c r="FK67" s="367"/>
      <c r="FL67" s="367"/>
      <c r="FM67" s="367"/>
      <c r="FN67" s="367"/>
      <c r="FO67" s="367"/>
      <c r="FP67" s="367"/>
      <c r="FQ67" s="367"/>
      <c r="FR67" s="367"/>
      <c r="FS67" s="367"/>
      <c r="FT67" s="367"/>
      <c r="FU67" s="367"/>
      <c r="FV67" s="367"/>
      <c r="FW67" s="367"/>
      <c r="FX67" s="367"/>
      <c r="FY67" s="367"/>
      <c r="FZ67" s="367"/>
      <c r="GA67" s="367"/>
      <c r="GB67" s="367"/>
      <c r="GC67" s="367"/>
      <c r="GD67" s="367"/>
      <c r="GE67" s="367"/>
      <c r="GF67" s="367"/>
      <c r="GG67" s="367"/>
      <c r="GH67" s="367"/>
      <c r="GI67" s="367"/>
      <c r="GJ67" s="367"/>
      <c r="GK67" s="367"/>
      <c r="GL67" s="367"/>
      <c r="GM67" s="367"/>
      <c r="GN67" s="367"/>
      <c r="GO67" s="367"/>
      <c r="GP67" s="367"/>
      <c r="GQ67" s="367"/>
      <c r="GR67" s="367"/>
      <c r="GS67" s="367"/>
      <c r="GT67" s="367"/>
      <c r="GU67" s="367"/>
      <c r="GV67" s="367"/>
      <c r="GW67" s="367"/>
      <c r="GX67" s="367"/>
      <c r="GY67" s="367"/>
      <c r="GZ67" s="367"/>
      <c r="HA67" s="367"/>
      <c r="HB67" s="367"/>
      <c r="HC67" s="367"/>
      <c r="HD67" s="367"/>
      <c r="HE67" s="367"/>
      <c r="HF67" s="367"/>
      <c r="HG67" s="367"/>
      <c r="HH67" s="367"/>
      <c r="HI67" s="367"/>
      <c r="HJ67" s="367"/>
      <c r="HK67" s="367"/>
      <c r="HL67" s="367"/>
      <c r="HM67" s="367"/>
      <c r="HN67" s="367"/>
      <c r="HO67" s="367"/>
      <c r="HP67" s="367"/>
      <c r="HQ67" s="367"/>
      <c r="HR67" s="367"/>
      <c r="HS67" s="367"/>
      <c r="HT67" s="367"/>
      <c r="HU67" s="367"/>
      <c r="HV67" s="367"/>
      <c r="HW67" s="367"/>
      <c r="HX67" s="367"/>
      <c r="HY67" s="367"/>
      <c r="HZ67" s="367"/>
      <c r="IA67" s="367"/>
      <c r="IB67" s="367"/>
      <c r="IC67" s="367"/>
      <c r="ID67" s="367"/>
      <c r="IE67" s="367"/>
      <c r="IF67" s="367"/>
      <c r="IG67" s="367"/>
      <c r="IH67" s="367"/>
      <c r="II67" s="367"/>
      <c r="IJ67" s="367"/>
      <c r="IK67" s="367"/>
      <c r="IL67" s="367"/>
      <c r="IM67" s="367"/>
      <c r="IN67" s="367"/>
      <c r="IO67" s="367"/>
      <c r="IP67" s="367"/>
      <c r="IQ67" s="367"/>
      <c r="IR67" s="367"/>
      <c r="IS67" s="367"/>
      <c r="IT67" s="367"/>
      <c r="IU67" s="367"/>
    </row>
    <row r="68" spans="1:255" s="386" customFormat="1" ht="12" customHeight="1" x14ac:dyDescent="0.2">
      <c r="A68" s="567" t="s">
        <v>450</v>
      </c>
      <c r="B68" s="567"/>
      <c r="C68" s="567"/>
      <c r="D68" s="567"/>
      <c r="E68" s="567"/>
      <c r="F68" s="567"/>
      <c r="G68" s="567"/>
      <c r="H68" s="567"/>
      <c r="I68" s="567"/>
      <c r="J68" s="567"/>
      <c r="K68" s="567"/>
      <c r="L68" s="367"/>
      <c r="M68" s="367"/>
      <c r="N68" s="367"/>
      <c r="O68" s="367"/>
      <c r="P68" s="367"/>
      <c r="Q68" s="367"/>
      <c r="R68" s="367"/>
      <c r="S68" s="367"/>
      <c r="T68" s="367"/>
      <c r="U68" s="367"/>
      <c r="V68" s="367"/>
      <c r="W68" s="367"/>
      <c r="X68" s="367"/>
      <c r="Y68" s="367"/>
      <c r="Z68" s="367"/>
      <c r="AA68" s="367"/>
      <c r="AB68" s="367"/>
      <c r="AC68" s="367"/>
      <c r="AD68" s="367"/>
      <c r="AE68" s="367"/>
      <c r="AF68" s="367"/>
      <c r="AG68" s="367"/>
      <c r="AH68" s="367"/>
      <c r="AI68" s="367"/>
      <c r="AJ68" s="367"/>
      <c r="AK68" s="367"/>
      <c r="AL68" s="367"/>
      <c r="AM68" s="367"/>
      <c r="AN68" s="367"/>
      <c r="AO68" s="367"/>
      <c r="AP68" s="367"/>
      <c r="AQ68" s="367"/>
      <c r="AR68" s="367"/>
      <c r="AS68" s="367"/>
      <c r="AT68" s="367"/>
      <c r="AU68" s="367"/>
      <c r="AV68" s="367"/>
      <c r="AW68" s="367"/>
      <c r="AX68" s="367"/>
      <c r="AY68" s="367"/>
      <c r="AZ68" s="367"/>
      <c r="BA68" s="367"/>
      <c r="BB68" s="367"/>
      <c r="BC68" s="367"/>
      <c r="BD68" s="367"/>
      <c r="BE68" s="367"/>
      <c r="BF68" s="367"/>
      <c r="BG68" s="367"/>
      <c r="BH68" s="367"/>
      <c r="BI68" s="367"/>
      <c r="BJ68" s="367"/>
      <c r="BK68" s="367"/>
      <c r="BL68" s="367"/>
      <c r="BM68" s="367"/>
      <c r="BN68" s="367"/>
      <c r="BO68" s="367"/>
      <c r="BP68" s="367"/>
      <c r="BQ68" s="367"/>
      <c r="BR68" s="367"/>
      <c r="BS68" s="367"/>
      <c r="BT68" s="367"/>
      <c r="BU68" s="367"/>
      <c r="BV68" s="367"/>
      <c r="BW68" s="367"/>
      <c r="BX68" s="367"/>
      <c r="BY68" s="367"/>
      <c r="BZ68" s="367"/>
      <c r="CA68" s="367"/>
      <c r="CB68" s="367"/>
      <c r="CC68" s="367"/>
      <c r="CD68" s="367"/>
      <c r="CE68" s="367"/>
      <c r="CF68" s="367"/>
      <c r="CG68" s="367"/>
      <c r="CH68" s="367"/>
      <c r="CI68" s="367"/>
      <c r="CJ68" s="367"/>
      <c r="CK68" s="367"/>
      <c r="CL68" s="367"/>
      <c r="CM68" s="367"/>
      <c r="CN68" s="367"/>
      <c r="CO68" s="367"/>
      <c r="CP68" s="367"/>
      <c r="CQ68" s="367"/>
      <c r="CR68" s="367"/>
      <c r="CS68" s="367"/>
      <c r="CT68" s="367"/>
      <c r="CU68" s="367"/>
      <c r="CV68" s="367"/>
      <c r="CW68" s="367"/>
      <c r="CX68" s="367"/>
      <c r="CY68" s="367"/>
      <c r="CZ68" s="367"/>
      <c r="DA68" s="367"/>
      <c r="DB68" s="367"/>
      <c r="DC68" s="367"/>
      <c r="DD68" s="367"/>
      <c r="DE68" s="367"/>
      <c r="DF68" s="367"/>
      <c r="DG68" s="367"/>
      <c r="DH68" s="367"/>
      <c r="DI68" s="367"/>
      <c r="DJ68" s="367"/>
      <c r="DK68" s="367"/>
      <c r="DL68" s="367"/>
      <c r="DM68" s="367"/>
      <c r="DN68" s="367"/>
      <c r="DO68" s="367"/>
      <c r="DP68" s="367"/>
      <c r="DQ68" s="367"/>
      <c r="DR68" s="367"/>
      <c r="DS68" s="367"/>
      <c r="DT68" s="367"/>
      <c r="DU68" s="367"/>
      <c r="DV68" s="367"/>
      <c r="DW68" s="367"/>
      <c r="DX68" s="367"/>
      <c r="DY68" s="367"/>
      <c r="DZ68" s="367"/>
      <c r="EA68" s="367"/>
      <c r="EB68" s="367"/>
      <c r="EC68" s="367"/>
      <c r="ED68" s="367"/>
      <c r="EE68" s="367"/>
      <c r="EF68" s="367"/>
      <c r="EG68" s="367"/>
      <c r="EH68" s="367"/>
      <c r="EI68" s="367"/>
      <c r="EJ68" s="367"/>
      <c r="EK68" s="367"/>
      <c r="EL68" s="367"/>
      <c r="EM68" s="367"/>
      <c r="EN68" s="367"/>
      <c r="EO68" s="367"/>
      <c r="EP68" s="367"/>
      <c r="EQ68" s="367"/>
      <c r="ER68" s="367"/>
      <c r="ES68" s="367"/>
      <c r="ET68" s="367"/>
      <c r="EU68" s="367"/>
      <c r="EV68" s="367"/>
      <c r="EW68" s="367"/>
      <c r="EX68" s="367"/>
      <c r="EY68" s="367"/>
      <c r="EZ68" s="367"/>
      <c r="FA68" s="367"/>
      <c r="FB68" s="367"/>
      <c r="FC68" s="367"/>
      <c r="FD68" s="367"/>
      <c r="FE68" s="367"/>
      <c r="FF68" s="367"/>
      <c r="FG68" s="367"/>
      <c r="FH68" s="367"/>
      <c r="FI68" s="367"/>
      <c r="FJ68" s="367"/>
      <c r="FK68" s="367"/>
      <c r="FL68" s="367"/>
      <c r="FM68" s="367"/>
      <c r="FN68" s="367"/>
      <c r="FO68" s="367"/>
      <c r="FP68" s="367"/>
      <c r="FQ68" s="367"/>
      <c r="FR68" s="367"/>
      <c r="FS68" s="367"/>
      <c r="FT68" s="367"/>
      <c r="FU68" s="367"/>
      <c r="FV68" s="367"/>
      <c r="FW68" s="367"/>
      <c r="FX68" s="367"/>
      <c r="FY68" s="367"/>
      <c r="FZ68" s="367"/>
      <c r="GA68" s="367"/>
      <c r="GB68" s="367"/>
      <c r="GC68" s="367"/>
      <c r="GD68" s="367"/>
      <c r="GE68" s="367"/>
      <c r="GF68" s="367"/>
      <c r="GG68" s="367"/>
      <c r="GH68" s="367"/>
      <c r="GI68" s="367"/>
      <c r="GJ68" s="367"/>
      <c r="GK68" s="367"/>
      <c r="GL68" s="367"/>
      <c r="GM68" s="367"/>
      <c r="GN68" s="367"/>
      <c r="GO68" s="367"/>
      <c r="GP68" s="367"/>
      <c r="GQ68" s="367"/>
      <c r="GR68" s="367"/>
      <c r="GS68" s="367"/>
      <c r="GT68" s="367"/>
      <c r="GU68" s="367"/>
      <c r="GV68" s="367"/>
      <c r="GW68" s="367"/>
      <c r="GX68" s="367"/>
      <c r="GY68" s="367"/>
      <c r="GZ68" s="367"/>
      <c r="HA68" s="367"/>
      <c r="HB68" s="367"/>
      <c r="HC68" s="367"/>
      <c r="HD68" s="367"/>
      <c r="HE68" s="367"/>
      <c r="HF68" s="367"/>
      <c r="HG68" s="367"/>
      <c r="HH68" s="367"/>
      <c r="HI68" s="367"/>
      <c r="HJ68" s="367"/>
      <c r="HK68" s="367"/>
      <c r="HL68" s="367"/>
      <c r="HM68" s="367"/>
      <c r="HN68" s="367"/>
      <c r="HO68" s="367"/>
      <c r="HP68" s="367"/>
      <c r="HQ68" s="367"/>
      <c r="HR68" s="367"/>
      <c r="HS68" s="367"/>
      <c r="HT68" s="367"/>
      <c r="HU68" s="367"/>
      <c r="HV68" s="367"/>
      <c r="HW68" s="367"/>
      <c r="HX68" s="367"/>
      <c r="HY68" s="367"/>
      <c r="HZ68" s="367"/>
      <c r="IA68" s="367"/>
      <c r="IB68" s="367"/>
      <c r="IC68" s="367"/>
      <c r="ID68" s="367"/>
      <c r="IE68" s="367"/>
      <c r="IF68" s="367"/>
      <c r="IG68" s="367"/>
      <c r="IH68" s="367"/>
      <c r="II68" s="367"/>
      <c r="IJ68" s="367"/>
      <c r="IK68" s="367"/>
      <c r="IL68" s="367"/>
      <c r="IM68" s="367"/>
      <c r="IN68" s="367"/>
      <c r="IO68" s="367"/>
      <c r="IP68" s="367"/>
      <c r="IQ68" s="367"/>
      <c r="IR68" s="367"/>
      <c r="IS68" s="367"/>
      <c r="IT68" s="367"/>
    </row>
    <row r="69" spans="1:255" s="386" customFormat="1" ht="12" customHeight="1" x14ac:dyDescent="0.2">
      <c r="A69" s="562"/>
      <c r="B69" s="562"/>
      <c r="C69" s="562"/>
      <c r="D69" s="562"/>
      <c r="E69" s="562"/>
      <c r="F69" s="562"/>
      <c r="G69" s="562"/>
      <c r="H69" s="562"/>
      <c r="I69" s="562"/>
      <c r="J69" s="562"/>
      <c r="K69" s="562"/>
      <c r="L69" s="367"/>
      <c r="M69" s="367"/>
      <c r="N69" s="367"/>
      <c r="O69" s="367"/>
      <c r="P69" s="367"/>
      <c r="Q69" s="367"/>
      <c r="R69" s="367"/>
      <c r="S69" s="367"/>
      <c r="T69" s="367"/>
      <c r="U69" s="367"/>
      <c r="V69" s="367"/>
      <c r="W69" s="367"/>
      <c r="X69" s="367"/>
      <c r="Y69" s="367"/>
      <c r="Z69" s="367"/>
      <c r="AA69" s="367"/>
      <c r="AB69" s="367"/>
      <c r="AC69" s="367"/>
      <c r="AD69" s="367"/>
      <c r="AE69" s="367"/>
      <c r="AF69" s="367"/>
      <c r="AG69" s="367"/>
      <c r="AH69" s="367"/>
      <c r="AI69" s="367"/>
      <c r="AJ69" s="367"/>
      <c r="AK69" s="367"/>
      <c r="AL69" s="367"/>
      <c r="AM69" s="367"/>
      <c r="AN69" s="367"/>
      <c r="AO69" s="367"/>
      <c r="AP69" s="367"/>
      <c r="AQ69" s="367"/>
      <c r="AR69" s="367"/>
      <c r="AS69" s="367"/>
      <c r="AT69" s="367"/>
      <c r="AU69" s="367"/>
      <c r="AV69" s="367"/>
      <c r="AW69" s="367"/>
      <c r="AX69" s="367"/>
      <c r="AY69" s="367"/>
      <c r="AZ69" s="367"/>
      <c r="BA69" s="367"/>
      <c r="BB69" s="367"/>
      <c r="BC69" s="367"/>
      <c r="BD69" s="367"/>
      <c r="BE69" s="367"/>
      <c r="BF69" s="367"/>
      <c r="BG69" s="367"/>
      <c r="BH69" s="367"/>
      <c r="BI69" s="367"/>
      <c r="BJ69" s="367"/>
      <c r="BK69" s="367"/>
      <c r="BL69" s="367"/>
      <c r="BM69" s="367"/>
      <c r="BN69" s="367"/>
      <c r="BO69" s="367"/>
      <c r="BP69" s="367"/>
      <c r="BQ69" s="367"/>
      <c r="BR69" s="367"/>
      <c r="BS69" s="367"/>
      <c r="BT69" s="367"/>
      <c r="BU69" s="367"/>
      <c r="BV69" s="367"/>
      <c r="BW69" s="367"/>
      <c r="BX69" s="367"/>
      <c r="BY69" s="367"/>
      <c r="BZ69" s="367"/>
      <c r="CA69" s="367"/>
      <c r="CB69" s="367"/>
      <c r="CC69" s="367"/>
      <c r="CD69" s="367"/>
      <c r="CE69" s="367"/>
      <c r="CF69" s="367"/>
      <c r="CG69" s="367"/>
      <c r="CH69" s="367"/>
      <c r="CI69" s="367"/>
      <c r="CJ69" s="367"/>
      <c r="CK69" s="367"/>
      <c r="CL69" s="367"/>
      <c r="CM69" s="367"/>
      <c r="CN69" s="367"/>
      <c r="CO69" s="367"/>
      <c r="CP69" s="367"/>
      <c r="CQ69" s="367"/>
      <c r="CR69" s="367"/>
      <c r="CS69" s="367"/>
      <c r="CT69" s="367"/>
      <c r="CU69" s="367"/>
      <c r="CV69" s="367"/>
      <c r="CW69" s="367"/>
      <c r="CX69" s="367"/>
      <c r="CY69" s="367"/>
      <c r="CZ69" s="367"/>
      <c r="DA69" s="367"/>
      <c r="DB69" s="367"/>
      <c r="DC69" s="367"/>
      <c r="DD69" s="367"/>
      <c r="DE69" s="367"/>
      <c r="DF69" s="367"/>
      <c r="DG69" s="367"/>
      <c r="DH69" s="367"/>
      <c r="DI69" s="367"/>
      <c r="DJ69" s="367"/>
      <c r="DK69" s="367"/>
      <c r="DL69" s="367"/>
      <c r="DM69" s="367"/>
      <c r="DN69" s="367"/>
      <c r="DO69" s="367"/>
      <c r="DP69" s="367"/>
      <c r="DQ69" s="367"/>
      <c r="DR69" s="367"/>
      <c r="DS69" s="367"/>
      <c r="DT69" s="367"/>
      <c r="DU69" s="367"/>
      <c r="DV69" s="367"/>
      <c r="DW69" s="367"/>
      <c r="DX69" s="367"/>
      <c r="DY69" s="367"/>
      <c r="DZ69" s="367"/>
      <c r="EA69" s="367"/>
      <c r="EB69" s="367"/>
      <c r="EC69" s="367"/>
      <c r="ED69" s="367"/>
      <c r="EE69" s="367"/>
      <c r="EF69" s="367"/>
      <c r="EG69" s="367"/>
      <c r="EH69" s="367"/>
      <c r="EI69" s="367"/>
      <c r="EJ69" s="367"/>
      <c r="EK69" s="367"/>
      <c r="EL69" s="367"/>
      <c r="EM69" s="367"/>
      <c r="EN69" s="367"/>
      <c r="EO69" s="367"/>
      <c r="EP69" s="367"/>
      <c r="EQ69" s="367"/>
      <c r="ER69" s="367"/>
      <c r="ES69" s="367"/>
      <c r="ET69" s="367"/>
      <c r="EU69" s="367"/>
      <c r="EV69" s="367"/>
      <c r="EW69" s="367"/>
      <c r="EX69" s="367"/>
      <c r="EY69" s="367"/>
      <c r="EZ69" s="367"/>
      <c r="FA69" s="367"/>
      <c r="FB69" s="367"/>
      <c r="FC69" s="367"/>
      <c r="FD69" s="367"/>
      <c r="FE69" s="367"/>
      <c r="FF69" s="367"/>
      <c r="FG69" s="367"/>
      <c r="FH69" s="367"/>
      <c r="FI69" s="367"/>
      <c r="FJ69" s="367"/>
      <c r="FK69" s="367"/>
      <c r="FL69" s="367"/>
      <c r="FM69" s="367"/>
      <c r="FN69" s="367"/>
      <c r="FO69" s="367"/>
      <c r="FP69" s="367"/>
      <c r="FQ69" s="367"/>
      <c r="FR69" s="367"/>
      <c r="FS69" s="367"/>
      <c r="FT69" s="367"/>
      <c r="FU69" s="367"/>
      <c r="FV69" s="367"/>
      <c r="FW69" s="367"/>
      <c r="FX69" s="367"/>
      <c r="FY69" s="367"/>
      <c r="FZ69" s="367"/>
      <c r="GA69" s="367"/>
      <c r="GB69" s="367"/>
      <c r="GC69" s="367"/>
      <c r="GD69" s="367"/>
      <c r="GE69" s="367"/>
      <c r="GF69" s="367"/>
      <c r="GG69" s="367"/>
      <c r="GH69" s="367"/>
      <c r="GI69" s="367"/>
      <c r="GJ69" s="367"/>
      <c r="GK69" s="367"/>
      <c r="GL69" s="367"/>
      <c r="GM69" s="367"/>
      <c r="GN69" s="367"/>
      <c r="GO69" s="367"/>
      <c r="GP69" s="367"/>
      <c r="GQ69" s="367"/>
      <c r="GR69" s="367"/>
      <c r="GS69" s="367"/>
      <c r="GT69" s="367"/>
      <c r="GU69" s="367"/>
      <c r="GV69" s="367"/>
      <c r="GW69" s="367"/>
      <c r="GX69" s="367"/>
      <c r="GY69" s="367"/>
      <c r="GZ69" s="367"/>
      <c r="HA69" s="367"/>
      <c r="HB69" s="367"/>
      <c r="HC69" s="367"/>
      <c r="HD69" s="367"/>
      <c r="HE69" s="367"/>
      <c r="HF69" s="367"/>
      <c r="HG69" s="367"/>
      <c r="HH69" s="367"/>
      <c r="HI69" s="367"/>
      <c r="HJ69" s="367"/>
      <c r="HK69" s="367"/>
      <c r="HL69" s="367"/>
      <c r="HM69" s="367"/>
      <c r="HN69" s="367"/>
      <c r="HO69" s="367"/>
      <c r="HP69" s="367"/>
      <c r="HQ69" s="367"/>
      <c r="HR69" s="367"/>
      <c r="HS69" s="367"/>
      <c r="HT69" s="367"/>
      <c r="HU69" s="367"/>
      <c r="HV69" s="367"/>
      <c r="HW69" s="367"/>
      <c r="HX69" s="367"/>
      <c r="HY69" s="367"/>
      <c r="HZ69" s="367"/>
      <c r="IA69" s="367"/>
      <c r="IB69" s="367"/>
      <c r="IC69" s="367"/>
      <c r="ID69" s="367"/>
      <c r="IE69" s="367"/>
      <c r="IF69" s="367"/>
      <c r="IG69" s="367"/>
      <c r="IH69" s="367"/>
      <c r="II69" s="367"/>
      <c r="IJ69" s="367"/>
      <c r="IK69" s="367"/>
      <c r="IL69" s="367"/>
      <c r="IM69" s="367"/>
      <c r="IN69" s="367"/>
      <c r="IO69" s="367"/>
      <c r="IP69" s="367"/>
      <c r="IQ69" s="367"/>
      <c r="IR69" s="367"/>
      <c r="IS69" s="367"/>
      <c r="IT69" s="367"/>
    </row>
    <row r="70" spans="1:255" ht="12" customHeight="1" x14ac:dyDescent="0.2">
      <c r="A70" s="562"/>
      <c r="B70" s="562"/>
      <c r="C70" s="562"/>
      <c r="D70" s="562"/>
      <c r="E70" s="562"/>
      <c r="F70" s="562"/>
      <c r="G70" s="562"/>
      <c r="H70" s="562"/>
      <c r="I70" s="562"/>
      <c r="J70" s="562"/>
      <c r="K70" s="562"/>
    </row>
    <row r="71" spans="1:255" ht="12" customHeight="1" x14ac:dyDescent="0.2">
      <c r="A71" s="562"/>
      <c r="B71" s="562"/>
      <c r="C71" s="562"/>
      <c r="D71" s="562"/>
      <c r="E71" s="562"/>
      <c r="F71" s="562"/>
      <c r="G71" s="562"/>
      <c r="H71" s="562"/>
      <c r="I71" s="562"/>
      <c r="J71" s="562"/>
      <c r="K71" s="562"/>
    </row>
    <row r="72" spans="1:255" x14ac:dyDescent="0.2">
      <c r="A72" s="373"/>
      <c r="B72" s="373"/>
      <c r="C72" s="373"/>
      <c r="D72" s="373"/>
      <c r="E72" s="373"/>
      <c r="F72" s="373"/>
      <c r="G72" s="373"/>
      <c r="H72" s="373"/>
      <c r="I72" s="373"/>
      <c r="J72" s="373"/>
      <c r="K72" s="373"/>
    </row>
    <row r="73" spans="1:255" x14ac:dyDescent="0.2">
      <c r="A73" s="373"/>
      <c r="B73" s="373"/>
      <c r="C73" s="373"/>
      <c r="D73" s="373"/>
      <c r="E73" s="373"/>
      <c r="F73" s="373"/>
      <c r="G73" s="373"/>
      <c r="H73" s="373"/>
      <c r="I73" s="373"/>
      <c r="J73" s="373"/>
      <c r="K73" s="373"/>
    </row>
    <row r="74" spans="1:255" x14ac:dyDescent="0.2">
      <c r="A74" s="373"/>
      <c r="B74" s="373"/>
      <c r="C74" s="373"/>
      <c r="D74" s="373"/>
      <c r="E74" s="373"/>
      <c r="F74" s="373"/>
      <c r="G74" s="373"/>
      <c r="H74" s="373"/>
      <c r="I74" s="373"/>
      <c r="J74" s="373"/>
      <c r="K74" s="373"/>
    </row>
    <row r="75" spans="1:255" x14ac:dyDescent="0.2">
      <c r="A75" s="373"/>
      <c r="B75" s="373"/>
      <c r="C75" s="373"/>
      <c r="D75" s="373"/>
      <c r="E75" s="373"/>
      <c r="F75" s="373"/>
      <c r="G75" s="373"/>
      <c r="H75" s="373"/>
      <c r="I75" s="373"/>
      <c r="J75" s="373"/>
      <c r="K75" s="373"/>
    </row>
    <row r="76" spans="1:255" x14ac:dyDescent="0.2">
      <c r="A76" s="373"/>
      <c r="B76" s="373"/>
      <c r="C76" s="373"/>
      <c r="D76" s="373"/>
      <c r="E76" s="373"/>
      <c r="F76" s="373"/>
      <c r="G76" s="373"/>
      <c r="H76" s="373"/>
      <c r="I76" s="373"/>
      <c r="J76" s="373"/>
      <c r="K76" s="373"/>
    </row>
    <row r="77" spans="1:255" x14ac:dyDescent="0.2">
      <c r="A77" s="373"/>
      <c r="B77" s="373"/>
      <c r="C77" s="373"/>
      <c r="D77" s="373"/>
      <c r="E77" s="373"/>
      <c r="F77" s="373"/>
      <c r="G77" s="373"/>
      <c r="H77" s="373"/>
      <c r="I77" s="373"/>
      <c r="J77" s="373"/>
      <c r="K77" s="373"/>
    </row>
    <row r="78" spans="1:255" x14ac:dyDescent="0.2">
      <c r="A78" s="373"/>
      <c r="B78" s="373"/>
      <c r="C78" s="373"/>
      <c r="D78" s="373"/>
      <c r="E78" s="373"/>
      <c r="F78" s="373"/>
      <c r="G78" s="373"/>
      <c r="H78" s="373"/>
      <c r="I78" s="373"/>
      <c r="J78" s="373"/>
      <c r="K78" s="373"/>
    </row>
    <row r="79" spans="1:255" x14ac:dyDescent="0.2">
      <c r="A79" s="373"/>
      <c r="B79" s="373"/>
      <c r="C79" s="373"/>
      <c r="D79" s="373"/>
      <c r="E79" s="373"/>
      <c r="F79" s="373"/>
      <c r="G79" s="373"/>
      <c r="H79" s="373"/>
      <c r="I79" s="373"/>
      <c r="J79" s="373"/>
      <c r="K79" s="373"/>
    </row>
    <row r="80" spans="1:255" x14ac:dyDescent="0.2">
      <c r="A80" s="373"/>
      <c r="B80" s="373"/>
      <c r="C80" s="373"/>
      <c r="D80" s="373"/>
      <c r="E80" s="373"/>
      <c r="F80" s="373"/>
      <c r="G80" s="373"/>
      <c r="H80" s="373"/>
      <c r="I80" s="373"/>
      <c r="J80" s="373"/>
      <c r="K80" s="373"/>
    </row>
    <row r="81" spans="1:11" x14ac:dyDescent="0.2">
      <c r="A81" s="373"/>
      <c r="B81" s="373"/>
      <c r="C81" s="373"/>
      <c r="D81" s="373"/>
      <c r="E81" s="373"/>
      <c r="F81" s="373"/>
      <c r="G81" s="373"/>
      <c r="H81" s="373"/>
      <c r="I81" s="373"/>
      <c r="J81" s="373"/>
      <c r="K81" s="373"/>
    </row>
    <row r="82" spans="1:11" x14ac:dyDescent="0.2">
      <c r="A82" s="373"/>
      <c r="B82" s="373"/>
      <c r="C82" s="373"/>
      <c r="D82" s="373"/>
      <c r="E82" s="373"/>
      <c r="F82" s="373"/>
      <c r="G82" s="373"/>
      <c r="H82" s="373"/>
      <c r="I82" s="373"/>
      <c r="J82" s="373"/>
      <c r="K82" s="373"/>
    </row>
    <row r="83" spans="1:11" x14ac:dyDescent="0.2">
      <c r="A83" s="373"/>
      <c r="B83" s="373"/>
      <c r="C83" s="373"/>
      <c r="D83" s="373"/>
      <c r="E83" s="373"/>
      <c r="F83" s="373"/>
      <c r="G83" s="373"/>
      <c r="H83" s="373"/>
      <c r="I83" s="373"/>
      <c r="J83" s="373"/>
      <c r="K83" s="373"/>
    </row>
    <row r="84" spans="1:11" x14ac:dyDescent="0.2">
      <c r="A84" s="373"/>
      <c r="B84" s="373"/>
      <c r="C84" s="373"/>
      <c r="D84" s="373"/>
      <c r="E84" s="373"/>
      <c r="F84" s="373"/>
      <c r="G84" s="373"/>
      <c r="H84" s="373"/>
      <c r="I84" s="373"/>
      <c r="J84" s="373"/>
      <c r="K84" s="373"/>
    </row>
    <row r="85" spans="1:11" x14ac:dyDescent="0.2">
      <c r="A85" s="373"/>
      <c r="B85" s="373"/>
      <c r="C85" s="373"/>
      <c r="D85" s="373"/>
      <c r="E85" s="373"/>
      <c r="F85" s="373"/>
      <c r="G85" s="373"/>
      <c r="H85" s="373"/>
      <c r="I85" s="373"/>
      <c r="J85" s="373"/>
      <c r="K85" s="373"/>
    </row>
    <row r="86" spans="1:11" x14ac:dyDescent="0.2">
      <c r="B86" s="373"/>
      <c r="C86" s="373"/>
      <c r="D86" s="373"/>
      <c r="E86" s="373"/>
      <c r="F86" s="373"/>
      <c r="G86" s="373"/>
      <c r="H86" s="373"/>
      <c r="I86" s="373"/>
      <c r="J86" s="373"/>
      <c r="K86" s="373"/>
    </row>
  </sheetData>
  <mergeCells count="28">
    <mergeCell ref="H23:I23"/>
    <mergeCell ref="J7:K7"/>
    <mergeCell ref="B39:C39"/>
    <mergeCell ref="A22:K22"/>
    <mergeCell ref="J23:K23"/>
    <mergeCell ref="F39:G39"/>
    <mergeCell ref="D39:E39"/>
    <mergeCell ref="D55:E55"/>
    <mergeCell ref="F55:G55"/>
    <mergeCell ref="B23:C23"/>
    <mergeCell ref="D23:E23"/>
    <mergeCell ref="F23:G23"/>
    <mergeCell ref="N2:X3"/>
    <mergeCell ref="A2:K2"/>
    <mergeCell ref="A4:K4"/>
    <mergeCell ref="A68:K71"/>
    <mergeCell ref="A6:K6"/>
    <mergeCell ref="A38:K38"/>
    <mergeCell ref="B7:C7"/>
    <mergeCell ref="D7:E7"/>
    <mergeCell ref="F7:G7"/>
    <mergeCell ref="H7:I7"/>
    <mergeCell ref="H55:I55"/>
    <mergeCell ref="J55:K55"/>
    <mergeCell ref="H39:I39"/>
    <mergeCell ref="J39:K39"/>
    <mergeCell ref="A54:K54"/>
    <mergeCell ref="B55:C55"/>
  </mergeCells>
  <pageMargins left="0.70866141732283472" right="0.70866141732283472" top="0.59055118110236227" bottom="0.59055118110236227" header="0.31496062992125984" footer="0.31496062992125984"/>
  <pageSetup paperSize="9" scale="80" orientation="portrait" r:id="rId1"/>
  <headerFooter>
    <oddFooter>&amp;L&amp;G</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Blad31">
    <pageSetUpPr fitToPage="1"/>
  </sheetPr>
  <dimension ref="A2:IG86"/>
  <sheetViews>
    <sheetView zoomScaleNormal="100" workbookViewId="0"/>
  </sheetViews>
  <sheetFormatPr defaultRowHeight="12.75" x14ac:dyDescent="0.2"/>
  <cols>
    <col min="1" max="1" width="4.28515625" style="363" customWidth="1"/>
    <col min="2" max="9" width="7.5703125" style="363" customWidth="1"/>
    <col min="10" max="10" width="7.7109375" style="363" customWidth="1"/>
    <col min="11" max="11" width="9" style="363" customWidth="1"/>
    <col min="12" max="13" width="7.7109375" style="363" customWidth="1"/>
    <col min="14" max="14" width="5.5703125" style="363" bestFit="1" customWidth="1"/>
    <col min="15" max="15" width="9" style="363" bestFit="1" customWidth="1"/>
    <col min="16" max="18" width="9.42578125" style="363" bestFit="1" customWidth="1"/>
    <col min="19" max="19" width="9.42578125" style="363" customWidth="1"/>
    <col min="20" max="20" width="9" style="363" customWidth="1"/>
    <col min="21" max="240" width="9.140625" style="363"/>
    <col min="241" max="16384" width="9.140625" style="329"/>
  </cols>
  <sheetData>
    <row r="2" spans="1:240" ht="26.25" customHeight="1" x14ac:dyDescent="0.2">
      <c r="A2" s="565" t="s">
        <v>481</v>
      </c>
      <c r="B2" s="565"/>
      <c r="C2" s="565"/>
      <c r="D2" s="565"/>
      <c r="E2" s="565"/>
      <c r="F2" s="565"/>
      <c r="G2" s="565"/>
      <c r="H2" s="565"/>
      <c r="I2" s="565"/>
      <c r="J2" s="565"/>
      <c r="K2" s="565"/>
    </row>
    <row r="3" spans="1:240" x14ac:dyDescent="0.2">
      <c r="A3" s="416" t="s">
        <v>538</v>
      </c>
      <c r="B3" s="414"/>
      <c r="C3" s="414"/>
      <c r="D3" s="414"/>
      <c r="E3" s="414"/>
      <c r="F3" s="414"/>
      <c r="G3" s="414"/>
      <c r="H3" s="414"/>
      <c r="I3" s="414"/>
      <c r="J3" s="414"/>
      <c r="K3" s="414"/>
    </row>
    <row r="4" spans="1:240" ht="26.25" customHeight="1" x14ac:dyDescent="0.2">
      <c r="A4" s="566" t="s">
        <v>433</v>
      </c>
      <c r="B4" s="566"/>
      <c r="C4" s="566"/>
      <c r="D4" s="566"/>
      <c r="E4" s="566"/>
      <c r="F4" s="566"/>
      <c r="G4" s="566"/>
      <c r="H4" s="566"/>
      <c r="I4" s="566"/>
      <c r="J4" s="566"/>
      <c r="K4" s="566"/>
    </row>
    <row r="5" spans="1:240" ht="15" customHeight="1" thickBot="1" x14ac:dyDescent="0.25">
      <c r="A5" s="417" t="s">
        <v>539</v>
      </c>
      <c r="B5" s="415"/>
      <c r="C5" s="415"/>
      <c r="D5" s="415"/>
      <c r="E5" s="415"/>
      <c r="F5" s="415"/>
      <c r="G5" s="415"/>
      <c r="H5" s="415"/>
      <c r="I5" s="415"/>
      <c r="J5" s="415"/>
      <c r="K5" s="415"/>
    </row>
    <row r="6" spans="1:240" x14ac:dyDescent="0.2">
      <c r="A6" s="564" t="s">
        <v>386</v>
      </c>
      <c r="B6" s="564"/>
      <c r="C6" s="564"/>
      <c r="D6" s="564"/>
      <c r="E6" s="564"/>
      <c r="F6" s="564"/>
      <c r="G6" s="564"/>
      <c r="H6" s="564"/>
      <c r="I6" s="564"/>
      <c r="J6" s="564"/>
      <c r="K6" s="564"/>
      <c r="L6" s="367"/>
      <c r="M6" s="367"/>
      <c r="N6" s="367"/>
      <c r="O6" s="367"/>
    </row>
    <row r="7" spans="1:240" x14ac:dyDescent="0.2">
      <c r="A7" s="382"/>
      <c r="B7" s="563" t="s">
        <v>369</v>
      </c>
      <c r="C7" s="563"/>
      <c r="D7" s="563" t="s">
        <v>370</v>
      </c>
      <c r="E7" s="563"/>
      <c r="F7" s="563" t="s">
        <v>371</v>
      </c>
      <c r="G7" s="563"/>
      <c r="H7" s="563" t="s">
        <v>372</v>
      </c>
      <c r="I7" s="563"/>
      <c r="J7" s="563" t="s">
        <v>373</v>
      </c>
      <c r="K7" s="563"/>
      <c r="L7" s="367"/>
      <c r="M7" s="367"/>
      <c r="N7" s="369"/>
      <c r="O7" s="369"/>
      <c r="P7" s="370"/>
      <c r="Q7" s="370"/>
      <c r="R7" s="370"/>
      <c r="S7" s="370"/>
      <c r="T7" s="370"/>
      <c r="U7" s="370"/>
      <c r="V7" s="370"/>
      <c r="W7" s="370"/>
      <c r="X7" s="370"/>
      <c r="Y7" s="370"/>
      <c r="Z7" s="370"/>
      <c r="AA7" s="370"/>
      <c r="AB7" s="370"/>
      <c r="AC7" s="370"/>
      <c r="AD7" s="370"/>
      <c r="AE7" s="370"/>
      <c r="AF7" s="370"/>
      <c r="AG7" s="370"/>
      <c r="AH7" s="370"/>
      <c r="AI7" s="370"/>
      <c r="AJ7" s="370"/>
      <c r="AK7" s="370"/>
      <c r="AL7" s="370"/>
      <c r="AM7" s="370"/>
      <c r="AN7" s="370"/>
      <c r="AO7" s="370"/>
      <c r="AP7" s="370"/>
      <c r="AQ7" s="370"/>
      <c r="AR7" s="370"/>
      <c r="AS7" s="370"/>
      <c r="AT7" s="370"/>
      <c r="AU7" s="370"/>
      <c r="AV7" s="370"/>
      <c r="AW7" s="370"/>
      <c r="AX7" s="370"/>
      <c r="AY7" s="370"/>
      <c r="AZ7" s="370"/>
      <c r="BA7" s="370"/>
      <c r="BB7" s="370"/>
      <c r="BC7" s="370"/>
      <c r="BD7" s="370"/>
      <c r="BE7" s="370"/>
      <c r="BF7" s="370"/>
      <c r="BG7" s="370"/>
      <c r="BH7" s="370"/>
      <c r="BI7" s="370"/>
      <c r="BJ7" s="370"/>
      <c r="BK7" s="370"/>
      <c r="BL7" s="370"/>
      <c r="BM7" s="370"/>
      <c r="BN7" s="370"/>
      <c r="BO7" s="370"/>
      <c r="BP7" s="370"/>
      <c r="BQ7" s="370"/>
      <c r="BR7" s="370"/>
      <c r="BS7" s="370"/>
      <c r="BT7" s="370"/>
      <c r="BU7" s="370"/>
      <c r="BV7" s="370"/>
      <c r="BW7" s="370"/>
      <c r="BX7" s="370"/>
      <c r="BY7" s="370"/>
      <c r="BZ7" s="370"/>
      <c r="CA7" s="370"/>
      <c r="CB7" s="370"/>
      <c r="CC7" s="370"/>
      <c r="CD7" s="370"/>
      <c r="CE7" s="370"/>
      <c r="CF7" s="370"/>
      <c r="CG7" s="370"/>
      <c r="CH7" s="370"/>
      <c r="CI7" s="370"/>
      <c r="CJ7" s="370"/>
      <c r="CK7" s="370"/>
      <c r="CL7" s="370"/>
      <c r="CM7" s="370"/>
      <c r="CN7" s="370"/>
      <c r="CO7" s="370"/>
      <c r="CP7" s="370"/>
      <c r="CQ7" s="370"/>
      <c r="CR7" s="370"/>
      <c r="CS7" s="370"/>
      <c r="CT7" s="370"/>
      <c r="CU7" s="370"/>
      <c r="CV7" s="370"/>
      <c r="CW7" s="370"/>
      <c r="CX7" s="370"/>
      <c r="CY7" s="370"/>
      <c r="CZ7" s="370"/>
      <c r="DA7" s="370"/>
      <c r="DB7" s="370"/>
      <c r="DC7" s="370"/>
      <c r="DD7" s="370"/>
      <c r="DE7" s="370"/>
      <c r="DF7" s="370"/>
      <c r="DG7" s="370"/>
      <c r="DH7" s="370"/>
      <c r="DI7" s="370"/>
      <c r="DJ7" s="370"/>
      <c r="DK7" s="370"/>
      <c r="DL7" s="370"/>
      <c r="DM7" s="370"/>
      <c r="DN7" s="370"/>
      <c r="DO7" s="370"/>
      <c r="DP7" s="370"/>
      <c r="DQ7" s="370"/>
      <c r="DR7" s="370"/>
      <c r="DS7" s="370"/>
      <c r="DT7" s="370"/>
      <c r="DU7" s="370"/>
      <c r="DV7" s="370"/>
      <c r="DW7" s="370"/>
      <c r="DX7" s="370"/>
      <c r="DY7" s="370"/>
      <c r="DZ7" s="370"/>
      <c r="EA7" s="370"/>
      <c r="EB7" s="370"/>
      <c r="EC7" s="370"/>
      <c r="ED7" s="370"/>
      <c r="EE7" s="370"/>
      <c r="EF7" s="370"/>
      <c r="EG7" s="370"/>
      <c r="EH7" s="370"/>
      <c r="EI7" s="370"/>
      <c r="EJ7" s="370"/>
      <c r="EK7" s="370"/>
      <c r="EL7" s="370"/>
      <c r="EM7" s="370"/>
      <c r="EN7" s="370"/>
      <c r="EO7" s="370"/>
      <c r="EP7" s="370"/>
      <c r="EQ7" s="370"/>
      <c r="ER7" s="370"/>
      <c r="ES7" s="370"/>
      <c r="ET7" s="370"/>
      <c r="EU7" s="370"/>
      <c r="EV7" s="370"/>
      <c r="EW7" s="370"/>
      <c r="EX7" s="370"/>
      <c r="EY7" s="370"/>
      <c r="EZ7" s="370"/>
      <c r="FA7" s="370"/>
      <c r="FB7" s="370"/>
      <c r="FC7" s="370"/>
      <c r="FD7" s="370"/>
      <c r="FE7" s="370"/>
      <c r="FF7" s="370"/>
      <c r="FG7" s="370"/>
      <c r="FH7" s="370"/>
      <c r="FI7" s="370"/>
      <c r="FJ7" s="370"/>
      <c r="FK7" s="370"/>
      <c r="FL7" s="370"/>
      <c r="FM7" s="370"/>
      <c r="FN7" s="370"/>
      <c r="FO7" s="370"/>
      <c r="FP7" s="370"/>
      <c r="FQ7" s="370"/>
      <c r="FR7" s="370"/>
      <c r="FS7" s="370"/>
      <c r="FT7" s="370"/>
      <c r="FU7" s="370"/>
      <c r="FV7" s="370"/>
      <c r="FW7" s="370"/>
      <c r="FX7" s="370"/>
      <c r="FY7" s="370"/>
      <c r="FZ7" s="370"/>
      <c r="GA7" s="370"/>
      <c r="GB7" s="370"/>
      <c r="GC7" s="370"/>
      <c r="GD7" s="370"/>
      <c r="GE7" s="370"/>
      <c r="GF7" s="370"/>
      <c r="GG7" s="370"/>
      <c r="GH7" s="370"/>
      <c r="GI7" s="370"/>
      <c r="GJ7" s="370"/>
      <c r="GK7" s="370"/>
      <c r="GL7" s="370"/>
      <c r="GM7" s="370"/>
      <c r="GN7" s="370"/>
      <c r="GO7" s="370"/>
      <c r="GP7" s="370"/>
      <c r="GQ7" s="370"/>
      <c r="GR7" s="370"/>
      <c r="GS7" s="370"/>
      <c r="GT7" s="370"/>
      <c r="GU7" s="370"/>
      <c r="GV7" s="370"/>
      <c r="GW7" s="370"/>
      <c r="GX7" s="370"/>
      <c r="GY7" s="370"/>
      <c r="GZ7" s="370"/>
      <c r="HA7" s="370"/>
      <c r="HB7" s="370"/>
      <c r="HC7" s="370"/>
      <c r="HD7" s="370"/>
      <c r="HE7" s="370"/>
      <c r="HF7" s="370"/>
      <c r="HG7" s="370"/>
      <c r="HH7" s="370"/>
      <c r="HI7" s="370"/>
      <c r="HJ7" s="370"/>
      <c r="HK7" s="370"/>
      <c r="HL7" s="370"/>
      <c r="HM7" s="370"/>
      <c r="HN7" s="370"/>
      <c r="HO7" s="370"/>
      <c r="HP7" s="370"/>
      <c r="HQ7" s="370"/>
      <c r="HR7" s="370"/>
      <c r="HS7" s="370"/>
      <c r="HT7" s="370"/>
      <c r="HU7" s="370"/>
      <c r="HV7" s="370"/>
      <c r="HW7" s="370"/>
      <c r="HX7" s="370"/>
      <c r="HY7" s="370"/>
      <c r="HZ7" s="370"/>
      <c r="IA7" s="370"/>
      <c r="IB7" s="370"/>
      <c r="IC7" s="370"/>
      <c r="ID7" s="370"/>
      <c r="IE7" s="370"/>
      <c r="IF7" s="370"/>
    </row>
    <row r="8" spans="1:240" ht="13.5" thickBot="1" x14ac:dyDescent="0.25">
      <c r="A8" s="383"/>
      <c r="B8" s="381" t="s">
        <v>374</v>
      </c>
      <c r="C8" s="381" t="s">
        <v>375</v>
      </c>
      <c r="D8" s="381" t="s">
        <v>374</v>
      </c>
      <c r="E8" s="381" t="s">
        <v>375</v>
      </c>
      <c r="F8" s="381" t="s">
        <v>374</v>
      </c>
      <c r="G8" s="381" t="s">
        <v>375</v>
      </c>
      <c r="H8" s="381" t="s">
        <v>374</v>
      </c>
      <c r="I8" s="381" t="s">
        <v>375</v>
      </c>
      <c r="J8" s="381" t="s">
        <v>374</v>
      </c>
      <c r="K8" s="381" t="s">
        <v>375</v>
      </c>
      <c r="L8" s="367"/>
      <c r="M8" s="367"/>
      <c r="N8" s="369"/>
      <c r="O8" s="369"/>
      <c r="P8" s="370"/>
      <c r="Q8" s="370"/>
      <c r="R8" s="370"/>
      <c r="S8" s="370"/>
      <c r="T8" s="370"/>
      <c r="U8" s="370"/>
      <c r="V8" s="370"/>
      <c r="W8" s="370"/>
      <c r="X8" s="370"/>
      <c r="Y8" s="370"/>
      <c r="Z8" s="370"/>
      <c r="AA8" s="370"/>
      <c r="AB8" s="370"/>
      <c r="AC8" s="370"/>
      <c r="AD8" s="370"/>
      <c r="AE8" s="370"/>
      <c r="AF8" s="370"/>
      <c r="AG8" s="370"/>
      <c r="AH8" s="370"/>
      <c r="AI8" s="370"/>
      <c r="AJ8" s="370"/>
      <c r="AK8" s="370"/>
      <c r="AL8" s="370"/>
      <c r="AM8" s="370"/>
      <c r="AN8" s="370"/>
      <c r="AO8" s="370"/>
      <c r="AP8" s="370"/>
      <c r="AQ8" s="370"/>
      <c r="AR8" s="370"/>
      <c r="AS8" s="370"/>
      <c r="AT8" s="370"/>
      <c r="AU8" s="370"/>
      <c r="AV8" s="370"/>
      <c r="AW8" s="370"/>
      <c r="AX8" s="370"/>
      <c r="AY8" s="370"/>
      <c r="AZ8" s="370"/>
      <c r="BA8" s="370"/>
      <c r="BB8" s="370"/>
      <c r="BC8" s="370"/>
      <c r="BD8" s="370"/>
      <c r="BE8" s="370"/>
      <c r="BF8" s="370"/>
      <c r="BG8" s="370"/>
      <c r="BH8" s="370"/>
      <c r="BI8" s="370"/>
      <c r="BJ8" s="370"/>
      <c r="BK8" s="370"/>
      <c r="BL8" s="370"/>
      <c r="BM8" s="370"/>
      <c r="BN8" s="370"/>
      <c r="BO8" s="370"/>
      <c r="BP8" s="370"/>
      <c r="BQ8" s="370"/>
      <c r="BR8" s="370"/>
      <c r="BS8" s="370"/>
      <c r="BT8" s="370"/>
      <c r="BU8" s="370"/>
      <c r="BV8" s="370"/>
      <c r="BW8" s="370"/>
      <c r="BX8" s="370"/>
      <c r="BY8" s="370"/>
      <c r="BZ8" s="370"/>
      <c r="CA8" s="370"/>
      <c r="CB8" s="370"/>
      <c r="CC8" s="370"/>
      <c r="CD8" s="370"/>
      <c r="CE8" s="370"/>
      <c r="CF8" s="370"/>
      <c r="CG8" s="370"/>
      <c r="CH8" s="370"/>
      <c r="CI8" s="370"/>
      <c r="CJ8" s="370"/>
      <c r="CK8" s="370"/>
      <c r="CL8" s="370"/>
      <c r="CM8" s="370"/>
      <c r="CN8" s="370"/>
      <c r="CO8" s="370"/>
      <c r="CP8" s="370"/>
      <c r="CQ8" s="370"/>
      <c r="CR8" s="370"/>
      <c r="CS8" s="370"/>
      <c r="CT8" s="370"/>
      <c r="CU8" s="370"/>
      <c r="CV8" s="370"/>
      <c r="CW8" s="370"/>
      <c r="CX8" s="370"/>
      <c r="CY8" s="370"/>
      <c r="CZ8" s="370"/>
      <c r="DA8" s="370"/>
      <c r="DB8" s="370"/>
      <c r="DC8" s="370"/>
      <c r="DD8" s="370"/>
      <c r="DE8" s="370"/>
      <c r="DF8" s="370"/>
      <c r="DG8" s="370"/>
      <c r="DH8" s="370"/>
      <c r="DI8" s="370"/>
      <c r="DJ8" s="370"/>
      <c r="DK8" s="370"/>
      <c r="DL8" s="370"/>
      <c r="DM8" s="370"/>
      <c r="DN8" s="370"/>
      <c r="DO8" s="370"/>
      <c r="DP8" s="370"/>
      <c r="DQ8" s="370"/>
      <c r="DR8" s="370"/>
      <c r="DS8" s="370"/>
      <c r="DT8" s="370"/>
      <c r="DU8" s="370"/>
      <c r="DV8" s="370"/>
      <c r="DW8" s="370"/>
      <c r="DX8" s="370"/>
      <c r="DY8" s="370"/>
      <c r="DZ8" s="370"/>
      <c r="EA8" s="370"/>
      <c r="EB8" s="370"/>
      <c r="EC8" s="370"/>
      <c r="ED8" s="370"/>
      <c r="EE8" s="370"/>
      <c r="EF8" s="370"/>
      <c r="EG8" s="370"/>
      <c r="EH8" s="370"/>
      <c r="EI8" s="370"/>
      <c r="EJ8" s="370"/>
      <c r="EK8" s="370"/>
      <c r="EL8" s="370"/>
      <c r="EM8" s="370"/>
      <c r="EN8" s="370"/>
      <c r="EO8" s="370"/>
      <c r="EP8" s="370"/>
      <c r="EQ8" s="370"/>
      <c r="ER8" s="370"/>
      <c r="ES8" s="370"/>
      <c r="ET8" s="370"/>
      <c r="EU8" s="370"/>
      <c r="EV8" s="370"/>
      <c r="EW8" s="370"/>
      <c r="EX8" s="370"/>
      <c r="EY8" s="370"/>
      <c r="EZ8" s="370"/>
      <c r="FA8" s="370"/>
      <c r="FB8" s="370"/>
      <c r="FC8" s="370"/>
      <c r="FD8" s="370"/>
      <c r="FE8" s="370"/>
      <c r="FF8" s="370"/>
      <c r="FG8" s="370"/>
      <c r="FH8" s="370"/>
      <c r="FI8" s="370"/>
      <c r="FJ8" s="370"/>
      <c r="FK8" s="370"/>
      <c r="FL8" s="370"/>
      <c r="FM8" s="370"/>
      <c r="FN8" s="370"/>
      <c r="FO8" s="370"/>
      <c r="FP8" s="370"/>
      <c r="FQ8" s="370"/>
      <c r="FR8" s="370"/>
      <c r="FS8" s="370"/>
      <c r="FT8" s="370"/>
      <c r="FU8" s="370"/>
      <c r="FV8" s="370"/>
      <c r="FW8" s="370"/>
      <c r="FX8" s="370"/>
      <c r="FY8" s="370"/>
      <c r="FZ8" s="370"/>
      <c r="GA8" s="370"/>
      <c r="GB8" s="370"/>
      <c r="GC8" s="370"/>
      <c r="GD8" s="370"/>
      <c r="GE8" s="370"/>
      <c r="GF8" s="370"/>
      <c r="GG8" s="370"/>
      <c r="GH8" s="370"/>
      <c r="GI8" s="370"/>
      <c r="GJ8" s="370"/>
      <c r="GK8" s="370"/>
      <c r="GL8" s="370"/>
      <c r="GM8" s="370"/>
      <c r="GN8" s="370"/>
      <c r="GO8" s="370"/>
      <c r="GP8" s="370"/>
      <c r="GQ8" s="370"/>
      <c r="GR8" s="370"/>
      <c r="GS8" s="370"/>
      <c r="GT8" s="370"/>
      <c r="GU8" s="370"/>
      <c r="GV8" s="370"/>
      <c r="GW8" s="370"/>
      <c r="GX8" s="370"/>
      <c r="GY8" s="370"/>
      <c r="GZ8" s="370"/>
      <c r="HA8" s="370"/>
      <c r="HB8" s="370"/>
      <c r="HC8" s="370"/>
      <c r="HD8" s="370"/>
      <c r="HE8" s="370"/>
      <c r="HF8" s="370"/>
      <c r="HG8" s="370"/>
      <c r="HH8" s="370"/>
      <c r="HI8" s="370"/>
      <c r="HJ8" s="370"/>
      <c r="HK8" s="370"/>
      <c r="HL8" s="370"/>
      <c r="HM8" s="370"/>
      <c r="HN8" s="370"/>
      <c r="HO8" s="370"/>
      <c r="HP8" s="370"/>
      <c r="HQ8" s="370"/>
      <c r="HR8" s="370"/>
      <c r="HS8" s="370"/>
      <c r="HT8" s="370"/>
      <c r="HU8" s="370"/>
      <c r="HV8" s="370"/>
      <c r="HW8" s="370"/>
      <c r="HX8" s="370"/>
      <c r="HY8" s="370"/>
      <c r="HZ8" s="370"/>
      <c r="IA8" s="370"/>
      <c r="IB8" s="370"/>
      <c r="IC8" s="370"/>
      <c r="ID8" s="370"/>
      <c r="IE8" s="370"/>
      <c r="IF8" s="370"/>
    </row>
    <row r="9" spans="1:240" x14ac:dyDescent="0.2">
      <c r="A9" s="376">
        <v>2010</v>
      </c>
      <c r="B9" s="377">
        <v>137</v>
      </c>
      <c r="C9" s="384" t="s">
        <v>285</v>
      </c>
      <c r="D9" s="377">
        <v>150</v>
      </c>
      <c r="E9" s="384" t="s">
        <v>285</v>
      </c>
      <c r="F9" s="377">
        <v>124</v>
      </c>
      <c r="G9" s="384" t="s">
        <v>285</v>
      </c>
      <c r="H9" s="377">
        <v>146</v>
      </c>
      <c r="I9" s="384" t="s">
        <v>285</v>
      </c>
      <c r="J9" s="377">
        <v>556</v>
      </c>
      <c r="K9" s="384" t="s">
        <v>285</v>
      </c>
      <c r="L9" s="367"/>
      <c r="M9" s="367"/>
      <c r="N9" s="367"/>
      <c r="O9" s="367"/>
    </row>
    <row r="10" spans="1:240" x14ac:dyDescent="0.2">
      <c r="A10" s="376">
        <v>2011</v>
      </c>
      <c r="B10" s="377">
        <v>152</v>
      </c>
      <c r="C10" s="384" t="s">
        <v>285</v>
      </c>
      <c r="D10" s="377">
        <v>123</v>
      </c>
      <c r="E10" s="384" t="s">
        <v>285</v>
      </c>
      <c r="F10" s="377">
        <v>91</v>
      </c>
      <c r="G10" s="384" t="s">
        <v>285</v>
      </c>
      <c r="H10" s="377">
        <v>121</v>
      </c>
      <c r="I10" s="384" t="s">
        <v>285</v>
      </c>
      <c r="J10" s="377">
        <v>486</v>
      </c>
      <c r="K10" s="384" t="s">
        <v>285</v>
      </c>
      <c r="L10" s="367"/>
      <c r="M10" s="367"/>
      <c r="N10" s="367"/>
      <c r="O10" s="367"/>
    </row>
    <row r="11" spans="1:240" x14ac:dyDescent="0.2">
      <c r="A11" s="376">
        <v>2012</v>
      </c>
      <c r="B11" s="377">
        <v>124</v>
      </c>
      <c r="C11" s="384">
        <v>142</v>
      </c>
      <c r="D11" s="377">
        <v>104</v>
      </c>
      <c r="E11" s="384">
        <v>126</v>
      </c>
      <c r="F11" s="377">
        <v>102</v>
      </c>
      <c r="G11" s="384">
        <v>133</v>
      </c>
      <c r="H11" s="377">
        <v>81</v>
      </c>
      <c r="I11" s="384">
        <v>101</v>
      </c>
      <c r="J11" s="377">
        <v>412</v>
      </c>
      <c r="K11" s="384">
        <v>502</v>
      </c>
      <c r="L11" s="367"/>
      <c r="M11" s="367"/>
      <c r="N11" s="367"/>
      <c r="O11" s="367"/>
    </row>
    <row r="12" spans="1:240" x14ac:dyDescent="0.2">
      <c r="A12" s="376">
        <v>2013</v>
      </c>
      <c r="B12" s="378">
        <v>107</v>
      </c>
      <c r="C12" s="384">
        <v>133</v>
      </c>
      <c r="D12" s="378">
        <v>117</v>
      </c>
      <c r="E12" s="384">
        <v>144</v>
      </c>
      <c r="F12" s="378">
        <v>76</v>
      </c>
      <c r="G12" s="384">
        <v>103</v>
      </c>
      <c r="H12" s="378">
        <v>86</v>
      </c>
      <c r="I12" s="384">
        <v>106</v>
      </c>
      <c r="J12" s="377">
        <v>386</v>
      </c>
      <c r="K12" s="384">
        <v>486</v>
      </c>
      <c r="L12" s="367"/>
      <c r="M12" s="367"/>
      <c r="N12" s="367"/>
      <c r="O12" s="367"/>
    </row>
    <row r="13" spans="1:240" x14ac:dyDescent="0.2">
      <c r="A13" s="376">
        <v>2014</v>
      </c>
      <c r="B13" s="378">
        <v>92</v>
      </c>
      <c r="C13" s="384">
        <v>115</v>
      </c>
      <c r="D13" s="378">
        <v>90</v>
      </c>
      <c r="E13" s="384">
        <v>111</v>
      </c>
      <c r="F13" s="378">
        <v>88</v>
      </c>
      <c r="G13" s="384">
        <v>131</v>
      </c>
      <c r="H13" s="378">
        <v>87</v>
      </c>
      <c r="I13" s="384">
        <v>114</v>
      </c>
      <c r="J13" s="377">
        <v>356</v>
      </c>
      <c r="K13" s="384">
        <v>471</v>
      </c>
      <c r="L13" s="367"/>
      <c r="M13" s="367"/>
      <c r="N13" s="367"/>
      <c r="O13" s="367"/>
    </row>
    <row r="14" spans="1:240" x14ac:dyDescent="0.2">
      <c r="A14" s="376">
        <v>2015</v>
      </c>
      <c r="B14" s="378" t="s">
        <v>285</v>
      </c>
      <c r="C14" s="377">
        <v>169</v>
      </c>
      <c r="D14" s="378" t="s">
        <v>285</v>
      </c>
      <c r="E14" s="377">
        <v>124</v>
      </c>
      <c r="F14" s="378" t="s">
        <v>285</v>
      </c>
      <c r="G14" s="377">
        <v>108</v>
      </c>
      <c r="H14" s="378" t="s">
        <v>285</v>
      </c>
      <c r="I14" s="377">
        <v>99</v>
      </c>
      <c r="J14" s="377" t="s">
        <v>285</v>
      </c>
      <c r="K14" s="377">
        <v>500</v>
      </c>
      <c r="L14" s="367"/>
      <c r="M14" s="367"/>
      <c r="N14" s="367"/>
      <c r="O14" s="367"/>
    </row>
    <row r="15" spans="1:240" x14ac:dyDescent="0.2">
      <c r="A15" s="376">
        <v>2016</v>
      </c>
      <c r="B15" s="378" t="s">
        <v>285</v>
      </c>
      <c r="C15" s="377">
        <v>115</v>
      </c>
      <c r="D15" s="378" t="s">
        <v>285</v>
      </c>
      <c r="E15" s="377">
        <v>136</v>
      </c>
      <c r="F15" s="378" t="s">
        <v>285</v>
      </c>
      <c r="G15" s="377">
        <v>146</v>
      </c>
      <c r="H15" s="378" t="s">
        <v>285</v>
      </c>
      <c r="I15" s="377">
        <v>82</v>
      </c>
      <c r="J15" s="377" t="s">
        <v>285</v>
      </c>
      <c r="K15" s="377">
        <v>479</v>
      </c>
      <c r="L15" s="367"/>
      <c r="M15" s="367"/>
      <c r="N15" s="367"/>
      <c r="O15" s="367"/>
    </row>
    <row r="16" spans="1:240" x14ac:dyDescent="0.2">
      <c r="A16" s="376">
        <v>2017</v>
      </c>
      <c r="B16" s="378" t="s">
        <v>285</v>
      </c>
      <c r="C16" s="377">
        <v>125</v>
      </c>
      <c r="D16" s="378" t="s">
        <v>285</v>
      </c>
      <c r="E16" s="377">
        <v>108</v>
      </c>
      <c r="F16" s="378" t="s">
        <v>285</v>
      </c>
      <c r="G16" s="377">
        <v>125</v>
      </c>
      <c r="H16" s="378" t="s">
        <v>285</v>
      </c>
      <c r="I16" s="377">
        <v>133</v>
      </c>
      <c r="J16" s="377" t="s">
        <v>285</v>
      </c>
      <c r="K16" s="377">
        <v>491</v>
      </c>
      <c r="L16" s="367"/>
      <c r="M16" s="367"/>
      <c r="N16" s="367"/>
      <c r="O16" s="367"/>
    </row>
    <row r="17" spans="1:240" x14ac:dyDescent="0.2">
      <c r="A17" s="376">
        <v>2018</v>
      </c>
      <c r="B17" s="377" t="s">
        <v>285</v>
      </c>
      <c r="C17" s="377">
        <v>101</v>
      </c>
      <c r="D17" s="377" t="s">
        <v>285</v>
      </c>
      <c r="E17" s="377">
        <v>97</v>
      </c>
      <c r="F17" s="377" t="s">
        <v>285</v>
      </c>
      <c r="G17" s="377">
        <v>98</v>
      </c>
      <c r="H17" s="377" t="s">
        <v>285</v>
      </c>
      <c r="I17" s="377">
        <v>147</v>
      </c>
      <c r="J17" s="377" t="s">
        <v>285</v>
      </c>
      <c r="K17" s="377">
        <v>444</v>
      </c>
      <c r="L17" s="367"/>
      <c r="M17" s="367"/>
      <c r="N17" s="367"/>
      <c r="O17" s="367"/>
    </row>
    <row r="18" spans="1:240" s="386" customFormat="1" x14ac:dyDescent="0.2">
      <c r="A18" s="376">
        <v>2019</v>
      </c>
      <c r="B18" s="377" t="s">
        <v>285</v>
      </c>
      <c r="C18" s="377">
        <v>85</v>
      </c>
      <c r="D18" s="377" t="s">
        <v>285</v>
      </c>
      <c r="E18" s="377">
        <v>90</v>
      </c>
      <c r="F18" s="377" t="s">
        <v>285</v>
      </c>
      <c r="G18" s="377">
        <v>95</v>
      </c>
      <c r="H18" s="377" t="s">
        <v>285</v>
      </c>
      <c r="I18" s="377">
        <v>133</v>
      </c>
      <c r="J18" s="377" t="s">
        <v>285</v>
      </c>
      <c r="K18" s="377">
        <v>403</v>
      </c>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c r="AN18" s="367"/>
      <c r="AO18" s="367"/>
      <c r="AP18" s="367"/>
      <c r="AQ18" s="367"/>
      <c r="AR18" s="367"/>
      <c r="AS18" s="367"/>
      <c r="AT18" s="367"/>
      <c r="AU18" s="367"/>
      <c r="AV18" s="367"/>
      <c r="AW18" s="367"/>
      <c r="AX18" s="367"/>
      <c r="AY18" s="367"/>
      <c r="AZ18" s="367"/>
      <c r="BA18" s="367"/>
      <c r="BB18" s="367"/>
      <c r="BC18" s="367"/>
      <c r="BD18" s="367"/>
      <c r="BE18" s="367"/>
      <c r="BF18" s="367"/>
      <c r="BG18" s="367"/>
      <c r="BH18" s="367"/>
      <c r="BI18" s="367"/>
      <c r="BJ18" s="367"/>
      <c r="BK18" s="367"/>
      <c r="BL18" s="367"/>
      <c r="BM18" s="367"/>
      <c r="BN18" s="367"/>
      <c r="BO18" s="367"/>
      <c r="BP18" s="367"/>
      <c r="BQ18" s="367"/>
      <c r="BR18" s="367"/>
      <c r="BS18" s="367"/>
      <c r="BT18" s="367"/>
      <c r="BU18" s="367"/>
      <c r="BV18" s="367"/>
      <c r="BW18" s="367"/>
      <c r="BX18" s="367"/>
      <c r="BY18" s="367"/>
      <c r="BZ18" s="367"/>
      <c r="CA18" s="367"/>
      <c r="CB18" s="367"/>
      <c r="CC18" s="367"/>
      <c r="CD18" s="367"/>
      <c r="CE18" s="367"/>
      <c r="CF18" s="367"/>
      <c r="CG18" s="367"/>
      <c r="CH18" s="367"/>
      <c r="CI18" s="367"/>
      <c r="CJ18" s="367"/>
      <c r="CK18" s="367"/>
      <c r="CL18" s="367"/>
      <c r="CM18" s="367"/>
      <c r="CN18" s="367"/>
      <c r="CO18" s="367"/>
      <c r="CP18" s="367"/>
      <c r="CQ18" s="367"/>
      <c r="CR18" s="367"/>
      <c r="CS18" s="367"/>
      <c r="CT18" s="367"/>
      <c r="CU18" s="367"/>
      <c r="CV18" s="367"/>
      <c r="CW18" s="367"/>
      <c r="CX18" s="367"/>
      <c r="CY18" s="367"/>
      <c r="CZ18" s="367"/>
      <c r="DA18" s="367"/>
      <c r="DB18" s="367"/>
      <c r="DC18" s="367"/>
      <c r="DD18" s="367"/>
      <c r="DE18" s="367"/>
      <c r="DF18" s="367"/>
      <c r="DG18" s="367"/>
      <c r="DH18" s="367"/>
      <c r="DI18" s="367"/>
      <c r="DJ18" s="367"/>
      <c r="DK18" s="367"/>
      <c r="DL18" s="367"/>
      <c r="DM18" s="367"/>
      <c r="DN18" s="367"/>
      <c r="DO18" s="367"/>
      <c r="DP18" s="367"/>
      <c r="DQ18" s="367"/>
      <c r="DR18" s="367"/>
      <c r="DS18" s="367"/>
      <c r="DT18" s="367"/>
      <c r="DU18" s="367"/>
      <c r="DV18" s="367"/>
      <c r="DW18" s="367"/>
      <c r="DX18" s="367"/>
      <c r="DY18" s="367"/>
      <c r="DZ18" s="367"/>
      <c r="EA18" s="367"/>
      <c r="EB18" s="367"/>
      <c r="EC18" s="367"/>
      <c r="ED18" s="367"/>
      <c r="EE18" s="367"/>
      <c r="EF18" s="367"/>
      <c r="EG18" s="367"/>
      <c r="EH18" s="367"/>
      <c r="EI18" s="367"/>
      <c r="EJ18" s="367"/>
      <c r="EK18" s="367"/>
      <c r="EL18" s="367"/>
      <c r="EM18" s="367"/>
      <c r="EN18" s="367"/>
      <c r="EO18" s="367"/>
      <c r="EP18" s="367"/>
      <c r="EQ18" s="367"/>
      <c r="ER18" s="367"/>
      <c r="ES18" s="367"/>
      <c r="ET18" s="367"/>
      <c r="EU18" s="367"/>
      <c r="EV18" s="367"/>
      <c r="EW18" s="367"/>
      <c r="EX18" s="367"/>
      <c r="EY18" s="367"/>
      <c r="EZ18" s="367"/>
      <c r="FA18" s="367"/>
      <c r="FB18" s="367"/>
      <c r="FC18" s="367"/>
      <c r="FD18" s="367"/>
      <c r="FE18" s="367"/>
      <c r="FF18" s="367"/>
      <c r="FG18" s="367"/>
      <c r="FH18" s="367"/>
      <c r="FI18" s="367"/>
      <c r="FJ18" s="367"/>
      <c r="FK18" s="367"/>
      <c r="FL18" s="367"/>
      <c r="FM18" s="367"/>
      <c r="FN18" s="367"/>
      <c r="FO18" s="367"/>
      <c r="FP18" s="367"/>
      <c r="FQ18" s="367"/>
      <c r="FR18" s="367"/>
      <c r="FS18" s="367"/>
      <c r="FT18" s="367"/>
      <c r="FU18" s="367"/>
      <c r="FV18" s="367"/>
      <c r="FW18" s="367"/>
      <c r="FX18" s="367"/>
      <c r="FY18" s="367"/>
      <c r="FZ18" s="367"/>
      <c r="GA18" s="367"/>
      <c r="GB18" s="367"/>
      <c r="GC18" s="367"/>
      <c r="GD18" s="367"/>
      <c r="GE18" s="367"/>
      <c r="GF18" s="367"/>
      <c r="GG18" s="367"/>
      <c r="GH18" s="367"/>
      <c r="GI18" s="367"/>
      <c r="GJ18" s="367"/>
      <c r="GK18" s="367"/>
      <c r="GL18" s="367"/>
      <c r="GM18" s="367"/>
      <c r="GN18" s="367"/>
      <c r="GO18" s="367"/>
      <c r="GP18" s="367"/>
      <c r="GQ18" s="367"/>
      <c r="GR18" s="367"/>
      <c r="GS18" s="367"/>
      <c r="GT18" s="367"/>
      <c r="GU18" s="367"/>
      <c r="GV18" s="367"/>
      <c r="GW18" s="367"/>
      <c r="GX18" s="367"/>
      <c r="GY18" s="367"/>
      <c r="GZ18" s="367"/>
      <c r="HA18" s="367"/>
      <c r="HB18" s="367"/>
      <c r="HC18" s="367"/>
      <c r="HD18" s="367"/>
      <c r="HE18" s="367"/>
      <c r="HF18" s="367"/>
      <c r="HG18" s="367"/>
      <c r="HH18" s="367"/>
      <c r="HI18" s="367"/>
      <c r="HJ18" s="367"/>
      <c r="HK18" s="367"/>
      <c r="HL18" s="367"/>
      <c r="HM18" s="367"/>
      <c r="HN18" s="367"/>
      <c r="HO18" s="367"/>
      <c r="HP18" s="367"/>
      <c r="HQ18" s="367"/>
      <c r="HR18" s="367"/>
      <c r="HS18" s="367"/>
      <c r="HT18" s="367"/>
      <c r="HU18" s="367"/>
      <c r="HV18" s="367"/>
      <c r="HW18" s="367"/>
      <c r="HX18" s="367"/>
      <c r="HY18" s="367"/>
      <c r="HZ18" s="367"/>
      <c r="IA18" s="367"/>
      <c r="IB18" s="367"/>
      <c r="IC18" s="367"/>
      <c r="ID18" s="367"/>
      <c r="IE18" s="367"/>
      <c r="IF18" s="367"/>
    </row>
    <row r="19" spans="1:240" ht="13.5" thickBot="1" x14ac:dyDescent="0.25">
      <c r="A19" s="379">
        <v>2020</v>
      </c>
      <c r="B19" s="380" t="s">
        <v>285</v>
      </c>
      <c r="C19" s="380">
        <v>130</v>
      </c>
      <c r="D19" s="380" t="s">
        <v>285</v>
      </c>
      <c r="E19" s="380">
        <v>96</v>
      </c>
      <c r="F19" s="380" t="s">
        <v>285</v>
      </c>
      <c r="G19" s="380">
        <v>84</v>
      </c>
      <c r="H19" s="380" t="s">
        <v>285</v>
      </c>
      <c r="I19" s="380">
        <v>70</v>
      </c>
      <c r="J19" s="380" t="s">
        <v>285</v>
      </c>
      <c r="K19" s="380">
        <v>381</v>
      </c>
      <c r="L19" s="367"/>
      <c r="M19" s="367"/>
      <c r="N19" s="367"/>
      <c r="O19" s="367"/>
    </row>
    <row r="20" spans="1:240" x14ac:dyDescent="0.2">
      <c r="L20" s="367"/>
      <c r="M20" s="367"/>
      <c r="N20" s="367"/>
      <c r="O20" s="367"/>
    </row>
    <row r="21" spans="1:240" ht="13.5" thickBot="1" x14ac:dyDescent="0.25">
      <c r="A21" s="379"/>
      <c r="B21" s="380"/>
      <c r="C21" s="380"/>
      <c r="D21" s="380"/>
      <c r="E21" s="380"/>
      <c r="F21" s="380"/>
      <c r="G21" s="380"/>
      <c r="H21" s="380"/>
      <c r="I21" s="380"/>
      <c r="J21" s="380"/>
      <c r="K21" s="380"/>
      <c r="L21" s="367"/>
      <c r="M21" s="367"/>
      <c r="N21" s="367"/>
      <c r="O21" s="367"/>
    </row>
    <row r="22" spans="1:240" x14ac:dyDescent="0.2">
      <c r="A22" s="564" t="s">
        <v>387</v>
      </c>
      <c r="B22" s="564"/>
      <c r="C22" s="564"/>
      <c r="D22" s="564"/>
      <c r="E22" s="564"/>
      <c r="F22" s="564"/>
      <c r="G22" s="564"/>
      <c r="H22" s="564"/>
      <c r="I22" s="564"/>
      <c r="J22" s="564"/>
      <c r="K22" s="564"/>
      <c r="L22" s="367"/>
      <c r="M22" s="367"/>
      <c r="N22" s="367"/>
      <c r="O22" s="367"/>
    </row>
    <row r="23" spans="1:240" x14ac:dyDescent="0.2">
      <c r="A23" s="382"/>
      <c r="B23" s="563" t="s">
        <v>369</v>
      </c>
      <c r="C23" s="563"/>
      <c r="D23" s="563" t="s">
        <v>370</v>
      </c>
      <c r="E23" s="563"/>
      <c r="F23" s="563" t="s">
        <v>371</v>
      </c>
      <c r="G23" s="563"/>
      <c r="H23" s="563" t="s">
        <v>372</v>
      </c>
      <c r="I23" s="563"/>
      <c r="J23" s="563" t="s">
        <v>373</v>
      </c>
      <c r="K23" s="563"/>
      <c r="L23" s="367"/>
      <c r="M23" s="367"/>
      <c r="N23" s="369"/>
      <c r="O23" s="369"/>
      <c r="P23" s="370"/>
      <c r="Q23" s="370"/>
      <c r="R23" s="370"/>
      <c r="S23" s="370"/>
      <c r="T23" s="370"/>
      <c r="U23" s="370"/>
      <c r="V23" s="370"/>
      <c r="W23" s="370"/>
      <c r="X23" s="370"/>
      <c r="Y23" s="370"/>
      <c r="Z23" s="370"/>
      <c r="AA23" s="370"/>
      <c r="AB23" s="370"/>
      <c r="AC23" s="370"/>
      <c r="AD23" s="370"/>
      <c r="AE23" s="370"/>
      <c r="AF23" s="370"/>
      <c r="AG23" s="370"/>
      <c r="AH23" s="370"/>
      <c r="AI23" s="370"/>
      <c r="AJ23" s="370"/>
      <c r="AK23" s="370"/>
      <c r="AL23" s="370"/>
      <c r="AM23" s="370"/>
      <c r="AN23" s="370"/>
      <c r="AO23" s="370"/>
      <c r="AP23" s="370"/>
      <c r="AQ23" s="370"/>
      <c r="AR23" s="370"/>
      <c r="AS23" s="370"/>
      <c r="AT23" s="370"/>
      <c r="AU23" s="370"/>
      <c r="AV23" s="370"/>
      <c r="AW23" s="370"/>
      <c r="AX23" s="370"/>
      <c r="AY23" s="370"/>
      <c r="AZ23" s="370"/>
      <c r="BA23" s="370"/>
      <c r="BB23" s="370"/>
      <c r="BC23" s="370"/>
      <c r="BD23" s="370"/>
      <c r="BE23" s="370"/>
      <c r="BF23" s="370"/>
      <c r="BG23" s="370"/>
      <c r="BH23" s="370"/>
      <c r="BI23" s="370"/>
      <c r="BJ23" s="370"/>
      <c r="BK23" s="370"/>
      <c r="BL23" s="370"/>
      <c r="BM23" s="370"/>
      <c r="BN23" s="370"/>
      <c r="BO23" s="370"/>
      <c r="BP23" s="370"/>
      <c r="BQ23" s="370"/>
      <c r="BR23" s="370"/>
      <c r="BS23" s="370"/>
      <c r="BT23" s="370"/>
      <c r="BU23" s="370"/>
      <c r="BV23" s="370"/>
      <c r="BW23" s="370"/>
      <c r="BX23" s="370"/>
      <c r="BY23" s="370"/>
      <c r="BZ23" s="370"/>
      <c r="CA23" s="370"/>
      <c r="CB23" s="370"/>
      <c r="CC23" s="370"/>
      <c r="CD23" s="370"/>
      <c r="CE23" s="370"/>
      <c r="CF23" s="370"/>
      <c r="CG23" s="370"/>
      <c r="CH23" s="370"/>
      <c r="CI23" s="370"/>
      <c r="CJ23" s="370"/>
      <c r="CK23" s="370"/>
      <c r="CL23" s="370"/>
      <c r="CM23" s="370"/>
      <c r="CN23" s="370"/>
      <c r="CO23" s="370"/>
      <c r="CP23" s="370"/>
      <c r="CQ23" s="370"/>
      <c r="CR23" s="370"/>
      <c r="CS23" s="370"/>
      <c r="CT23" s="370"/>
      <c r="CU23" s="370"/>
      <c r="CV23" s="370"/>
      <c r="CW23" s="370"/>
      <c r="CX23" s="370"/>
      <c r="CY23" s="370"/>
      <c r="CZ23" s="370"/>
      <c r="DA23" s="370"/>
      <c r="DB23" s="370"/>
      <c r="DC23" s="370"/>
      <c r="DD23" s="370"/>
      <c r="DE23" s="370"/>
      <c r="DF23" s="370"/>
      <c r="DG23" s="370"/>
      <c r="DH23" s="370"/>
      <c r="DI23" s="370"/>
      <c r="DJ23" s="370"/>
      <c r="DK23" s="370"/>
      <c r="DL23" s="370"/>
      <c r="DM23" s="370"/>
      <c r="DN23" s="370"/>
      <c r="DO23" s="370"/>
      <c r="DP23" s="370"/>
      <c r="DQ23" s="370"/>
      <c r="DR23" s="370"/>
      <c r="DS23" s="370"/>
      <c r="DT23" s="370"/>
      <c r="DU23" s="370"/>
      <c r="DV23" s="370"/>
      <c r="DW23" s="370"/>
      <c r="DX23" s="370"/>
      <c r="DY23" s="370"/>
      <c r="DZ23" s="370"/>
      <c r="EA23" s="370"/>
      <c r="EB23" s="370"/>
      <c r="EC23" s="370"/>
      <c r="ED23" s="370"/>
      <c r="EE23" s="370"/>
      <c r="EF23" s="370"/>
      <c r="EG23" s="370"/>
      <c r="EH23" s="370"/>
      <c r="EI23" s="370"/>
      <c r="EJ23" s="370"/>
      <c r="EK23" s="370"/>
      <c r="EL23" s="370"/>
      <c r="EM23" s="370"/>
      <c r="EN23" s="370"/>
      <c r="EO23" s="370"/>
      <c r="EP23" s="370"/>
      <c r="EQ23" s="370"/>
      <c r="ER23" s="370"/>
      <c r="ES23" s="370"/>
      <c r="ET23" s="370"/>
      <c r="EU23" s="370"/>
      <c r="EV23" s="370"/>
      <c r="EW23" s="370"/>
      <c r="EX23" s="370"/>
      <c r="EY23" s="370"/>
      <c r="EZ23" s="370"/>
      <c r="FA23" s="370"/>
      <c r="FB23" s="370"/>
      <c r="FC23" s="370"/>
      <c r="FD23" s="370"/>
      <c r="FE23" s="370"/>
      <c r="FF23" s="370"/>
      <c r="FG23" s="370"/>
      <c r="FH23" s="370"/>
      <c r="FI23" s="370"/>
      <c r="FJ23" s="370"/>
      <c r="FK23" s="370"/>
      <c r="FL23" s="370"/>
      <c r="FM23" s="370"/>
      <c r="FN23" s="370"/>
      <c r="FO23" s="370"/>
      <c r="FP23" s="370"/>
      <c r="FQ23" s="370"/>
      <c r="FR23" s="370"/>
      <c r="FS23" s="370"/>
      <c r="FT23" s="370"/>
      <c r="FU23" s="370"/>
      <c r="FV23" s="370"/>
      <c r="FW23" s="370"/>
      <c r="FX23" s="370"/>
      <c r="FY23" s="370"/>
      <c r="FZ23" s="370"/>
      <c r="GA23" s="370"/>
      <c r="GB23" s="370"/>
      <c r="GC23" s="370"/>
      <c r="GD23" s="370"/>
      <c r="GE23" s="370"/>
      <c r="GF23" s="370"/>
      <c r="GG23" s="370"/>
      <c r="GH23" s="370"/>
      <c r="GI23" s="370"/>
      <c r="GJ23" s="370"/>
      <c r="GK23" s="370"/>
      <c r="GL23" s="370"/>
      <c r="GM23" s="370"/>
      <c r="GN23" s="370"/>
      <c r="GO23" s="370"/>
      <c r="GP23" s="370"/>
      <c r="GQ23" s="370"/>
      <c r="GR23" s="370"/>
      <c r="GS23" s="370"/>
      <c r="GT23" s="370"/>
      <c r="GU23" s="370"/>
      <c r="GV23" s="370"/>
      <c r="GW23" s="370"/>
      <c r="GX23" s="370"/>
      <c r="GY23" s="370"/>
      <c r="GZ23" s="370"/>
      <c r="HA23" s="370"/>
      <c r="HB23" s="370"/>
      <c r="HC23" s="370"/>
      <c r="HD23" s="370"/>
      <c r="HE23" s="370"/>
      <c r="HF23" s="370"/>
      <c r="HG23" s="370"/>
      <c r="HH23" s="370"/>
      <c r="HI23" s="370"/>
      <c r="HJ23" s="370"/>
      <c r="HK23" s="370"/>
      <c r="HL23" s="370"/>
      <c r="HM23" s="370"/>
      <c r="HN23" s="370"/>
      <c r="HO23" s="370"/>
      <c r="HP23" s="370"/>
      <c r="HQ23" s="370"/>
      <c r="HR23" s="370"/>
      <c r="HS23" s="370"/>
      <c r="HT23" s="370"/>
      <c r="HU23" s="370"/>
      <c r="HV23" s="370"/>
      <c r="HW23" s="370"/>
      <c r="HX23" s="370"/>
      <c r="HY23" s="370"/>
      <c r="HZ23" s="370"/>
      <c r="IA23" s="370"/>
      <c r="IB23" s="370"/>
      <c r="IC23" s="370"/>
      <c r="ID23" s="370"/>
      <c r="IE23" s="370"/>
      <c r="IF23" s="370"/>
    </row>
    <row r="24" spans="1:240" ht="13.5" thickBot="1" x14ac:dyDescent="0.25">
      <c r="A24" s="383"/>
      <c r="B24" s="381" t="s">
        <v>374</v>
      </c>
      <c r="C24" s="381" t="s">
        <v>375</v>
      </c>
      <c r="D24" s="381" t="s">
        <v>374</v>
      </c>
      <c r="E24" s="381" t="s">
        <v>375</v>
      </c>
      <c r="F24" s="381" t="s">
        <v>374</v>
      </c>
      <c r="G24" s="381" t="s">
        <v>375</v>
      </c>
      <c r="H24" s="381" t="s">
        <v>374</v>
      </c>
      <c r="I24" s="381" t="s">
        <v>375</v>
      </c>
      <c r="J24" s="381" t="s">
        <v>374</v>
      </c>
      <c r="K24" s="381" t="s">
        <v>375</v>
      </c>
      <c r="L24" s="367"/>
      <c r="M24" s="367"/>
      <c r="N24" s="369"/>
      <c r="O24" s="369"/>
      <c r="P24" s="370"/>
      <c r="Q24" s="370"/>
      <c r="R24" s="370"/>
      <c r="S24" s="370"/>
      <c r="T24" s="370"/>
      <c r="U24" s="370"/>
      <c r="V24" s="370"/>
      <c r="W24" s="370"/>
      <c r="X24" s="370"/>
      <c r="Y24" s="370"/>
      <c r="Z24" s="370"/>
      <c r="AA24" s="370"/>
      <c r="AB24" s="370"/>
      <c r="AC24" s="370"/>
      <c r="AD24" s="370"/>
      <c r="AE24" s="370"/>
      <c r="AF24" s="370"/>
      <c r="AG24" s="370"/>
      <c r="AH24" s="370"/>
      <c r="AI24" s="370"/>
      <c r="AJ24" s="370"/>
      <c r="AK24" s="370"/>
      <c r="AL24" s="370"/>
      <c r="AM24" s="370"/>
      <c r="AN24" s="370"/>
      <c r="AO24" s="370"/>
      <c r="AP24" s="370"/>
      <c r="AQ24" s="370"/>
      <c r="AR24" s="370"/>
      <c r="AS24" s="370"/>
      <c r="AT24" s="370"/>
      <c r="AU24" s="370"/>
      <c r="AV24" s="370"/>
      <c r="AW24" s="370"/>
      <c r="AX24" s="370"/>
      <c r="AY24" s="370"/>
      <c r="AZ24" s="370"/>
      <c r="BA24" s="370"/>
      <c r="BB24" s="370"/>
      <c r="BC24" s="370"/>
      <c r="BD24" s="370"/>
      <c r="BE24" s="370"/>
      <c r="BF24" s="370"/>
      <c r="BG24" s="370"/>
      <c r="BH24" s="370"/>
      <c r="BI24" s="370"/>
      <c r="BJ24" s="370"/>
      <c r="BK24" s="370"/>
      <c r="BL24" s="370"/>
      <c r="BM24" s="370"/>
      <c r="BN24" s="370"/>
      <c r="BO24" s="370"/>
      <c r="BP24" s="370"/>
      <c r="BQ24" s="370"/>
      <c r="BR24" s="370"/>
      <c r="BS24" s="370"/>
      <c r="BT24" s="370"/>
      <c r="BU24" s="370"/>
      <c r="BV24" s="370"/>
      <c r="BW24" s="370"/>
      <c r="BX24" s="370"/>
      <c r="BY24" s="370"/>
      <c r="BZ24" s="370"/>
      <c r="CA24" s="370"/>
      <c r="CB24" s="370"/>
      <c r="CC24" s="370"/>
      <c r="CD24" s="370"/>
      <c r="CE24" s="370"/>
      <c r="CF24" s="370"/>
      <c r="CG24" s="370"/>
      <c r="CH24" s="370"/>
      <c r="CI24" s="370"/>
      <c r="CJ24" s="370"/>
      <c r="CK24" s="370"/>
      <c r="CL24" s="370"/>
      <c r="CM24" s="370"/>
      <c r="CN24" s="370"/>
      <c r="CO24" s="370"/>
      <c r="CP24" s="370"/>
      <c r="CQ24" s="370"/>
      <c r="CR24" s="370"/>
      <c r="CS24" s="370"/>
      <c r="CT24" s="370"/>
      <c r="CU24" s="370"/>
      <c r="CV24" s="370"/>
      <c r="CW24" s="370"/>
      <c r="CX24" s="370"/>
      <c r="CY24" s="370"/>
      <c r="CZ24" s="370"/>
      <c r="DA24" s="370"/>
      <c r="DB24" s="370"/>
      <c r="DC24" s="370"/>
      <c r="DD24" s="370"/>
      <c r="DE24" s="370"/>
      <c r="DF24" s="370"/>
      <c r="DG24" s="370"/>
      <c r="DH24" s="370"/>
      <c r="DI24" s="370"/>
      <c r="DJ24" s="370"/>
      <c r="DK24" s="370"/>
      <c r="DL24" s="370"/>
      <c r="DM24" s="370"/>
      <c r="DN24" s="370"/>
      <c r="DO24" s="370"/>
      <c r="DP24" s="370"/>
      <c r="DQ24" s="370"/>
      <c r="DR24" s="370"/>
      <c r="DS24" s="370"/>
      <c r="DT24" s="370"/>
      <c r="DU24" s="370"/>
      <c r="DV24" s="370"/>
      <c r="DW24" s="370"/>
      <c r="DX24" s="370"/>
      <c r="DY24" s="370"/>
      <c r="DZ24" s="370"/>
      <c r="EA24" s="370"/>
      <c r="EB24" s="370"/>
      <c r="EC24" s="370"/>
      <c r="ED24" s="370"/>
      <c r="EE24" s="370"/>
      <c r="EF24" s="370"/>
      <c r="EG24" s="370"/>
      <c r="EH24" s="370"/>
      <c r="EI24" s="370"/>
      <c r="EJ24" s="370"/>
      <c r="EK24" s="370"/>
      <c r="EL24" s="370"/>
      <c r="EM24" s="370"/>
      <c r="EN24" s="370"/>
      <c r="EO24" s="370"/>
      <c r="EP24" s="370"/>
      <c r="EQ24" s="370"/>
      <c r="ER24" s="370"/>
      <c r="ES24" s="370"/>
      <c r="ET24" s="370"/>
      <c r="EU24" s="370"/>
      <c r="EV24" s="370"/>
      <c r="EW24" s="370"/>
      <c r="EX24" s="370"/>
      <c r="EY24" s="370"/>
      <c r="EZ24" s="370"/>
      <c r="FA24" s="370"/>
      <c r="FB24" s="370"/>
      <c r="FC24" s="370"/>
      <c r="FD24" s="370"/>
      <c r="FE24" s="370"/>
      <c r="FF24" s="370"/>
      <c r="FG24" s="370"/>
      <c r="FH24" s="370"/>
      <c r="FI24" s="370"/>
      <c r="FJ24" s="370"/>
      <c r="FK24" s="370"/>
      <c r="FL24" s="370"/>
      <c r="FM24" s="370"/>
      <c r="FN24" s="370"/>
      <c r="FO24" s="370"/>
      <c r="FP24" s="370"/>
      <c r="FQ24" s="370"/>
      <c r="FR24" s="370"/>
      <c r="FS24" s="370"/>
      <c r="FT24" s="370"/>
      <c r="FU24" s="370"/>
      <c r="FV24" s="370"/>
      <c r="FW24" s="370"/>
      <c r="FX24" s="370"/>
      <c r="FY24" s="370"/>
      <c r="FZ24" s="370"/>
      <c r="GA24" s="370"/>
      <c r="GB24" s="370"/>
      <c r="GC24" s="370"/>
      <c r="GD24" s="370"/>
      <c r="GE24" s="370"/>
      <c r="GF24" s="370"/>
      <c r="GG24" s="370"/>
      <c r="GH24" s="370"/>
      <c r="GI24" s="370"/>
      <c r="GJ24" s="370"/>
      <c r="GK24" s="370"/>
      <c r="GL24" s="370"/>
      <c r="GM24" s="370"/>
      <c r="GN24" s="370"/>
      <c r="GO24" s="370"/>
      <c r="GP24" s="370"/>
      <c r="GQ24" s="370"/>
      <c r="GR24" s="370"/>
      <c r="GS24" s="370"/>
      <c r="GT24" s="370"/>
      <c r="GU24" s="370"/>
      <c r="GV24" s="370"/>
      <c r="GW24" s="370"/>
      <c r="GX24" s="370"/>
      <c r="GY24" s="370"/>
      <c r="GZ24" s="370"/>
      <c r="HA24" s="370"/>
      <c r="HB24" s="370"/>
      <c r="HC24" s="370"/>
      <c r="HD24" s="370"/>
      <c r="HE24" s="370"/>
      <c r="HF24" s="370"/>
      <c r="HG24" s="370"/>
      <c r="HH24" s="370"/>
      <c r="HI24" s="370"/>
      <c r="HJ24" s="370"/>
      <c r="HK24" s="370"/>
      <c r="HL24" s="370"/>
      <c r="HM24" s="370"/>
      <c r="HN24" s="370"/>
      <c r="HO24" s="370"/>
      <c r="HP24" s="370"/>
      <c r="HQ24" s="370"/>
      <c r="HR24" s="370"/>
      <c r="HS24" s="370"/>
      <c r="HT24" s="370"/>
      <c r="HU24" s="370"/>
      <c r="HV24" s="370"/>
      <c r="HW24" s="370"/>
      <c r="HX24" s="370"/>
      <c r="HY24" s="370"/>
      <c r="HZ24" s="370"/>
      <c r="IA24" s="370"/>
      <c r="IB24" s="370"/>
      <c r="IC24" s="370"/>
      <c r="ID24" s="370"/>
      <c r="IE24" s="370"/>
      <c r="IF24" s="370"/>
    </row>
    <row r="25" spans="1:240" x14ac:dyDescent="0.2">
      <c r="A25" s="376">
        <v>2010</v>
      </c>
      <c r="B25" s="377">
        <v>61113</v>
      </c>
      <c r="C25" s="384" t="s">
        <v>285</v>
      </c>
      <c r="D25" s="377">
        <v>68108</v>
      </c>
      <c r="E25" s="384" t="s">
        <v>285</v>
      </c>
      <c r="F25" s="377">
        <v>57577</v>
      </c>
      <c r="G25" s="384" t="s">
        <v>285</v>
      </c>
      <c r="H25" s="377">
        <v>65768</v>
      </c>
      <c r="I25" s="384" t="s">
        <v>285</v>
      </c>
      <c r="J25" s="377">
        <v>252566</v>
      </c>
      <c r="K25" s="384" t="s">
        <v>285</v>
      </c>
      <c r="L25" s="367"/>
      <c r="M25" s="367"/>
      <c r="N25" s="367"/>
      <c r="O25" s="367"/>
    </row>
    <row r="26" spans="1:240" x14ac:dyDescent="0.2">
      <c r="A26" s="376">
        <v>2011</v>
      </c>
      <c r="B26" s="377">
        <v>68859</v>
      </c>
      <c r="C26" s="384" t="s">
        <v>285</v>
      </c>
      <c r="D26" s="377">
        <v>63179</v>
      </c>
      <c r="E26" s="384" t="s">
        <v>285</v>
      </c>
      <c r="F26" s="377">
        <v>55062</v>
      </c>
      <c r="G26" s="384" t="s">
        <v>285</v>
      </c>
      <c r="H26" s="377">
        <v>63263</v>
      </c>
      <c r="I26" s="384" t="s">
        <v>285</v>
      </c>
      <c r="J26" s="377">
        <v>250363</v>
      </c>
      <c r="K26" s="384" t="s">
        <v>285</v>
      </c>
      <c r="L26" s="367"/>
      <c r="M26" s="367"/>
      <c r="N26" s="367"/>
      <c r="O26" s="367"/>
    </row>
    <row r="27" spans="1:240" x14ac:dyDescent="0.2">
      <c r="A27" s="376">
        <v>2012</v>
      </c>
      <c r="B27" s="377">
        <v>61449</v>
      </c>
      <c r="C27" s="384">
        <v>69136</v>
      </c>
      <c r="D27" s="377">
        <v>56331</v>
      </c>
      <c r="E27" s="384">
        <v>67195</v>
      </c>
      <c r="F27" s="377">
        <v>43348</v>
      </c>
      <c r="G27" s="384">
        <v>56779</v>
      </c>
      <c r="H27" s="377">
        <v>42657</v>
      </c>
      <c r="I27" s="384">
        <v>51742</v>
      </c>
      <c r="J27" s="377">
        <v>203785</v>
      </c>
      <c r="K27" s="384">
        <v>244853</v>
      </c>
      <c r="L27" s="367"/>
      <c r="M27" s="367"/>
      <c r="N27" s="367"/>
      <c r="O27" s="367"/>
    </row>
    <row r="28" spans="1:240" x14ac:dyDescent="0.2">
      <c r="A28" s="376">
        <v>2013</v>
      </c>
      <c r="B28" s="378">
        <v>50370</v>
      </c>
      <c r="C28" s="384">
        <v>60662</v>
      </c>
      <c r="D28" s="378">
        <v>51896</v>
      </c>
      <c r="E28" s="384">
        <v>62486</v>
      </c>
      <c r="F28" s="378">
        <v>39901</v>
      </c>
      <c r="G28" s="384">
        <v>53539</v>
      </c>
      <c r="H28" s="378">
        <v>43711</v>
      </c>
      <c r="I28" s="384">
        <v>53011</v>
      </c>
      <c r="J28" s="377">
        <v>185878</v>
      </c>
      <c r="K28" s="384">
        <v>229698</v>
      </c>
      <c r="L28" s="367"/>
      <c r="M28" s="367"/>
      <c r="N28" s="367"/>
      <c r="O28" s="367"/>
    </row>
    <row r="29" spans="1:240" x14ac:dyDescent="0.2">
      <c r="A29" s="376">
        <v>2014</v>
      </c>
      <c r="B29" s="378">
        <v>40504</v>
      </c>
      <c r="C29" s="384">
        <v>50124</v>
      </c>
      <c r="D29" s="378">
        <v>46710</v>
      </c>
      <c r="E29" s="384">
        <v>57022</v>
      </c>
      <c r="F29" s="378">
        <v>40766</v>
      </c>
      <c r="G29" s="384">
        <v>58649</v>
      </c>
      <c r="H29" s="378">
        <v>37838</v>
      </c>
      <c r="I29" s="384">
        <v>47140</v>
      </c>
      <c r="J29" s="377">
        <v>165818</v>
      </c>
      <c r="K29" s="384">
        <v>212934</v>
      </c>
      <c r="L29" s="367"/>
      <c r="M29" s="367"/>
      <c r="N29" s="367"/>
      <c r="O29" s="367"/>
    </row>
    <row r="30" spans="1:240" x14ac:dyDescent="0.2">
      <c r="A30" s="376">
        <v>2015</v>
      </c>
      <c r="B30" s="378" t="s">
        <v>285</v>
      </c>
      <c r="C30" s="377">
        <v>68091</v>
      </c>
      <c r="D30" s="378" t="s">
        <v>285</v>
      </c>
      <c r="E30" s="377">
        <v>64628</v>
      </c>
      <c r="F30" s="378" t="s">
        <v>285</v>
      </c>
      <c r="G30" s="377">
        <v>61460</v>
      </c>
      <c r="H30" s="378" t="s">
        <v>285</v>
      </c>
      <c r="I30" s="377">
        <v>49236</v>
      </c>
      <c r="J30" s="377" t="s">
        <v>285</v>
      </c>
      <c r="K30" s="377">
        <v>243415</v>
      </c>
      <c r="L30" s="367"/>
      <c r="M30" s="367"/>
      <c r="N30" s="367"/>
      <c r="O30" s="367"/>
    </row>
    <row r="31" spans="1:240" x14ac:dyDescent="0.2">
      <c r="A31" s="376">
        <v>2016</v>
      </c>
      <c r="B31" s="378" t="s">
        <v>285</v>
      </c>
      <c r="C31" s="377">
        <v>59431</v>
      </c>
      <c r="D31" s="378" t="s">
        <v>285</v>
      </c>
      <c r="E31" s="377">
        <v>61298</v>
      </c>
      <c r="F31" s="378" t="s">
        <v>285</v>
      </c>
      <c r="G31" s="377">
        <v>64595</v>
      </c>
      <c r="H31" s="378" t="s">
        <v>285</v>
      </c>
      <c r="I31" s="377">
        <v>37220</v>
      </c>
      <c r="J31" s="377" t="s">
        <v>285</v>
      </c>
      <c r="K31" s="377">
        <v>222545</v>
      </c>
      <c r="L31" s="367"/>
      <c r="M31" s="367"/>
      <c r="N31" s="367"/>
      <c r="O31" s="367"/>
    </row>
    <row r="32" spans="1:240" x14ac:dyDescent="0.2">
      <c r="A32" s="376">
        <v>2017</v>
      </c>
      <c r="B32" s="378" t="s">
        <v>285</v>
      </c>
      <c r="C32" s="377">
        <v>59731</v>
      </c>
      <c r="D32" s="378" t="s">
        <v>285</v>
      </c>
      <c r="E32" s="377">
        <v>50544</v>
      </c>
      <c r="F32" s="378" t="s">
        <v>285</v>
      </c>
      <c r="G32" s="377">
        <v>51997</v>
      </c>
      <c r="H32" s="378" t="s">
        <v>285</v>
      </c>
      <c r="I32" s="377">
        <v>66842</v>
      </c>
      <c r="J32" s="377" t="s">
        <v>285</v>
      </c>
      <c r="K32" s="377">
        <v>229114</v>
      </c>
      <c r="L32" s="367"/>
      <c r="M32" s="367"/>
      <c r="N32" s="367"/>
      <c r="O32" s="367"/>
    </row>
    <row r="33" spans="1:241" x14ac:dyDescent="0.2">
      <c r="A33" s="376">
        <v>2018</v>
      </c>
      <c r="B33" s="377" t="s">
        <v>285</v>
      </c>
      <c r="C33" s="377">
        <v>45687</v>
      </c>
      <c r="D33" s="377" t="s">
        <v>285</v>
      </c>
      <c r="E33" s="377">
        <v>46210</v>
      </c>
      <c r="F33" s="377" t="s">
        <v>285</v>
      </c>
      <c r="G33" s="377">
        <v>45645</v>
      </c>
      <c r="H33" s="377" t="s">
        <v>285</v>
      </c>
      <c r="I33" s="377">
        <v>44419</v>
      </c>
      <c r="J33" s="377" t="s">
        <v>285</v>
      </c>
      <c r="K33" s="377">
        <v>181961</v>
      </c>
      <c r="L33" s="367"/>
      <c r="M33" s="367"/>
      <c r="N33" s="367"/>
      <c r="O33" s="367"/>
    </row>
    <row r="34" spans="1:241" s="386" customFormat="1" x14ac:dyDescent="0.2">
      <c r="A34" s="376">
        <v>2019</v>
      </c>
      <c r="B34" s="377" t="s">
        <v>285</v>
      </c>
      <c r="C34" s="377">
        <v>41714</v>
      </c>
      <c r="D34" s="377" t="s">
        <v>285</v>
      </c>
      <c r="E34" s="377">
        <v>34717</v>
      </c>
      <c r="F34" s="377" t="s">
        <v>285</v>
      </c>
      <c r="G34" s="377">
        <v>39465</v>
      </c>
      <c r="H34" s="377" t="s">
        <v>285</v>
      </c>
      <c r="I34" s="377">
        <v>59888</v>
      </c>
      <c r="J34" s="377" t="s">
        <v>285</v>
      </c>
      <c r="K34" s="377">
        <v>175785</v>
      </c>
      <c r="L34" s="367"/>
      <c r="M34" s="367"/>
      <c r="N34" s="367"/>
      <c r="O34" s="367"/>
      <c r="P34" s="367"/>
      <c r="Q34" s="367"/>
      <c r="R34" s="367"/>
      <c r="S34" s="367"/>
      <c r="T34" s="367"/>
      <c r="U34" s="367"/>
      <c r="V34" s="367"/>
      <c r="W34" s="367"/>
      <c r="X34" s="367"/>
      <c r="Y34" s="367"/>
      <c r="Z34" s="367"/>
      <c r="AA34" s="367"/>
      <c r="AB34" s="367"/>
      <c r="AC34" s="367"/>
      <c r="AD34" s="367"/>
      <c r="AE34" s="367"/>
      <c r="AF34" s="367"/>
      <c r="AG34" s="367"/>
      <c r="AH34" s="367"/>
      <c r="AI34" s="367"/>
      <c r="AJ34" s="367"/>
      <c r="AK34" s="367"/>
      <c r="AL34" s="367"/>
      <c r="AM34" s="367"/>
      <c r="AN34" s="367"/>
      <c r="AO34" s="367"/>
      <c r="AP34" s="367"/>
      <c r="AQ34" s="367"/>
      <c r="AR34" s="367"/>
      <c r="AS34" s="367"/>
      <c r="AT34" s="367"/>
      <c r="AU34" s="367"/>
      <c r="AV34" s="367"/>
      <c r="AW34" s="367"/>
      <c r="AX34" s="367"/>
      <c r="AY34" s="367"/>
      <c r="AZ34" s="367"/>
      <c r="BA34" s="367"/>
      <c r="BB34" s="367"/>
      <c r="BC34" s="367"/>
      <c r="BD34" s="367"/>
      <c r="BE34" s="367"/>
      <c r="BF34" s="367"/>
      <c r="BG34" s="367"/>
      <c r="BH34" s="367"/>
      <c r="BI34" s="367"/>
      <c r="BJ34" s="367"/>
      <c r="BK34" s="367"/>
      <c r="BL34" s="367"/>
      <c r="BM34" s="367"/>
      <c r="BN34" s="367"/>
      <c r="BO34" s="367"/>
      <c r="BP34" s="367"/>
      <c r="BQ34" s="367"/>
      <c r="BR34" s="367"/>
      <c r="BS34" s="367"/>
      <c r="BT34" s="367"/>
      <c r="BU34" s="367"/>
      <c r="BV34" s="367"/>
      <c r="BW34" s="367"/>
      <c r="BX34" s="367"/>
      <c r="BY34" s="367"/>
      <c r="BZ34" s="367"/>
      <c r="CA34" s="367"/>
      <c r="CB34" s="367"/>
      <c r="CC34" s="367"/>
      <c r="CD34" s="367"/>
      <c r="CE34" s="367"/>
      <c r="CF34" s="367"/>
      <c r="CG34" s="367"/>
      <c r="CH34" s="367"/>
      <c r="CI34" s="367"/>
      <c r="CJ34" s="367"/>
      <c r="CK34" s="367"/>
      <c r="CL34" s="367"/>
      <c r="CM34" s="367"/>
      <c r="CN34" s="367"/>
      <c r="CO34" s="367"/>
      <c r="CP34" s="367"/>
      <c r="CQ34" s="367"/>
      <c r="CR34" s="367"/>
      <c r="CS34" s="367"/>
      <c r="CT34" s="367"/>
      <c r="CU34" s="367"/>
      <c r="CV34" s="367"/>
      <c r="CW34" s="367"/>
      <c r="CX34" s="367"/>
      <c r="CY34" s="367"/>
      <c r="CZ34" s="367"/>
      <c r="DA34" s="367"/>
      <c r="DB34" s="367"/>
      <c r="DC34" s="367"/>
      <c r="DD34" s="367"/>
      <c r="DE34" s="367"/>
      <c r="DF34" s="367"/>
      <c r="DG34" s="367"/>
      <c r="DH34" s="367"/>
      <c r="DI34" s="367"/>
      <c r="DJ34" s="367"/>
      <c r="DK34" s="367"/>
      <c r="DL34" s="367"/>
      <c r="DM34" s="367"/>
      <c r="DN34" s="367"/>
      <c r="DO34" s="367"/>
      <c r="DP34" s="367"/>
      <c r="DQ34" s="367"/>
      <c r="DR34" s="367"/>
      <c r="DS34" s="367"/>
      <c r="DT34" s="367"/>
      <c r="DU34" s="367"/>
      <c r="DV34" s="367"/>
      <c r="DW34" s="367"/>
      <c r="DX34" s="367"/>
      <c r="DY34" s="367"/>
      <c r="DZ34" s="367"/>
      <c r="EA34" s="367"/>
      <c r="EB34" s="367"/>
      <c r="EC34" s="367"/>
      <c r="ED34" s="367"/>
      <c r="EE34" s="367"/>
      <c r="EF34" s="367"/>
      <c r="EG34" s="367"/>
      <c r="EH34" s="367"/>
      <c r="EI34" s="367"/>
      <c r="EJ34" s="367"/>
      <c r="EK34" s="367"/>
      <c r="EL34" s="367"/>
      <c r="EM34" s="367"/>
      <c r="EN34" s="367"/>
      <c r="EO34" s="367"/>
      <c r="EP34" s="367"/>
      <c r="EQ34" s="367"/>
      <c r="ER34" s="367"/>
      <c r="ES34" s="367"/>
      <c r="ET34" s="367"/>
      <c r="EU34" s="367"/>
      <c r="EV34" s="367"/>
      <c r="EW34" s="367"/>
      <c r="EX34" s="367"/>
      <c r="EY34" s="367"/>
      <c r="EZ34" s="367"/>
      <c r="FA34" s="367"/>
      <c r="FB34" s="367"/>
      <c r="FC34" s="367"/>
      <c r="FD34" s="367"/>
      <c r="FE34" s="367"/>
      <c r="FF34" s="367"/>
      <c r="FG34" s="367"/>
      <c r="FH34" s="367"/>
      <c r="FI34" s="367"/>
      <c r="FJ34" s="367"/>
      <c r="FK34" s="367"/>
      <c r="FL34" s="367"/>
      <c r="FM34" s="367"/>
      <c r="FN34" s="367"/>
      <c r="FO34" s="367"/>
      <c r="FP34" s="367"/>
      <c r="FQ34" s="367"/>
      <c r="FR34" s="367"/>
      <c r="FS34" s="367"/>
      <c r="FT34" s="367"/>
      <c r="FU34" s="367"/>
      <c r="FV34" s="367"/>
      <c r="FW34" s="367"/>
      <c r="FX34" s="367"/>
      <c r="FY34" s="367"/>
      <c r="FZ34" s="367"/>
      <c r="GA34" s="367"/>
      <c r="GB34" s="367"/>
      <c r="GC34" s="367"/>
      <c r="GD34" s="367"/>
      <c r="GE34" s="367"/>
      <c r="GF34" s="367"/>
      <c r="GG34" s="367"/>
      <c r="GH34" s="367"/>
      <c r="GI34" s="367"/>
      <c r="GJ34" s="367"/>
      <c r="GK34" s="367"/>
      <c r="GL34" s="367"/>
      <c r="GM34" s="367"/>
      <c r="GN34" s="367"/>
      <c r="GO34" s="367"/>
      <c r="GP34" s="367"/>
      <c r="GQ34" s="367"/>
      <c r="GR34" s="367"/>
      <c r="GS34" s="367"/>
      <c r="GT34" s="367"/>
      <c r="GU34" s="367"/>
      <c r="GV34" s="367"/>
      <c r="GW34" s="367"/>
      <c r="GX34" s="367"/>
      <c r="GY34" s="367"/>
      <c r="GZ34" s="367"/>
      <c r="HA34" s="367"/>
      <c r="HB34" s="367"/>
      <c r="HC34" s="367"/>
      <c r="HD34" s="367"/>
      <c r="HE34" s="367"/>
      <c r="HF34" s="367"/>
      <c r="HG34" s="367"/>
      <c r="HH34" s="367"/>
      <c r="HI34" s="367"/>
      <c r="HJ34" s="367"/>
      <c r="HK34" s="367"/>
      <c r="HL34" s="367"/>
      <c r="HM34" s="367"/>
      <c r="HN34" s="367"/>
      <c r="HO34" s="367"/>
      <c r="HP34" s="367"/>
      <c r="HQ34" s="367"/>
      <c r="HR34" s="367"/>
      <c r="HS34" s="367"/>
      <c r="HT34" s="367"/>
      <c r="HU34" s="367"/>
      <c r="HV34" s="367"/>
      <c r="HW34" s="367"/>
      <c r="HX34" s="367"/>
      <c r="HY34" s="367"/>
      <c r="HZ34" s="367"/>
      <c r="IA34" s="367"/>
      <c r="IB34" s="367"/>
      <c r="IC34" s="367"/>
      <c r="ID34" s="367"/>
      <c r="IE34" s="367"/>
      <c r="IF34" s="367"/>
    </row>
    <row r="35" spans="1:241" ht="13.5" thickBot="1" x14ac:dyDescent="0.25">
      <c r="A35" s="379">
        <v>2020</v>
      </c>
      <c r="B35" s="380" t="s">
        <v>285</v>
      </c>
      <c r="C35" s="380">
        <v>46286</v>
      </c>
      <c r="D35" s="380" t="s">
        <v>285</v>
      </c>
      <c r="E35" s="380">
        <v>40451</v>
      </c>
      <c r="F35" s="380" t="s">
        <v>285</v>
      </c>
      <c r="G35" s="380">
        <v>44633</v>
      </c>
      <c r="H35" s="380" t="s">
        <v>285</v>
      </c>
      <c r="I35" s="380">
        <v>36061</v>
      </c>
      <c r="J35" s="380" t="s">
        <v>285</v>
      </c>
      <c r="K35" s="380">
        <v>167431</v>
      </c>
      <c r="L35" s="367"/>
      <c r="M35" s="367"/>
      <c r="N35" s="367"/>
      <c r="O35" s="367"/>
    </row>
    <row r="36" spans="1:241" x14ac:dyDescent="0.2">
      <c r="A36" s="329"/>
      <c r="B36" s="329"/>
      <c r="C36" s="329"/>
      <c r="D36" s="329"/>
      <c r="E36" s="329"/>
      <c r="F36" s="329"/>
      <c r="G36" s="329"/>
      <c r="H36" s="329"/>
      <c r="I36" s="329"/>
      <c r="J36" s="329"/>
      <c r="K36" s="329"/>
      <c r="L36" s="367"/>
      <c r="M36" s="367"/>
      <c r="N36" s="367"/>
      <c r="O36" s="367"/>
    </row>
    <row r="37" spans="1:241" ht="13.5" thickBot="1" x14ac:dyDescent="0.25">
      <c r="A37" s="379"/>
      <c r="B37" s="380"/>
      <c r="C37" s="380"/>
      <c r="D37" s="380"/>
      <c r="E37" s="380"/>
      <c r="F37" s="380"/>
      <c r="G37" s="380"/>
      <c r="H37" s="380"/>
      <c r="I37" s="380"/>
      <c r="J37" s="380"/>
      <c r="K37" s="380"/>
      <c r="L37" s="367"/>
      <c r="M37" s="367"/>
      <c r="N37" s="367"/>
      <c r="O37" s="367"/>
    </row>
    <row r="38" spans="1:241" x14ac:dyDescent="0.2">
      <c r="A38" s="564" t="s">
        <v>388</v>
      </c>
      <c r="B38" s="564"/>
      <c r="C38" s="564"/>
      <c r="D38" s="564"/>
      <c r="E38" s="564"/>
      <c r="F38" s="564"/>
      <c r="G38" s="564"/>
      <c r="H38" s="564"/>
      <c r="I38" s="564"/>
      <c r="J38" s="564"/>
      <c r="K38" s="564"/>
      <c r="L38" s="367"/>
      <c r="M38" s="367"/>
      <c r="N38" s="367"/>
      <c r="O38" s="367"/>
    </row>
    <row r="39" spans="1:241" x14ac:dyDescent="0.2">
      <c r="A39" s="382"/>
      <c r="B39" s="563" t="s">
        <v>369</v>
      </c>
      <c r="C39" s="563"/>
      <c r="D39" s="563" t="s">
        <v>370</v>
      </c>
      <c r="E39" s="563"/>
      <c r="F39" s="563" t="s">
        <v>371</v>
      </c>
      <c r="G39" s="563"/>
      <c r="H39" s="563" t="s">
        <v>372</v>
      </c>
      <c r="I39" s="563"/>
      <c r="J39" s="563" t="s">
        <v>373</v>
      </c>
      <c r="K39" s="563"/>
      <c r="L39" s="367"/>
      <c r="M39" s="367"/>
      <c r="N39" s="369"/>
      <c r="O39" s="369"/>
      <c r="P39" s="370"/>
      <c r="Q39" s="370"/>
      <c r="R39" s="370"/>
      <c r="S39" s="370"/>
      <c r="T39" s="370"/>
      <c r="U39" s="370"/>
      <c r="V39" s="370"/>
      <c r="W39" s="370"/>
      <c r="X39" s="370"/>
      <c r="Y39" s="370"/>
      <c r="Z39" s="370"/>
      <c r="AA39" s="370"/>
      <c r="AB39" s="370"/>
      <c r="AC39" s="370"/>
      <c r="AD39" s="370"/>
      <c r="AE39" s="370"/>
      <c r="AF39" s="370"/>
      <c r="AG39" s="370"/>
      <c r="AH39" s="370"/>
      <c r="AI39" s="370"/>
      <c r="AJ39" s="370"/>
      <c r="AK39" s="370"/>
      <c r="AL39" s="370"/>
      <c r="AM39" s="370"/>
      <c r="AN39" s="370"/>
      <c r="AO39" s="370"/>
      <c r="AP39" s="370"/>
      <c r="AQ39" s="370"/>
      <c r="AR39" s="370"/>
      <c r="AS39" s="370"/>
      <c r="AT39" s="370"/>
      <c r="AU39" s="370"/>
      <c r="AV39" s="370"/>
      <c r="AW39" s="370"/>
      <c r="AX39" s="370"/>
      <c r="AY39" s="370"/>
      <c r="AZ39" s="370"/>
      <c r="BA39" s="370"/>
      <c r="BB39" s="370"/>
      <c r="BC39" s="370"/>
      <c r="BD39" s="370"/>
      <c r="BE39" s="370"/>
      <c r="BF39" s="370"/>
      <c r="BG39" s="370"/>
      <c r="BH39" s="370"/>
      <c r="BI39" s="370"/>
      <c r="BJ39" s="370"/>
      <c r="BK39" s="370"/>
      <c r="BL39" s="370"/>
      <c r="BM39" s="370"/>
      <c r="BN39" s="370"/>
      <c r="BO39" s="370"/>
      <c r="BP39" s="370"/>
      <c r="BQ39" s="370"/>
      <c r="BR39" s="370"/>
      <c r="BS39" s="370"/>
      <c r="BT39" s="370"/>
      <c r="BU39" s="370"/>
      <c r="BV39" s="370"/>
      <c r="BW39" s="370"/>
      <c r="BX39" s="370"/>
      <c r="BY39" s="370"/>
      <c r="BZ39" s="370"/>
      <c r="CA39" s="370"/>
      <c r="CB39" s="370"/>
      <c r="CC39" s="370"/>
      <c r="CD39" s="370"/>
      <c r="CE39" s="370"/>
      <c r="CF39" s="370"/>
      <c r="CG39" s="370"/>
      <c r="CH39" s="370"/>
      <c r="CI39" s="370"/>
      <c r="CJ39" s="370"/>
      <c r="CK39" s="370"/>
      <c r="CL39" s="370"/>
      <c r="CM39" s="370"/>
      <c r="CN39" s="370"/>
      <c r="CO39" s="370"/>
      <c r="CP39" s="370"/>
      <c r="CQ39" s="370"/>
      <c r="CR39" s="370"/>
      <c r="CS39" s="370"/>
      <c r="CT39" s="370"/>
      <c r="CU39" s="370"/>
      <c r="CV39" s="370"/>
      <c r="CW39" s="370"/>
      <c r="CX39" s="370"/>
      <c r="CY39" s="370"/>
      <c r="CZ39" s="370"/>
      <c r="DA39" s="370"/>
      <c r="DB39" s="370"/>
      <c r="DC39" s="370"/>
      <c r="DD39" s="370"/>
      <c r="DE39" s="370"/>
      <c r="DF39" s="370"/>
      <c r="DG39" s="370"/>
      <c r="DH39" s="370"/>
      <c r="DI39" s="370"/>
      <c r="DJ39" s="370"/>
      <c r="DK39" s="370"/>
      <c r="DL39" s="370"/>
      <c r="DM39" s="370"/>
      <c r="DN39" s="370"/>
      <c r="DO39" s="370"/>
      <c r="DP39" s="370"/>
      <c r="DQ39" s="370"/>
      <c r="DR39" s="370"/>
      <c r="DS39" s="370"/>
      <c r="DT39" s="370"/>
      <c r="DU39" s="370"/>
      <c r="DV39" s="370"/>
      <c r="DW39" s="370"/>
      <c r="DX39" s="370"/>
      <c r="DY39" s="370"/>
      <c r="DZ39" s="370"/>
      <c r="EA39" s="370"/>
      <c r="EB39" s="370"/>
      <c r="EC39" s="370"/>
      <c r="ED39" s="370"/>
      <c r="EE39" s="370"/>
      <c r="EF39" s="370"/>
      <c r="EG39" s="370"/>
      <c r="EH39" s="370"/>
      <c r="EI39" s="370"/>
      <c r="EJ39" s="370"/>
      <c r="EK39" s="370"/>
      <c r="EL39" s="370"/>
      <c r="EM39" s="370"/>
      <c r="EN39" s="370"/>
      <c r="EO39" s="370"/>
      <c r="EP39" s="370"/>
      <c r="EQ39" s="370"/>
      <c r="ER39" s="370"/>
      <c r="ES39" s="370"/>
      <c r="ET39" s="370"/>
      <c r="EU39" s="370"/>
      <c r="EV39" s="370"/>
      <c r="EW39" s="370"/>
      <c r="EX39" s="370"/>
      <c r="EY39" s="370"/>
      <c r="EZ39" s="370"/>
      <c r="FA39" s="370"/>
      <c r="FB39" s="370"/>
      <c r="FC39" s="370"/>
      <c r="FD39" s="370"/>
      <c r="FE39" s="370"/>
      <c r="FF39" s="370"/>
      <c r="FG39" s="370"/>
      <c r="FH39" s="370"/>
      <c r="FI39" s="370"/>
      <c r="FJ39" s="370"/>
      <c r="FK39" s="370"/>
      <c r="FL39" s="370"/>
      <c r="FM39" s="370"/>
      <c r="FN39" s="370"/>
      <c r="FO39" s="370"/>
      <c r="FP39" s="370"/>
      <c r="FQ39" s="370"/>
      <c r="FR39" s="370"/>
      <c r="FS39" s="370"/>
      <c r="FT39" s="370"/>
      <c r="FU39" s="370"/>
      <c r="FV39" s="370"/>
      <c r="FW39" s="370"/>
      <c r="FX39" s="370"/>
      <c r="FY39" s="370"/>
      <c r="FZ39" s="370"/>
      <c r="GA39" s="370"/>
      <c r="GB39" s="370"/>
      <c r="GC39" s="370"/>
      <c r="GD39" s="370"/>
      <c r="GE39" s="370"/>
      <c r="GF39" s="370"/>
      <c r="GG39" s="370"/>
      <c r="GH39" s="370"/>
      <c r="GI39" s="370"/>
      <c r="GJ39" s="370"/>
      <c r="GK39" s="370"/>
      <c r="GL39" s="370"/>
      <c r="GM39" s="370"/>
      <c r="GN39" s="370"/>
      <c r="GO39" s="370"/>
      <c r="GP39" s="370"/>
      <c r="GQ39" s="370"/>
      <c r="GR39" s="370"/>
      <c r="GS39" s="370"/>
      <c r="GT39" s="370"/>
      <c r="GU39" s="370"/>
      <c r="GV39" s="370"/>
      <c r="GW39" s="370"/>
      <c r="GX39" s="370"/>
      <c r="GY39" s="370"/>
      <c r="GZ39" s="370"/>
      <c r="HA39" s="370"/>
      <c r="HB39" s="370"/>
      <c r="HC39" s="370"/>
      <c r="HD39" s="370"/>
      <c r="HE39" s="370"/>
      <c r="HF39" s="370"/>
      <c r="HG39" s="370"/>
      <c r="HH39" s="370"/>
      <c r="HI39" s="370"/>
      <c r="HJ39" s="370"/>
      <c r="HK39" s="370"/>
      <c r="HL39" s="370"/>
      <c r="HM39" s="370"/>
      <c r="HN39" s="370"/>
      <c r="HO39" s="370"/>
      <c r="HP39" s="370"/>
      <c r="HQ39" s="370"/>
      <c r="HR39" s="370"/>
      <c r="HS39" s="370"/>
      <c r="HT39" s="370"/>
      <c r="HU39" s="370"/>
      <c r="HV39" s="370"/>
      <c r="HW39" s="370"/>
      <c r="HX39" s="370"/>
      <c r="HY39" s="370"/>
      <c r="HZ39" s="370"/>
      <c r="IA39" s="370"/>
      <c r="IB39" s="370"/>
      <c r="IC39" s="370"/>
      <c r="ID39" s="370"/>
      <c r="IE39" s="370"/>
      <c r="IF39" s="370"/>
    </row>
    <row r="40" spans="1:241" ht="13.5" thickBot="1" x14ac:dyDescent="0.25">
      <c r="A40" s="383"/>
      <c r="B40" s="381" t="s">
        <v>374</v>
      </c>
      <c r="C40" s="381" t="s">
        <v>375</v>
      </c>
      <c r="D40" s="381" t="s">
        <v>374</v>
      </c>
      <c r="E40" s="381" t="s">
        <v>375</v>
      </c>
      <c r="F40" s="381" t="s">
        <v>374</v>
      </c>
      <c r="G40" s="381" t="s">
        <v>375</v>
      </c>
      <c r="H40" s="381" t="s">
        <v>374</v>
      </c>
      <c r="I40" s="381" t="s">
        <v>375</v>
      </c>
      <c r="J40" s="381" t="s">
        <v>374</v>
      </c>
      <c r="K40" s="381" t="s">
        <v>375</v>
      </c>
      <c r="L40" s="367"/>
      <c r="M40" s="367"/>
      <c r="N40" s="369"/>
      <c r="O40" s="369"/>
      <c r="P40" s="370"/>
      <c r="Q40" s="370"/>
      <c r="R40" s="370"/>
      <c r="S40" s="370"/>
      <c r="T40" s="370"/>
      <c r="U40" s="370"/>
      <c r="V40" s="370"/>
      <c r="W40" s="370"/>
      <c r="X40" s="370"/>
      <c r="Y40" s="370"/>
      <c r="Z40" s="370"/>
      <c r="AA40" s="370"/>
      <c r="AB40" s="370"/>
      <c r="AC40" s="370"/>
      <c r="AD40" s="370"/>
      <c r="AE40" s="370"/>
      <c r="AF40" s="370"/>
      <c r="AG40" s="370"/>
      <c r="AH40" s="370"/>
      <c r="AI40" s="370"/>
      <c r="AJ40" s="370"/>
      <c r="AK40" s="370"/>
      <c r="AL40" s="370"/>
      <c r="AM40" s="370"/>
      <c r="AN40" s="370"/>
      <c r="AO40" s="370"/>
      <c r="AP40" s="370"/>
      <c r="AQ40" s="370"/>
      <c r="AR40" s="370"/>
      <c r="AS40" s="370"/>
      <c r="AT40" s="370"/>
      <c r="AU40" s="370"/>
      <c r="AV40" s="370"/>
      <c r="AW40" s="370"/>
      <c r="AX40" s="370"/>
      <c r="AY40" s="370"/>
      <c r="AZ40" s="370"/>
      <c r="BA40" s="370"/>
      <c r="BB40" s="370"/>
      <c r="BC40" s="370"/>
      <c r="BD40" s="370"/>
      <c r="BE40" s="370"/>
      <c r="BF40" s="370"/>
      <c r="BG40" s="370"/>
      <c r="BH40" s="370"/>
      <c r="BI40" s="370"/>
      <c r="BJ40" s="370"/>
      <c r="BK40" s="370"/>
      <c r="BL40" s="370"/>
      <c r="BM40" s="370"/>
      <c r="BN40" s="370"/>
      <c r="BO40" s="370"/>
      <c r="BP40" s="370"/>
      <c r="BQ40" s="370"/>
      <c r="BR40" s="370"/>
      <c r="BS40" s="370"/>
      <c r="BT40" s="370"/>
      <c r="BU40" s="370"/>
      <c r="BV40" s="370"/>
      <c r="BW40" s="370"/>
      <c r="BX40" s="370"/>
      <c r="BY40" s="370"/>
      <c r="BZ40" s="370"/>
      <c r="CA40" s="370"/>
      <c r="CB40" s="370"/>
      <c r="CC40" s="370"/>
      <c r="CD40" s="370"/>
      <c r="CE40" s="370"/>
      <c r="CF40" s="370"/>
      <c r="CG40" s="370"/>
      <c r="CH40" s="370"/>
      <c r="CI40" s="370"/>
      <c r="CJ40" s="370"/>
      <c r="CK40" s="370"/>
      <c r="CL40" s="370"/>
      <c r="CM40" s="370"/>
      <c r="CN40" s="370"/>
      <c r="CO40" s="370"/>
      <c r="CP40" s="370"/>
      <c r="CQ40" s="370"/>
      <c r="CR40" s="370"/>
      <c r="CS40" s="370"/>
      <c r="CT40" s="370"/>
      <c r="CU40" s="370"/>
      <c r="CV40" s="370"/>
      <c r="CW40" s="370"/>
      <c r="CX40" s="370"/>
      <c r="CY40" s="370"/>
      <c r="CZ40" s="370"/>
      <c r="DA40" s="370"/>
      <c r="DB40" s="370"/>
      <c r="DC40" s="370"/>
      <c r="DD40" s="370"/>
      <c r="DE40" s="370"/>
      <c r="DF40" s="370"/>
      <c r="DG40" s="370"/>
      <c r="DH40" s="370"/>
      <c r="DI40" s="370"/>
      <c r="DJ40" s="370"/>
      <c r="DK40" s="370"/>
      <c r="DL40" s="370"/>
      <c r="DM40" s="370"/>
      <c r="DN40" s="370"/>
      <c r="DO40" s="370"/>
      <c r="DP40" s="370"/>
      <c r="DQ40" s="370"/>
      <c r="DR40" s="370"/>
      <c r="DS40" s="370"/>
      <c r="DT40" s="370"/>
      <c r="DU40" s="370"/>
      <c r="DV40" s="370"/>
      <c r="DW40" s="370"/>
      <c r="DX40" s="370"/>
      <c r="DY40" s="370"/>
      <c r="DZ40" s="370"/>
      <c r="EA40" s="370"/>
      <c r="EB40" s="370"/>
      <c r="EC40" s="370"/>
      <c r="ED40" s="370"/>
      <c r="EE40" s="370"/>
      <c r="EF40" s="370"/>
      <c r="EG40" s="370"/>
      <c r="EH40" s="370"/>
      <c r="EI40" s="370"/>
      <c r="EJ40" s="370"/>
      <c r="EK40" s="370"/>
      <c r="EL40" s="370"/>
      <c r="EM40" s="370"/>
      <c r="EN40" s="370"/>
      <c r="EO40" s="370"/>
      <c r="EP40" s="370"/>
      <c r="EQ40" s="370"/>
      <c r="ER40" s="370"/>
      <c r="ES40" s="370"/>
      <c r="ET40" s="370"/>
      <c r="EU40" s="370"/>
      <c r="EV40" s="370"/>
      <c r="EW40" s="370"/>
      <c r="EX40" s="370"/>
      <c r="EY40" s="370"/>
      <c r="EZ40" s="370"/>
      <c r="FA40" s="370"/>
      <c r="FB40" s="370"/>
      <c r="FC40" s="370"/>
      <c r="FD40" s="370"/>
      <c r="FE40" s="370"/>
      <c r="FF40" s="370"/>
      <c r="FG40" s="370"/>
      <c r="FH40" s="370"/>
      <c r="FI40" s="370"/>
      <c r="FJ40" s="370"/>
      <c r="FK40" s="370"/>
      <c r="FL40" s="370"/>
      <c r="FM40" s="370"/>
      <c r="FN40" s="370"/>
      <c r="FO40" s="370"/>
      <c r="FP40" s="370"/>
      <c r="FQ40" s="370"/>
      <c r="FR40" s="370"/>
      <c r="FS40" s="370"/>
      <c r="FT40" s="370"/>
      <c r="FU40" s="370"/>
      <c r="FV40" s="370"/>
      <c r="FW40" s="370"/>
      <c r="FX40" s="370"/>
      <c r="FY40" s="370"/>
      <c r="FZ40" s="370"/>
      <c r="GA40" s="370"/>
      <c r="GB40" s="370"/>
      <c r="GC40" s="370"/>
      <c r="GD40" s="370"/>
      <c r="GE40" s="370"/>
      <c r="GF40" s="370"/>
      <c r="GG40" s="370"/>
      <c r="GH40" s="370"/>
      <c r="GI40" s="370"/>
      <c r="GJ40" s="370"/>
      <c r="GK40" s="370"/>
      <c r="GL40" s="370"/>
      <c r="GM40" s="370"/>
      <c r="GN40" s="370"/>
      <c r="GO40" s="370"/>
      <c r="GP40" s="370"/>
      <c r="GQ40" s="370"/>
      <c r="GR40" s="370"/>
      <c r="GS40" s="370"/>
      <c r="GT40" s="370"/>
      <c r="GU40" s="370"/>
      <c r="GV40" s="370"/>
      <c r="GW40" s="370"/>
      <c r="GX40" s="370"/>
      <c r="GY40" s="370"/>
      <c r="GZ40" s="370"/>
      <c r="HA40" s="370"/>
      <c r="HB40" s="370"/>
      <c r="HC40" s="370"/>
      <c r="HD40" s="370"/>
      <c r="HE40" s="370"/>
      <c r="HF40" s="370"/>
      <c r="HG40" s="370"/>
      <c r="HH40" s="370"/>
      <c r="HI40" s="370"/>
      <c r="HJ40" s="370"/>
      <c r="HK40" s="370"/>
      <c r="HL40" s="370"/>
      <c r="HM40" s="370"/>
      <c r="HN40" s="370"/>
      <c r="HO40" s="370"/>
      <c r="HP40" s="370"/>
      <c r="HQ40" s="370"/>
      <c r="HR40" s="370"/>
      <c r="HS40" s="370"/>
      <c r="HT40" s="370"/>
      <c r="HU40" s="370"/>
      <c r="HV40" s="370"/>
      <c r="HW40" s="370"/>
      <c r="HX40" s="370"/>
      <c r="HY40" s="370"/>
      <c r="HZ40" s="370"/>
      <c r="IA40" s="370"/>
      <c r="IB40" s="370"/>
      <c r="IC40" s="370"/>
      <c r="ID40" s="370"/>
      <c r="IE40" s="370"/>
      <c r="IF40" s="370"/>
    </row>
    <row r="41" spans="1:241" x14ac:dyDescent="0.2">
      <c r="A41" s="376">
        <v>2010</v>
      </c>
      <c r="B41" s="377">
        <v>1622</v>
      </c>
      <c r="C41" s="384" t="s">
        <v>285</v>
      </c>
      <c r="D41" s="377">
        <v>2056</v>
      </c>
      <c r="E41" s="384" t="s">
        <v>285</v>
      </c>
      <c r="F41" s="377">
        <v>1089</v>
      </c>
      <c r="G41" s="384" t="s">
        <v>285</v>
      </c>
      <c r="H41" s="377">
        <v>1706</v>
      </c>
      <c r="I41" s="384" t="s">
        <v>285</v>
      </c>
      <c r="J41" s="377">
        <v>6474</v>
      </c>
      <c r="K41" s="384" t="s">
        <v>285</v>
      </c>
      <c r="L41" s="375"/>
      <c r="M41" s="375"/>
      <c r="N41" s="373"/>
      <c r="O41" s="373"/>
      <c r="P41" s="373"/>
      <c r="Q41" s="373"/>
      <c r="R41" s="373"/>
      <c r="S41" s="373"/>
      <c r="T41" s="373"/>
      <c r="U41" s="373"/>
      <c r="V41" s="373"/>
      <c r="W41" s="373"/>
      <c r="X41" s="373"/>
      <c r="Y41" s="373"/>
      <c r="Z41" s="373"/>
      <c r="AA41" s="373"/>
      <c r="AB41" s="373"/>
      <c r="AC41" s="373"/>
      <c r="AD41" s="373"/>
      <c r="AE41" s="373"/>
      <c r="AF41" s="373"/>
      <c r="AG41" s="373"/>
      <c r="AH41" s="373"/>
      <c r="AI41" s="373"/>
      <c r="AJ41" s="373"/>
      <c r="AK41" s="373"/>
      <c r="AL41" s="373"/>
      <c r="AM41" s="373"/>
      <c r="AN41" s="373"/>
      <c r="AO41" s="373"/>
      <c r="AP41" s="373"/>
      <c r="AQ41" s="373"/>
      <c r="AR41" s="373"/>
      <c r="AS41" s="373"/>
      <c r="AT41" s="373"/>
      <c r="AU41" s="373"/>
      <c r="AV41" s="373"/>
      <c r="AW41" s="373"/>
      <c r="AX41" s="373"/>
      <c r="AY41" s="373"/>
      <c r="AZ41" s="373"/>
      <c r="BA41" s="373"/>
      <c r="BB41" s="373"/>
      <c r="BC41" s="373"/>
      <c r="BD41" s="373"/>
      <c r="BE41" s="373"/>
      <c r="BF41" s="373"/>
      <c r="BG41" s="373"/>
      <c r="BH41" s="373"/>
      <c r="BI41" s="373"/>
      <c r="BJ41" s="373"/>
      <c r="BK41" s="373"/>
      <c r="BL41" s="373"/>
      <c r="BM41" s="373"/>
      <c r="BN41" s="373"/>
      <c r="BO41" s="373"/>
      <c r="BP41" s="373"/>
      <c r="BQ41" s="373"/>
      <c r="BR41" s="373"/>
      <c r="BS41" s="373"/>
      <c r="BT41" s="373"/>
      <c r="BU41" s="373"/>
      <c r="BV41" s="373"/>
      <c r="BW41" s="373"/>
      <c r="BX41" s="373"/>
      <c r="BY41" s="373"/>
      <c r="BZ41" s="373"/>
      <c r="CA41" s="373"/>
      <c r="CB41" s="373"/>
      <c r="CC41" s="373"/>
      <c r="CD41" s="373"/>
      <c r="CE41" s="373"/>
      <c r="CF41" s="373"/>
      <c r="CG41" s="373"/>
      <c r="CH41" s="373"/>
      <c r="CI41" s="373"/>
      <c r="CJ41" s="373"/>
      <c r="CK41" s="373"/>
      <c r="CL41" s="373"/>
      <c r="CM41" s="373"/>
      <c r="CN41" s="373"/>
      <c r="CO41" s="373"/>
      <c r="CP41" s="373"/>
      <c r="CQ41" s="373"/>
      <c r="CR41" s="373"/>
      <c r="CS41" s="373"/>
      <c r="CT41" s="373"/>
      <c r="CU41" s="373"/>
      <c r="CV41" s="373"/>
      <c r="CW41" s="373"/>
      <c r="CX41" s="373"/>
      <c r="CY41" s="373"/>
      <c r="CZ41" s="373"/>
      <c r="DA41" s="373"/>
      <c r="DB41" s="373"/>
      <c r="DC41" s="373"/>
      <c r="DD41" s="373"/>
      <c r="DE41" s="373"/>
      <c r="DF41" s="373"/>
      <c r="DG41" s="373"/>
      <c r="DH41" s="373"/>
      <c r="DI41" s="373"/>
      <c r="DJ41" s="373"/>
      <c r="DK41" s="373"/>
      <c r="DL41" s="373"/>
      <c r="DM41" s="373"/>
      <c r="DN41" s="373"/>
      <c r="DO41" s="373"/>
      <c r="DP41" s="373"/>
      <c r="DQ41" s="373"/>
      <c r="DR41" s="373"/>
      <c r="DS41" s="373"/>
      <c r="DT41" s="373"/>
      <c r="DU41" s="373"/>
      <c r="DV41" s="373"/>
      <c r="DW41" s="373"/>
      <c r="DX41" s="373"/>
      <c r="DY41" s="373"/>
      <c r="DZ41" s="373"/>
      <c r="EA41" s="373"/>
      <c r="EB41" s="373"/>
      <c r="EC41" s="373"/>
      <c r="ED41" s="373"/>
      <c r="EE41" s="373"/>
      <c r="EF41" s="373"/>
      <c r="EG41" s="373"/>
      <c r="EH41" s="373"/>
      <c r="EI41" s="373"/>
      <c r="EJ41" s="373"/>
      <c r="EK41" s="373"/>
      <c r="EL41" s="373"/>
      <c r="EM41" s="373"/>
      <c r="EN41" s="373"/>
      <c r="EO41" s="373"/>
      <c r="EP41" s="373"/>
      <c r="EQ41" s="373"/>
      <c r="ER41" s="373"/>
      <c r="ES41" s="373"/>
      <c r="ET41" s="373"/>
      <c r="EU41" s="373"/>
      <c r="EV41" s="373"/>
      <c r="EW41" s="373"/>
      <c r="EX41" s="373"/>
      <c r="EY41" s="373"/>
      <c r="EZ41" s="373"/>
      <c r="FA41" s="373"/>
      <c r="FB41" s="373"/>
      <c r="FC41" s="373"/>
      <c r="FD41" s="373"/>
      <c r="FE41" s="373"/>
      <c r="FF41" s="373"/>
      <c r="FG41" s="373"/>
      <c r="FH41" s="373"/>
      <c r="FI41" s="373"/>
      <c r="FJ41" s="373"/>
      <c r="FK41" s="373"/>
      <c r="FL41" s="373"/>
      <c r="FM41" s="373"/>
      <c r="FN41" s="373"/>
      <c r="FO41" s="373"/>
      <c r="FP41" s="373"/>
      <c r="FQ41" s="373"/>
      <c r="FR41" s="373"/>
      <c r="FS41" s="373"/>
      <c r="FT41" s="373"/>
      <c r="FU41" s="373"/>
      <c r="FV41" s="373"/>
      <c r="FW41" s="373"/>
      <c r="FX41" s="373"/>
      <c r="FY41" s="373"/>
      <c r="FZ41" s="373"/>
      <c r="GA41" s="373"/>
      <c r="GB41" s="373"/>
      <c r="GC41" s="373"/>
      <c r="GD41" s="373"/>
      <c r="GE41" s="373"/>
      <c r="GF41" s="373"/>
      <c r="GG41" s="373"/>
      <c r="GH41" s="373"/>
      <c r="GI41" s="373"/>
      <c r="GJ41" s="373"/>
      <c r="GK41" s="373"/>
      <c r="GL41" s="373"/>
      <c r="GM41" s="373"/>
      <c r="GN41" s="373"/>
      <c r="GO41" s="373"/>
      <c r="GP41" s="373"/>
      <c r="GQ41" s="373"/>
      <c r="GR41" s="373"/>
      <c r="GS41" s="373"/>
      <c r="GT41" s="373"/>
      <c r="GU41" s="373"/>
      <c r="GV41" s="373"/>
      <c r="GW41" s="373"/>
      <c r="GX41" s="373"/>
      <c r="GY41" s="373"/>
      <c r="GZ41" s="373"/>
      <c r="HA41" s="373"/>
      <c r="HB41" s="373"/>
      <c r="HC41" s="373"/>
      <c r="HD41" s="373"/>
      <c r="HE41" s="373"/>
      <c r="HF41" s="373"/>
      <c r="HG41" s="373"/>
      <c r="HH41" s="373"/>
      <c r="HI41" s="373"/>
      <c r="HJ41" s="373"/>
      <c r="HK41" s="373"/>
      <c r="HL41" s="373"/>
      <c r="HM41" s="373"/>
      <c r="HN41" s="373"/>
      <c r="HO41" s="373"/>
      <c r="HP41" s="373"/>
      <c r="HQ41" s="373"/>
      <c r="HR41" s="373"/>
      <c r="HS41" s="373"/>
      <c r="HT41" s="373"/>
      <c r="HU41" s="373"/>
      <c r="HV41" s="373"/>
      <c r="HW41" s="373"/>
      <c r="HX41" s="373"/>
      <c r="HY41" s="373"/>
      <c r="HZ41" s="373"/>
      <c r="IA41" s="373"/>
      <c r="IB41" s="373"/>
      <c r="IC41" s="373"/>
      <c r="ID41" s="373"/>
      <c r="IE41" s="373"/>
      <c r="IF41" s="373"/>
    </row>
    <row r="42" spans="1:241" x14ac:dyDescent="0.2">
      <c r="A42" s="376">
        <v>2011</v>
      </c>
      <c r="B42" s="377">
        <v>1870</v>
      </c>
      <c r="C42" s="384" t="s">
        <v>285</v>
      </c>
      <c r="D42" s="377">
        <v>1649</v>
      </c>
      <c r="E42" s="384" t="s">
        <v>285</v>
      </c>
      <c r="F42" s="377">
        <v>919</v>
      </c>
      <c r="G42" s="384" t="s">
        <v>285</v>
      </c>
      <c r="H42" s="377">
        <v>1497</v>
      </c>
      <c r="I42" s="384" t="s">
        <v>285</v>
      </c>
      <c r="J42" s="377">
        <v>5934</v>
      </c>
      <c r="K42" s="384" t="s">
        <v>285</v>
      </c>
      <c r="L42" s="375"/>
      <c r="M42" s="375"/>
      <c r="N42" s="373"/>
      <c r="O42" s="373"/>
      <c r="P42" s="373"/>
      <c r="Q42" s="373"/>
      <c r="R42" s="373"/>
      <c r="S42" s="373"/>
      <c r="T42" s="373"/>
      <c r="U42" s="373"/>
      <c r="V42" s="373"/>
      <c r="W42" s="373"/>
      <c r="X42" s="373"/>
      <c r="Y42" s="373"/>
      <c r="Z42" s="373"/>
      <c r="AA42" s="373"/>
      <c r="AB42" s="373"/>
      <c r="AC42" s="373"/>
      <c r="AD42" s="373"/>
      <c r="AE42" s="373"/>
      <c r="AF42" s="373"/>
      <c r="AG42" s="373"/>
      <c r="AH42" s="373"/>
      <c r="AI42" s="373"/>
      <c r="AJ42" s="373"/>
      <c r="AK42" s="373"/>
      <c r="AL42" s="373"/>
      <c r="AM42" s="373"/>
      <c r="AN42" s="373"/>
      <c r="AO42" s="373"/>
      <c r="AP42" s="373"/>
      <c r="AQ42" s="373"/>
      <c r="AR42" s="373"/>
      <c r="AS42" s="373"/>
      <c r="AT42" s="373"/>
      <c r="AU42" s="373"/>
      <c r="AV42" s="373"/>
      <c r="AW42" s="373"/>
      <c r="AX42" s="373"/>
      <c r="AY42" s="373"/>
      <c r="AZ42" s="373"/>
      <c r="BA42" s="373"/>
      <c r="BB42" s="373"/>
      <c r="BC42" s="373"/>
      <c r="BD42" s="373"/>
      <c r="BE42" s="373"/>
      <c r="BF42" s="373"/>
      <c r="BG42" s="373"/>
      <c r="BH42" s="373"/>
      <c r="BI42" s="373"/>
      <c r="BJ42" s="373"/>
      <c r="BK42" s="373"/>
      <c r="BL42" s="373"/>
      <c r="BM42" s="373"/>
      <c r="BN42" s="373"/>
      <c r="BO42" s="373"/>
      <c r="BP42" s="373"/>
      <c r="BQ42" s="373"/>
      <c r="BR42" s="373"/>
      <c r="BS42" s="373"/>
      <c r="BT42" s="373"/>
      <c r="BU42" s="373"/>
      <c r="BV42" s="373"/>
      <c r="BW42" s="373"/>
      <c r="BX42" s="373"/>
      <c r="BY42" s="373"/>
      <c r="BZ42" s="373"/>
      <c r="CA42" s="373"/>
      <c r="CB42" s="373"/>
      <c r="CC42" s="373"/>
      <c r="CD42" s="373"/>
      <c r="CE42" s="373"/>
      <c r="CF42" s="373"/>
      <c r="CG42" s="373"/>
      <c r="CH42" s="373"/>
      <c r="CI42" s="373"/>
      <c r="CJ42" s="373"/>
      <c r="CK42" s="373"/>
      <c r="CL42" s="373"/>
      <c r="CM42" s="373"/>
      <c r="CN42" s="373"/>
      <c r="CO42" s="373"/>
      <c r="CP42" s="373"/>
      <c r="CQ42" s="373"/>
      <c r="CR42" s="373"/>
      <c r="CS42" s="373"/>
      <c r="CT42" s="373"/>
      <c r="CU42" s="373"/>
      <c r="CV42" s="373"/>
      <c r="CW42" s="373"/>
      <c r="CX42" s="373"/>
      <c r="CY42" s="373"/>
      <c r="CZ42" s="373"/>
      <c r="DA42" s="373"/>
      <c r="DB42" s="373"/>
      <c r="DC42" s="373"/>
      <c r="DD42" s="373"/>
      <c r="DE42" s="373"/>
      <c r="DF42" s="373"/>
      <c r="DG42" s="373"/>
      <c r="DH42" s="373"/>
      <c r="DI42" s="373"/>
      <c r="DJ42" s="373"/>
      <c r="DK42" s="373"/>
      <c r="DL42" s="373"/>
      <c r="DM42" s="373"/>
      <c r="DN42" s="373"/>
      <c r="DO42" s="373"/>
      <c r="DP42" s="373"/>
      <c r="DQ42" s="373"/>
      <c r="DR42" s="373"/>
      <c r="DS42" s="373"/>
      <c r="DT42" s="373"/>
      <c r="DU42" s="373"/>
      <c r="DV42" s="373"/>
      <c r="DW42" s="373"/>
      <c r="DX42" s="373"/>
      <c r="DY42" s="373"/>
      <c r="DZ42" s="373"/>
      <c r="EA42" s="373"/>
      <c r="EB42" s="373"/>
      <c r="EC42" s="373"/>
      <c r="ED42" s="373"/>
      <c r="EE42" s="373"/>
      <c r="EF42" s="373"/>
      <c r="EG42" s="373"/>
      <c r="EH42" s="373"/>
      <c r="EI42" s="373"/>
      <c r="EJ42" s="373"/>
      <c r="EK42" s="373"/>
      <c r="EL42" s="373"/>
      <c r="EM42" s="373"/>
      <c r="EN42" s="373"/>
      <c r="EO42" s="373"/>
      <c r="EP42" s="373"/>
      <c r="EQ42" s="373"/>
      <c r="ER42" s="373"/>
      <c r="ES42" s="373"/>
      <c r="ET42" s="373"/>
      <c r="EU42" s="373"/>
      <c r="EV42" s="373"/>
      <c r="EW42" s="373"/>
      <c r="EX42" s="373"/>
      <c r="EY42" s="373"/>
      <c r="EZ42" s="373"/>
      <c r="FA42" s="373"/>
      <c r="FB42" s="373"/>
      <c r="FC42" s="373"/>
      <c r="FD42" s="373"/>
      <c r="FE42" s="373"/>
      <c r="FF42" s="373"/>
      <c r="FG42" s="373"/>
      <c r="FH42" s="373"/>
      <c r="FI42" s="373"/>
      <c r="FJ42" s="373"/>
      <c r="FK42" s="373"/>
      <c r="FL42" s="373"/>
      <c r="FM42" s="373"/>
      <c r="FN42" s="373"/>
      <c r="FO42" s="373"/>
      <c r="FP42" s="373"/>
      <c r="FQ42" s="373"/>
      <c r="FR42" s="373"/>
      <c r="FS42" s="373"/>
      <c r="FT42" s="373"/>
      <c r="FU42" s="373"/>
      <c r="FV42" s="373"/>
      <c r="FW42" s="373"/>
      <c r="FX42" s="373"/>
      <c r="FY42" s="373"/>
      <c r="FZ42" s="373"/>
      <c r="GA42" s="373"/>
      <c r="GB42" s="373"/>
      <c r="GC42" s="373"/>
      <c r="GD42" s="373"/>
      <c r="GE42" s="373"/>
      <c r="GF42" s="373"/>
      <c r="GG42" s="373"/>
      <c r="GH42" s="373"/>
      <c r="GI42" s="373"/>
      <c r="GJ42" s="373"/>
      <c r="GK42" s="373"/>
      <c r="GL42" s="373"/>
      <c r="GM42" s="373"/>
      <c r="GN42" s="373"/>
      <c r="GO42" s="373"/>
      <c r="GP42" s="373"/>
      <c r="GQ42" s="373"/>
      <c r="GR42" s="373"/>
      <c r="GS42" s="373"/>
      <c r="GT42" s="373"/>
      <c r="GU42" s="373"/>
      <c r="GV42" s="373"/>
      <c r="GW42" s="373"/>
      <c r="GX42" s="373"/>
      <c r="GY42" s="373"/>
      <c r="GZ42" s="373"/>
      <c r="HA42" s="373"/>
      <c r="HB42" s="373"/>
      <c r="HC42" s="373"/>
      <c r="HD42" s="373"/>
      <c r="HE42" s="373"/>
      <c r="HF42" s="373"/>
      <c r="HG42" s="373"/>
      <c r="HH42" s="373"/>
      <c r="HI42" s="373"/>
      <c r="HJ42" s="373"/>
      <c r="HK42" s="373"/>
      <c r="HL42" s="373"/>
      <c r="HM42" s="373"/>
      <c r="HN42" s="373"/>
      <c r="HO42" s="373"/>
      <c r="HP42" s="373"/>
      <c r="HQ42" s="373"/>
      <c r="HR42" s="373"/>
      <c r="HS42" s="373"/>
      <c r="HT42" s="373"/>
      <c r="HU42" s="373"/>
      <c r="HV42" s="373"/>
      <c r="HW42" s="373"/>
      <c r="HX42" s="373"/>
      <c r="HY42" s="373"/>
      <c r="HZ42" s="373"/>
      <c r="IA42" s="373"/>
      <c r="IB42" s="373"/>
      <c r="IC42" s="373"/>
      <c r="ID42" s="373"/>
      <c r="IE42" s="373"/>
      <c r="IF42" s="373"/>
    </row>
    <row r="43" spans="1:241" x14ac:dyDescent="0.2">
      <c r="A43" s="376">
        <v>2012</v>
      </c>
      <c r="B43" s="377">
        <v>1749</v>
      </c>
      <c r="C43" s="384">
        <v>1978</v>
      </c>
      <c r="D43" s="377">
        <v>1270</v>
      </c>
      <c r="E43" s="384">
        <v>1552</v>
      </c>
      <c r="F43" s="377">
        <v>1147</v>
      </c>
      <c r="G43" s="384">
        <v>1515</v>
      </c>
      <c r="H43" s="377">
        <v>1018</v>
      </c>
      <c r="I43" s="384">
        <v>1257</v>
      </c>
      <c r="J43" s="377">
        <v>5184</v>
      </c>
      <c r="K43" s="384">
        <v>6303</v>
      </c>
      <c r="L43" s="375"/>
      <c r="M43" s="375"/>
      <c r="N43" s="373"/>
      <c r="O43" s="373"/>
      <c r="P43" s="373"/>
      <c r="Q43" s="373"/>
      <c r="R43" s="373"/>
      <c r="S43" s="373"/>
      <c r="T43" s="373"/>
      <c r="U43" s="373"/>
      <c r="V43" s="373"/>
      <c r="W43" s="373"/>
      <c r="X43" s="373"/>
      <c r="Y43" s="373"/>
      <c r="Z43" s="373"/>
      <c r="AA43" s="373"/>
      <c r="AB43" s="373"/>
      <c r="AC43" s="373"/>
      <c r="AD43" s="373"/>
      <c r="AE43" s="373"/>
      <c r="AF43" s="373"/>
      <c r="AG43" s="373"/>
      <c r="AH43" s="373"/>
      <c r="AI43" s="373"/>
      <c r="AJ43" s="373"/>
      <c r="AK43" s="373"/>
      <c r="AL43" s="373"/>
      <c r="AM43" s="373"/>
      <c r="AN43" s="373"/>
      <c r="AO43" s="373"/>
      <c r="AP43" s="373"/>
      <c r="AQ43" s="373"/>
      <c r="AR43" s="373"/>
      <c r="AS43" s="373"/>
      <c r="AT43" s="373"/>
      <c r="AU43" s="373"/>
      <c r="AV43" s="373"/>
      <c r="AW43" s="373"/>
      <c r="AX43" s="373"/>
      <c r="AY43" s="373"/>
      <c r="AZ43" s="373"/>
      <c r="BA43" s="373"/>
      <c r="BB43" s="373"/>
      <c r="BC43" s="373"/>
      <c r="BD43" s="373"/>
      <c r="BE43" s="373"/>
      <c r="BF43" s="373"/>
      <c r="BG43" s="373"/>
      <c r="BH43" s="373"/>
      <c r="BI43" s="373"/>
      <c r="BJ43" s="373"/>
      <c r="BK43" s="373"/>
      <c r="BL43" s="373"/>
      <c r="BM43" s="373"/>
      <c r="BN43" s="373"/>
      <c r="BO43" s="373"/>
      <c r="BP43" s="373"/>
      <c r="BQ43" s="373"/>
      <c r="BR43" s="373"/>
      <c r="BS43" s="373"/>
      <c r="BT43" s="373"/>
      <c r="BU43" s="373"/>
      <c r="BV43" s="373"/>
      <c r="BW43" s="373"/>
      <c r="BX43" s="373"/>
      <c r="BY43" s="373"/>
      <c r="BZ43" s="373"/>
      <c r="CA43" s="373"/>
      <c r="CB43" s="373"/>
      <c r="CC43" s="373"/>
      <c r="CD43" s="373"/>
      <c r="CE43" s="373"/>
      <c r="CF43" s="373"/>
      <c r="CG43" s="373"/>
      <c r="CH43" s="373"/>
      <c r="CI43" s="373"/>
      <c r="CJ43" s="373"/>
      <c r="CK43" s="373"/>
      <c r="CL43" s="373"/>
      <c r="CM43" s="373"/>
      <c r="CN43" s="373"/>
      <c r="CO43" s="373"/>
      <c r="CP43" s="373"/>
      <c r="CQ43" s="373"/>
      <c r="CR43" s="373"/>
      <c r="CS43" s="373"/>
      <c r="CT43" s="373"/>
      <c r="CU43" s="373"/>
      <c r="CV43" s="373"/>
      <c r="CW43" s="373"/>
      <c r="CX43" s="373"/>
      <c r="CY43" s="373"/>
      <c r="CZ43" s="373"/>
      <c r="DA43" s="373"/>
      <c r="DB43" s="373"/>
      <c r="DC43" s="373"/>
      <c r="DD43" s="373"/>
      <c r="DE43" s="373"/>
      <c r="DF43" s="373"/>
      <c r="DG43" s="373"/>
      <c r="DH43" s="373"/>
      <c r="DI43" s="373"/>
      <c r="DJ43" s="373"/>
      <c r="DK43" s="373"/>
      <c r="DL43" s="373"/>
      <c r="DM43" s="373"/>
      <c r="DN43" s="373"/>
      <c r="DO43" s="373"/>
      <c r="DP43" s="373"/>
      <c r="DQ43" s="373"/>
      <c r="DR43" s="373"/>
      <c r="DS43" s="373"/>
      <c r="DT43" s="373"/>
      <c r="DU43" s="373"/>
      <c r="DV43" s="373"/>
      <c r="DW43" s="373"/>
      <c r="DX43" s="373"/>
      <c r="DY43" s="373"/>
      <c r="DZ43" s="373"/>
      <c r="EA43" s="373"/>
      <c r="EB43" s="373"/>
      <c r="EC43" s="373"/>
      <c r="ED43" s="373"/>
      <c r="EE43" s="373"/>
      <c r="EF43" s="373"/>
      <c r="EG43" s="373"/>
      <c r="EH43" s="373"/>
      <c r="EI43" s="373"/>
      <c r="EJ43" s="373"/>
      <c r="EK43" s="373"/>
      <c r="EL43" s="373"/>
      <c r="EM43" s="373"/>
      <c r="EN43" s="373"/>
      <c r="EO43" s="373"/>
      <c r="EP43" s="373"/>
      <c r="EQ43" s="373"/>
      <c r="ER43" s="373"/>
      <c r="ES43" s="373"/>
      <c r="ET43" s="373"/>
      <c r="EU43" s="373"/>
      <c r="EV43" s="373"/>
      <c r="EW43" s="373"/>
      <c r="EX43" s="373"/>
      <c r="EY43" s="373"/>
      <c r="EZ43" s="373"/>
      <c r="FA43" s="373"/>
      <c r="FB43" s="373"/>
      <c r="FC43" s="373"/>
      <c r="FD43" s="373"/>
      <c r="FE43" s="373"/>
      <c r="FF43" s="373"/>
      <c r="FG43" s="373"/>
      <c r="FH43" s="373"/>
      <c r="FI43" s="373"/>
      <c r="FJ43" s="373"/>
      <c r="FK43" s="373"/>
      <c r="FL43" s="373"/>
      <c r="FM43" s="373"/>
      <c r="FN43" s="373"/>
      <c r="FO43" s="373"/>
      <c r="FP43" s="373"/>
      <c r="FQ43" s="373"/>
      <c r="FR43" s="373"/>
      <c r="FS43" s="373"/>
      <c r="FT43" s="373"/>
      <c r="FU43" s="373"/>
      <c r="FV43" s="373"/>
      <c r="FW43" s="373"/>
      <c r="FX43" s="373"/>
      <c r="FY43" s="373"/>
      <c r="FZ43" s="373"/>
      <c r="GA43" s="373"/>
      <c r="GB43" s="373"/>
      <c r="GC43" s="373"/>
      <c r="GD43" s="373"/>
      <c r="GE43" s="373"/>
      <c r="GF43" s="373"/>
      <c r="GG43" s="373"/>
      <c r="GH43" s="373"/>
      <c r="GI43" s="373"/>
      <c r="GJ43" s="373"/>
      <c r="GK43" s="373"/>
      <c r="GL43" s="373"/>
      <c r="GM43" s="373"/>
      <c r="GN43" s="373"/>
      <c r="GO43" s="373"/>
      <c r="GP43" s="373"/>
      <c r="GQ43" s="373"/>
      <c r="GR43" s="373"/>
      <c r="GS43" s="373"/>
      <c r="GT43" s="373"/>
      <c r="GU43" s="373"/>
      <c r="GV43" s="373"/>
      <c r="GW43" s="373"/>
      <c r="GX43" s="373"/>
      <c r="GY43" s="373"/>
      <c r="GZ43" s="373"/>
      <c r="HA43" s="373"/>
      <c r="HB43" s="373"/>
      <c r="HC43" s="373"/>
      <c r="HD43" s="373"/>
      <c r="HE43" s="373"/>
      <c r="HF43" s="373"/>
      <c r="HG43" s="373"/>
      <c r="HH43" s="373"/>
      <c r="HI43" s="373"/>
      <c r="HJ43" s="373"/>
      <c r="HK43" s="373"/>
      <c r="HL43" s="373"/>
      <c r="HM43" s="373"/>
      <c r="HN43" s="373"/>
      <c r="HO43" s="373"/>
      <c r="HP43" s="373"/>
      <c r="HQ43" s="373"/>
      <c r="HR43" s="373"/>
      <c r="HS43" s="373"/>
      <c r="HT43" s="373"/>
      <c r="HU43" s="373"/>
      <c r="HV43" s="373"/>
      <c r="HW43" s="373"/>
      <c r="HX43" s="373"/>
      <c r="HY43" s="373"/>
      <c r="HZ43" s="373"/>
      <c r="IA43" s="373"/>
      <c r="IB43" s="373"/>
      <c r="IC43" s="373"/>
      <c r="ID43" s="373"/>
      <c r="IE43" s="373"/>
      <c r="IF43" s="373"/>
    </row>
    <row r="44" spans="1:241" x14ac:dyDescent="0.2">
      <c r="A44" s="376">
        <v>2013</v>
      </c>
      <c r="B44" s="378">
        <v>1364</v>
      </c>
      <c r="C44" s="384">
        <v>1666</v>
      </c>
      <c r="D44" s="378">
        <v>1461</v>
      </c>
      <c r="E44" s="384">
        <v>1774</v>
      </c>
      <c r="F44" s="378">
        <v>1003</v>
      </c>
      <c r="G44" s="384">
        <v>1351</v>
      </c>
      <c r="H44" s="378">
        <v>1053</v>
      </c>
      <c r="I44" s="384">
        <v>1292</v>
      </c>
      <c r="J44" s="377">
        <v>4881</v>
      </c>
      <c r="K44" s="384">
        <v>6084</v>
      </c>
      <c r="L44" s="375"/>
      <c r="M44" s="375"/>
      <c r="N44" s="373"/>
      <c r="O44" s="373"/>
      <c r="P44" s="373"/>
      <c r="Q44" s="373"/>
      <c r="R44" s="373"/>
      <c r="S44" s="373"/>
      <c r="T44" s="373"/>
      <c r="U44" s="373"/>
      <c r="V44" s="373"/>
      <c r="W44" s="373"/>
      <c r="X44" s="373"/>
      <c r="Y44" s="373"/>
      <c r="Z44" s="373"/>
      <c r="AA44" s="373"/>
      <c r="AB44" s="373"/>
      <c r="AC44" s="373"/>
      <c r="AD44" s="373"/>
      <c r="AE44" s="373"/>
      <c r="AF44" s="373"/>
      <c r="AG44" s="373"/>
      <c r="AH44" s="373"/>
      <c r="AI44" s="373"/>
      <c r="AJ44" s="373"/>
      <c r="AK44" s="373"/>
      <c r="AL44" s="373"/>
      <c r="AM44" s="373"/>
      <c r="AN44" s="373"/>
      <c r="AO44" s="373"/>
      <c r="AP44" s="373"/>
      <c r="AQ44" s="373"/>
      <c r="AR44" s="373"/>
      <c r="AS44" s="373"/>
      <c r="AT44" s="373"/>
      <c r="AU44" s="373"/>
      <c r="AV44" s="373"/>
      <c r="AW44" s="373"/>
      <c r="AX44" s="373"/>
      <c r="AY44" s="373"/>
      <c r="AZ44" s="373"/>
      <c r="BA44" s="373"/>
      <c r="BB44" s="373"/>
      <c r="BC44" s="373"/>
      <c r="BD44" s="373"/>
      <c r="BE44" s="373"/>
      <c r="BF44" s="373"/>
      <c r="BG44" s="373"/>
      <c r="BH44" s="373"/>
      <c r="BI44" s="373"/>
      <c r="BJ44" s="373"/>
      <c r="BK44" s="373"/>
      <c r="BL44" s="373"/>
      <c r="BM44" s="373"/>
      <c r="BN44" s="373"/>
      <c r="BO44" s="373"/>
      <c r="BP44" s="373"/>
      <c r="BQ44" s="373"/>
      <c r="BR44" s="373"/>
      <c r="BS44" s="373"/>
      <c r="BT44" s="373"/>
      <c r="BU44" s="373"/>
      <c r="BV44" s="373"/>
      <c r="BW44" s="373"/>
      <c r="BX44" s="373"/>
      <c r="BY44" s="373"/>
      <c r="BZ44" s="373"/>
      <c r="CA44" s="373"/>
      <c r="CB44" s="373"/>
      <c r="CC44" s="373"/>
      <c r="CD44" s="373"/>
      <c r="CE44" s="373"/>
      <c r="CF44" s="373"/>
      <c r="CG44" s="373"/>
      <c r="CH44" s="373"/>
      <c r="CI44" s="373"/>
      <c r="CJ44" s="373"/>
      <c r="CK44" s="373"/>
      <c r="CL44" s="373"/>
      <c r="CM44" s="373"/>
      <c r="CN44" s="373"/>
      <c r="CO44" s="373"/>
      <c r="CP44" s="373"/>
      <c r="CQ44" s="373"/>
      <c r="CR44" s="373"/>
      <c r="CS44" s="373"/>
      <c r="CT44" s="373"/>
      <c r="CU44" s="373"/>
      <c r="CV44" s="373"/>
      <c r="CW44" s="373"/>
      <c r="CX44" s="373"/>
      <c r="CY44" s="373"/>
      <c r="CZ44" s="373"/>
      <c r="DA44" s="373"/>
      <c r="DB44" s="373"/>
      <c r="DC44" s="373"/>
      <c r="DD44" s="373"/>
      <c r="DE44" s="373"/>
      <c r="DF44" s="373"/>
      <c r="DG44" s="373"/>
      <c r="DH44" s="373"/>
      <c r="DI44" s="373"/>
      <c r="DJ44" s="373"/>
      <c r="DK44" s="373"/>
      <c r="DL44" s="373"/>
      <c r="DM44" s="373"/>
      <c r="DN44" s="373"/>
      <c r="DO44" s="373"/>
      <c r="DP44" s="373"/>
      <c r="DQ44" s="373"/>
      <c r="DR44" s="373"/>
      <c r="DS44" s="373"/>
      <c r="DT44" s="373"/>
      <c r="DU44" s="373"/>
      <c r="DV44" s="373"/>
      <c r="DW44" s="373"/>
      <c r="DX44" s="373"/>
      <c r="DY44" s="373"/>
      <c r="DZ44" s="373"/>
      <c r="EA44" s="373"/>
      <c r="EB44" s="373"/>
      <c r="EC44" s="373"/>
      <c r="ED44" s="373"/>
      <c r="EE44" s="373"/>
      <c r="EF44" s="373"/>
      <c r="EG44" s="373"/>
      <c r="EH44" s="373"/>
      <c r="EI44" s="373"/>
      <c r="EJ44" s="373"/>
      <c r="EK44" s="373"/>
      <c r="EL44" s="373"/>
      <c r="EM44" s="373"/>
      <c r="EN44" s="373"/>
      <c r="EO44" s="373"/>
      <c r="EP44" s="373"/>
      <c r="EQ44" s="373"/>
      <c r="ER44" s="373"/>
      <c r="ES44" s="373"/>
      <c r="ET44" s="373"/>
      <c r="EU44" s="373"/>
      <c r="EV44" s="373"/>
      <c r="EW44" s="373"/>
      <c r="EX44" s="373"/>
      <c r="EY44" s="373"/>
      <c r="EZ44" s="373"/>
      <c r="FA44" s="373"/>
      <c r="FB44" s="373"/>
      <c r="FC44" s="373"/>
      <c r="FD44" s="373"/>
      <c r="FE44" s="373"/>
      <c r="FF44" s="373"/>
      <c r="FG44" s="373"/>
      <c r="FH44" s="373"/>
      <c r="FI44" s="373"/>
      <c r="FJ44" s="373"/>
      <c r="FK44" s="373"/>
      <c r="FL44" s="373"/>
      <c r="FM44" s="373"/>
      <c r="FN44" s="373"/>
      <c r="FO44" s="373"/>
      <c r="FP44" s="373"/>
      <c r="FQ44" s="373"/>
      <c r="FR44" s="373"/>
      <c r="FS44" s="373"/>
      <c r="FT44" s="373"/>
      <c r="FU44" s="373"/>
      <c r="FV44" s="373"/>
      <c r="FW44" s="373"/>
      <c r="FX44" s="373"/>
      <c r="FY44" s="373"/>
      <c r="FZ44" s="373"/>
      <c r="GA44" s="373"/>
      <c r="GB44" s="373"/>
      <c r="GC44" s="373"/>
      <c r="GD44" s="373"/>
      <c r="GE44" s="373"/>
      <c r="GF44" s="373"/>
      <c r="GG44" s="373"/>
      <c r="GH44" s="373"/>
      <c r="GI44" s="373"/>
      <c r="GJ44" s="373"/>
      <c r="GK44" s="373"/>
      <c r="GL44" s="373"/>
      <c r="GM44" s="373"/>
      <c r="GN44" s="373"/>
      <c r="GO44" s="373"/>
      <c r="GP44" s="373"/>
      <c r="GQ44" s="373"/>
      <c r="GR44" s="373"/>
      <c r="GS44" s="373"/>
      <c r="GT44" s="373"/>
      <c r="GU44" s="373"/>
      <c r="GV44" s="373"/>
      <c r="GW44" s="373"/>
      <c r="GX44" s="373"/>
      <c r="GY44" s="373"/>
      <c r="GZ44" s="373"/>
      <c r="HA44" s="373"/>
      <c r="HB44" s="373"/>
      <c r="HC44" s="373"/>
      <c r="HD44" s="373"/>
      <c r="HE44" s="373"/>
      <c r="HF44" s="373"/>
      <c r="HG44" s="373"/>
      <c r="HH44" s="373"/>
      <c r="HI44" s="373"/>
      <c r="HJ44" s="373"/>
      <c r="HK44" s="373"/>
      <c r="HL44" s="373"/>
      <c r="HM44" s="373"/>
      <c r="HN44" s="373"/>
      <c r="HO44" s="373"/>
      <c r="HP44" s="373"/>
      <c r="HQ44" s="373"/>
      <c r="HR44" s="373"/>
      <c r="HS44" s="373"/>
      <c r="HT44" s="373"/>
      <c r="HU44" s="373"/>
      <c r="HV44" s="373"/>
      <c r="HW44" s="373"/>
      <c r="HX44" s="373"/>
      <c r="HY44" s="373"/>
      <c r="HZ44" s="373"/>
      <c r="IA44" s="373"/>
      <c r="IB44" s="373"/>
      <c r="IC44" s="373"/>
      <c r="ID44" s="373"/>
      <c r="IE44" s="373"/>
      <c r="IF44" s="373"/>
    </row>
    <row r="45" spans="1:241" x14ac:dyDescent="0.2">
      <c r="A45" s="376">
        <v>2014</v>
      </c>
      <c r="B45" s="378">
        <v>1152</v>
      </c>
      <c r="C45" s="384">
        <v>1435</v>
      </c>
      <c r="D45" s="378">
        <v>1216</v>
      </c>
      <c r="E45" s="384">
        <v>1509</v>
      </c>
      <c r="F45" s="378">
        <v>1132</v>
      </c>
      <c r="G45" s="384">
        <v>1712</v>
      </c>
      <c r="H45" s="378">
        <v>1031</v>
      </c>
      <c r="I45" s="384">
        <v>1352</v>
      </c>
      <c r="J45" s="377">
        <v>4531</v>
      </c>
      <c r="K45" s="384">
        <v>6007</v>
      </c>
      <c r="L45" s="375"/>
      <c r="M45" s="375"/>
      <c r="N45" s="373"/>
      <c r="O45" s="373"/>
      <c r="P45" s="373"/>
      <c r="Q45" s="373"/>
      <c r="R45" s="373"/>
      <c r="S45" s="373"/>
      <c r="T45" s="373"/>
      <c r="U45" s="373"/>
      <c r="V45" s="373"/>
      <c r="W45" s="373"/>
      <c r="X45" s="373"/>
      <c r="Y45" s="373"/>
      <c r="Z45" s="373"/>
      <c r="AA45" s="373"/>
      <c r="AB45" s="373"/>
      <c r="AC45" s="373"/>
      <c r="AD45" s="373"/>
      <c r="AE45" s="373"/>
      <c r="AF45" s="373"/>
      <c r="AG45" s="373"/>
      <c r="AH45" s="373"/>
      <c r="AI45" s="373"/>
      <c r="AJ45" s="373"/>
      <c r="AK45" s="373"/>
      <c r="AL45" s="373"/>
      <c r="AM45" s="373"/>
      <c r="AN45" s="373"/>
      <c r="AO45" s="373"/>
      <c r="AP45" s="373"/>
      <c r="AQ45" s="373"/>
      <c r="AR45" s="373"/>
      <c r="AS45" s="373"/>
      <c r="AT45" s="373"/>
      <c r="AU45" s="373"/>
      <c r="AV45" s="373"/>
      <c r="AW45" s="373"/>
      <c r="AX45" s="373"/>
      <c r="AY45" s="373"/>
      <c r="AZ45" s="373"/>
      <c r="BA45" s="373"/>
      <c r="BB45" s="373"/>
      <c r="BC45" s="373"/>
      <c r="BD45" s="373"/>
      <c r="BE45" s="373"/>
      <c r="BF45" s="373"/>
      <c r="BG45" s="373"/>
      <c r="BH45" s="373"/>
      <c r="BI45" s="373"/>
      <c r="BJ45" s="373"/>
      <c r="BK45" s="373"/>
      <c r="BL45" s="373"/>
      <c r="BM45" s="373"/>
      <c r="BN45" s="373"/>
      <c r="BO45" s="373"/>
      <c r="BP45" s="373"/>
      <c r="BQ45" s="373"/>
      <c r="BR45" s="373"/>
      <c r="BS45" s="373"/>
      <c r="BT45" s="373"/>
      <c r="BU45" s="373"/>
      <c r="BV45" s="373"/>
      <c r="BW45" s="373"/>
      <c r="BX45" s="373"/>
      <c r="BY45" s="373"/>
      <c r="BZ45" s="373"/>
      <c r="CA45" s="373"/>
      <c r="CB45" s="373"/>
      <c r="CC45" s="373"/>
      <c r="CD45" s="373"/>
      <c r="CE45" s="373"/>
      <c r="CF45" s="373"/>
      <c r="CG45" s="373"/>
      <c r="CH45" s="373"/>
      <c r="CI45" s="373"/>
      <c r="CJ45" s="373"/>
      <c r="CK45" s="373"/>
      <c r="CL45" s="373"/>
      <c r="CM45" s="373"/>
      <c r="CN45" s="373"/>
      <c r="CO45" s="373"/>
      <c r="CP45" s="373"/>
      <c r="CQ45" s="373"/>
      <c r="CR45" s="373"/>
      <c r="CS45" s="373"/>
      <c r="CT45" s="373"/>
      <c r="CU45" s="373"/>
      <c r="CV45" s="373"/>
      <c r="CW45" s="373"/>
      <c r="CX45" s="373"/>
      <c r="CY45" s="373"/>
      <c r="CZ45" s="373"/>
      <c r="DA45" s="373"/>
      <c r="DB45" s="373"/>
      <c r="DC45" s="373"/>
      <c r="DD45" s="373"/>
      <c r="DE45" s="373"/>
      <c r="DF45" s="373"/>
      <c r="DG45" s="373"/>
      <c r="DH45" s="373"/>
      <c r="DI45" s="373"/>
      <c r="DJ45" s="373"/>
      <c r="DK45" s="373"/>
      <c r="DL45" s="373"/>
      <c r="DM45" s="373"/>
      <c r="DN45" s="373"/>
      <c r="DO45" s="373"/>
      <c r="DP45" s="373"/>
      <c r="DQ45" s="373"/>
      <c r="DR45" s="373"/>
      <c r="DS45" s="373"/>
      <c r="DT45" s="373"/>
      <c r="DU45" s="373"/>
      <c r="DV45" s="373"/>
      <c r="DW45" s="373"/>
      <c r="DX45" s="373"/>
      <c r="DY45" s="373"/>
      <c r="DZ45" s="373"/>
      <c r="EA45" s="373"/>
      <c r="EB45" s="373"/>
      <c r="EC45" s="373"/>
      <c r="ED45" s="373"/>
      <c r="EE45" s="373"/>
      <c r="EF45" s="373"/>
      <c r="EG45" s="373"/>
      <c r="EH45" s="373"/>
      <c r="EI45" s="373"/>
      <c r="EJ45" s="373"/>
      <c r="EK45" s="373"/>
      <c r="EL45" s="373"/>
      <c r="EM45" s="373"/>
      <c r="EN45" s="373"/>
      <c r="EO45" s="373"/>
      <c r="EP45" s="373"/>
      <c r="EQ45" s="373"/>
      <c r="ER45" s="373"/>
      <c r="ES45" s="373"/>
      <c r="ET45" s="373"/>
      <c r="EU45" s="373"/>
      <c r="EV45" s="373"/>
      <c r="EW45" s="373"/>
      <c r="EX45" s="373"/>
      <c r="EY45" s="373"/>
      <c r="EZ45" s="373"/>
      <c r="FA45" s="373"/>
      <c r="FB45" s="373"/>
      <c r="FC45" s="373"/>
      <c r="FD45" s="373"/>
      <c r="FE45" s="373"/>
      <c r="FF45" s="373"/>
      <c r="FG45" s="373"/>
      <c r="FH45" s="373"/>
      <c r="FI45" s="373"/>
      <c r="FJ45" s="373"/>
      <c r="FK45" s="373"/>
      <c r="FL45" s="373"/>
      <c r="FM45" s="373"/>
      <c r="FN45" s="373"/>
      <c r="FO45" s="373"/>
      <c r="FP45" s="373"/>
      <c r="FQ45" s="373"/>
      <c r="FR45" s="373"/>
      <c r="FS45" s="373"/>
      <c r="FT45" s="373"/>
      <c r="FU45" s="373"/>
      <c r="FV45" s="373"/>
      <c r="FW45" s="373"/>
      <c r="FX45" s="373"/>
      <c r="FY45" s="373"/>
      <c r="FZ45" s="373"/>
      <c r="GA45" s="373"/>
      <c r="GB45" s="373"/>
      <c r="GC45" s="373"/>
      <c r="GD45" s="373"/>
      <c r="GE45" s="373"/>
      <c r="GF45" s="373"/>
      <c r="GG45" s="373"/>
      <c r="GH45" s="373"/>
      <c r="GI45" s="373"/>
      <c r="GJ45" s="373"/>
      <c r="GK45" s="373"/>
      <c r="GL45" s="373"/>
      <c r="GM45" s="373"/>
      <c r="GN45" s="373"/>
      <c r="GO45" s="373"/>
      <c r="GP45" s="373"/>
      <c r="GQ45" s="373"/>
      <c r="GR45" s="373"/>
      <c r="GS45" s="373"/>
      <c r="GT45" s="373"/>
      <c r="GU45" s="373"/>
      <c r="GV45" s="373"/>
      <c r="GW45" s="373"/>
      <c r="GX45" s="373"/>
      <c r="GY45" s="373"/>
      <c r="GZ45" s="373"/>
      <c r="HA45" s="373"/>
      <c r="HB45" s="373"/>
      <c r="HC45" s="373"/>
      <c r="HD45" s="373"/>
      <c r="HE45" s="373"/>
      <c r="HF45" s="373"/>
      <c r="HG45" s="373"/>
      <c r="HH45" s="373"/>
      <c r="HI45" s="373"/>
      <c r="HJ45" s="373"/>
      <c r="HK45" s="373"/>
      <c r="HL45" s="373"/>
      <c r="HM45" s="373"/>
      <c r="HN45" s="373"/>
      <c r="HO45" s="373"/>
      <c r="HP45" s="373"/>
      <c r="HQ45" s="373"/>
      <c r="HR45" s="373"/>
      <c r="HS45" s="373"/>
      <c r="HT45" s="373"/>
      <c r="HU45" s="373"/>
      <c r="HV45" s="373"/>
      <c r="HW45" s="373"/>
      <c r="HX45" s="373"/>
      <c r="HY45" s="373"/>
      <c r="HZ45" s="373"/>
      <c r="IA45" s="373"/>
      <c r="IB45" s="373"/>
      <c r="IC45" s="373"/>
      <c r="ID45" s="373"/>
      <c r="IE45" s="373"/>
      <c r="IF45" s="373"/>
    </row>
    <row r="46" spans="1:241" x14ac:dyDescent="0.2">
      <c r="A46" s="376">
        <v>2015</v>
      </c>
      <c r="B46" s="378" t="s">
        <v>285</v>
      </c>
      <c r="C46" s="377">
        <v>2047</v>
      </c>
      <c r="D46" s="378" t="s">
        <v>285</v>
      </c>
      <c r="E46" s="377">
        <v>1742</v>
      </c>
      <c r="F46" s="378" t="s">
        <v>285</v>
      </c>
      <c r="G46" s="377">
        <v>1255</v>
      </c>
      <c r="H46" s="378" t="s">
        <v>285</v>
      </c>
      <c r="I46" s="377">
        <v>1187</v>
      </c>
      <c r="J46" s="377" t="s">
        <v>285</v>
      </c>
      <c r="K46" s="377">
        <v>6231</v>
      </c>
      <c r="L46" s="375"/>
      <c r="M46" s="375"/>
      <c r="N46" s="373"/>
      <c r="O46" s="373"/>
      <c r="P46" s="373"/>
      <c r="Q46" s="373"/>
      <c r="R46" s="373"/>
      <c r="S46" s="373"/>
      <c r="T46" s="373"/>
      <c r="U46" s="373"/>
      <c r="V46" s="373"/>
      <c r="W46" s="373"/>
      <c r="X46" s="373"/>
      <c r="Y46" s="373"/>
      <c r="Z46" s="373"/>
      <c r="AA46" s="373"/>
      <c r="AB46" s="373"/>
      <c r="AC46" s="373"/>
      <c r="AD46" s="373"/>
      <c r="AE46" s="373"/>
      <c r="AF46" s="373"/>
      <c r="AG46" s="373"/>
      <c r="AH46" s="373"/>
      <c r="AI46" s="373"/>
      <c r="AJ46" s="373"/>
      <c r="AK46" s="373"/>
      <c r="AL46" s="373"/>
      <c r="AM46" s="373"/>
      <c r="AN46" s="373"/>
      <c r="AO46" s="373"/>
      <c r="AP46" s="373"/>
      <c r="AQ46" s="373"/>
      <c r="AR46" s="373"/>
      <c r="AS46" s="373"/>
      <c r="AT46" s="373"/>
      <c r="AU46" s="373"/>
      <c r="AV46" s="373"/>
      <c r="AW46" s="373"/>
      <c r="AX46" s="373"/>
      <c r="AY46" s="373"/>
      <c r="AZ46" s="373"/>
      <c r="BA46" s="373"/>
      <c r="BB46" s="373"/>
      <c r="BC46" s="373"/>
      <c r="BD46" s="373"/>
      <c r="BE46" s="373"/>
      <c r="BF46" s="373"/>
      <c r="BG46" s="373"/>
      <c r="BH46" s="373"/>
      <c r="BI46" s="373"/>
      <c r="BJ46" s="373"/>
      <c r="BK46" s="373"/>
      <c r="BL46" s="373"/>
      <c r="BM46" s="373"/>
      <c r="BN46" s="373"/>
      <c r="BO46" s="373"/>
      <c r="BP46" s="373"/>
      <c r="BQ46" s="373"/>
      <c r="BR46" s="373"/>
      <c r="BS46" s="373"/>
      <c r="BT46" s="373"/>
      <c r="BU46" s="373"/>
      <c r="BV46" s="373"/>
      <c r="BW46" s="373"/>
      <c r="BX46" s="373"/>
      <c r="BY46" s="373"/>
      <c r="BZ46" s="373"/>
      <c r="CA46" s="373"/>
      <c r="CB46" s="373"/>
      <c r="CC46" s="373"/>
      <c r="CD46" s="373"/>
      <c r="CE46" s="373"/>
      <c r="CF46" s="373"/>
      <c r="CG46" s="373"/>
      <c r="CH46" s="373"/>
      <c r="CI46" s="373"/>
      <c r="CJ46" s="373"/>
      <c r="CK46" s="373"/>
      <c r="CL46" s="373"/>
      <c r="CM46" s="373"/>
      <c r="CN46" s="373"/>
      <c r="CO46" s="373"/>
      <c r="CP46" s="373"/>
      <c r="CQ46" s="373"/>
      <c r="CR46" s="373"/>
      <c r="CS46" s="373"/>
      <c r="CT46" s="373"/>
      <c r="CU46" s="373"/>
      <c r="CV46" s="373"/>
      <c r="CW46" s="373"/>
      <c r="CX46" s="373"/>
      <c r="CY46" s="373"/>
      <c r="CZ46" s="373"/>
      <c r="DA46" s="373"/>
      <c r="DB46" s="373"/>
      <c r="DC46" s="373"/>
      <c r="DD46" s="373"/>
      <c r="DE46" s="373"/>
      <c r="DF46" s="373"/>
      <c r="DG46" s="373"/>
      <c r="DH46" s="373"/>
      <c r="DI46" s="373"/>
      <c r="DJ46" s="373"/>
      <c r="DK46" s="373"/>
      <c r="DL46" s="373"/>
      <c r="DM46" s="373"/>
      <c r="DN46" s="373"/>
      <c r="DO46" s="373"/>
      <c r="DP46" s="373"/>
      <c r="DQ46" s="373"/>
      <c r="DR46" s="373"/>
      <c r="DS46" s="373"/>
      <c r="DT46" s="373"/>
      <c r="DU46" s="373"/>
      <c r="DV46" s="373"/>
      <c r="DW46" s="373"/>
      <c r="DX46" s="373"/>
      <c r="DY46" s="373"/>
      <c r="DZ46" s="373"/>
      <c r="EA46" s="373"/>
      <c r="EB46" s="373"/>
      <c r="EC46" s="373"/>
      <c r="ED46" s="373"/>
      <c r="EE46" s="373"/>
      <c r="EF46" s="373"/>
      <c r="EG46" s="373"/>
      <c r="EH46" s="373"/>
      <c r="EI46" s="373"/>
      <c r="EJ46" s="373"/>
      <c r="EK46" s="373"/>
      <c r="EL46" s="373"/>
      <c r="EM46" s="373"/>
      <c r="EN46" s="373"/>
      <c r="EO46" s="373"/>
      <c r="EP46" s="373"/>
      <c r="EQ46" s="373"/>
      <c r="ER46" s="373"/>
      <c r="ES46" s="373"/>
      <c r="ET46" s="373"/>
      <c r="EU46" s="373"/>
      <c r="EV46" s="373"/>
      <c r="EW46" s="373"/>
      <c r="EX46" s="373"/>
      <c r="EY46" s="373"/>
      <c r="EZ46" s="373"/>
      <c r="FA46" s="373"/>
      <c r="FB46" s="373"/>
      <c r="FC46" s="373"/>
      <c r="FD46" s="373"/>
      <c r="FE46" s="373"/>
      <c r="FF46" s="373"/>
      <c r="FG46" s="373"/>
      <c r="FH46" s="373"/>
      <c r="FI46" s="373"/>
      <c r="FJ46" s="373"/>
      <c r="FK46" s="373"/>
      <c r="FL46" s="373"/>
      <c r="FM46" s="373"/>
      <c r="FN46" s="373"/>
      <c r="FO46" s="373"/>
      <c r="FP46" s="373"/>
      <c r="FQ46" s="373"/>
      <c r="FR46" s="373"/>
      <c r="FS46" s="373"/>
      <c r="FT46" s="373"/>
      <c r="FU46" s="373"/>
      <c r="FV46" s="373"/>
      <c r="FW46" s="373"/>
      <c r="FX46" s="373"/>
      <c r="FY46" s="373"/>
      <c r="FZ46" s="373"/>
      <c r="GA46" s="373"/>
      <c r="GB46" s="373"/>
      <c r="GC46" s="373"/>
      <c r="GD46" s="373"/>
      <c r="GE46" s="373"/>
      <c r="GF46" s="373"/>
      <c r="GG46" s="373"/>
      <c r="GH46" s="373"/>
      <c r="GI46" s="373"/>
      <c r="GJ46" s="373"/>
      <c r="GK46" s="373"/>
      <c r="GL46" s="373"/>
      <c r="GM46" s="373"/>
      <c r="GN46" s="373"/>
      <c r="GO46" s="373"/>
      <c r="GP46" s="373"/>
      <c r="GQ46" s="373"/>
      <c r="GR46" s="373"/>
      <c r="GS46" s="373"/>
      <c r="GT46" s="373"/>
      <c r="GU46" s="373"/>
      <c r="GV46" s="373"/>
      <c r="GW46" s="373"/>
      <c r="GX46" s="373"/>
      <c r="GY46" s="373"/>
      <c r="GZ46" s="373"/>
      <c r="HA46" s="373"/>
      <c r="HB46" s="373"/>
      <c r="HC46" s="373"/>
      <c r="HD46" s="373"/>
      <c r="HE46" s="373"/>
      <c r="HF46" s="373"/>
      <c r="HG46" s="373"/>
      <c r="HH46" s="373"/>
      <c r="HI46" s="373"/>
      <c r="HJ46" s="373"/>
      <c r="HK46" s="373"/>
      <c r="HL46" s="373"/>
      <c r="HM46" s="373"/>
      <c r="HN46" s="373"/>
      <c r="HO46" s="373"/>
      <c r="HP46" s="373"/>
      <c r="HQ46" s="373"/>
      <c r="HR46" s="373"/>
      <c r="HS46" s="373"/>
      <c r="HT46" s="373"/>
      <c r="HU46" s="373"/>
      <c r="HV46" s="373"/>
      <c r="HW46" s="373"/>
      <c r="HX46" s="373"/>
      <c r="HY46" s="373"/>
      <c r="HZ46" s="373"/>
      <c r="IA46" s="373"/>
      <c r="IB46" s="373"/>
      <c r="IC46" s="373"/>
      <c r="ID46" s="373"/>
      <c r="IE46" s="373"/>
      <c r="IF46" s="373"/>
    </row>
    <row r="47" spans="1:241" x14ac:dyDescent="0.2">
      <c r="A47" s="376">
        <v>2016</v>
      </c>
      <c r="B47" s="378" t="s">
        <v>285</v>
      </c>
      <c r="C47" s="377">
        <v>1614</v>
      </c>
      <c r="D47" s="378" t="s">
        <v>285</v>
      </c>
      <c r="E47" s="377">
        <v>1864</v>
      </c>
      <c r="F47" s="378" t="s">
        <v>285</v>
      </c>
      <c r="G47" s="377">
        <v>1984</v>
      </c>
      <c r="H47" s="378" t="s">
        <v>285</v>
      </c>
      <c r="I47" s="377">
        <v>1110</v>
      </c>
      <c r="J47" s="377" t="s">
        <v>285</v>
      </c>
      <c r="K47" s="377">
        <v>6573</v>
      </c>
      <c r="L47" s="375"/>
      <c r="M47" s="375"/>
      <c r="N47" s="373"/>
      <c r="O47" s="373"/>
      <c r="P47" s="373"/>
      <c r="Q47" s="373"/>
      <c r="R47" s="373"/>
      <c r="S47" s="373"/>
      <c r="T47" s="373"/>
      <c r="U47" s="373"/>
      <c r="V47" s="373"/>
      <c r="W47" s="373"/>
      <c r="X47" s="373"/>
      <c r="Y47" s="373"/>
      <c r="Z47" s="373"/>
      <c r="AA47" s="373"/>
      <c r="AB47" s="373"/>
      <c r="AC47" s="373"/>
      <c r="AD47" s="373"/>
      <c r="AE47" s="373"/>
      <c r="AF47" s="373"/>
      <c r="AG47" s="373"/>
      <c r="AH47" s="373"/>
      <c r="AI47" s="373"/>
      <c r="AJ47" s="373"/>
      <c r="AK47" s="373"/>
      <c r="AL47" s="373"/>
      <c r="AM47" s="373"/>
      <c r="AN47" s="373"/>
      <c r="AO47" s="373"/>
      <c r="AP47" s="373"/>
      <c r="AQ47" s="373"/>
      <c r="AR47" s="373"/>
      <c r="AS47" s="373"/>
      <c r="AT47" s="373"/>
      <c r="AU47" s="373"/>
      <c r="AV47" s="373"/>
      <c r="AW47" s="373"/>
      <c r="AX47" s="373"/>
      <c r="AY47" s="373"/>
      <c r="AZ47" s="373"/>
      <c r="BA47" s="373"/>
      <c r="BB47" s="373"/>
      <c r="BC47" s="373"/>
      <c r="BD47" s="373"/>
      <c r="BE47" s="373"/>
      <c r="BF47" s="373"/>
      <c r="BG47" s="373"/>
      <c r="BH47" s="373"/>
      <c r="BI47" s="373"/>
      <c r="BJ47" s="373"/>
      <c r="BK47" s="373"/>
      <c r="BL47" s="373"/>
      <c r="BM47" s="373"/>
      <c r="BN47" s="373"/>
      <c r="BO47" s="373"/>
      <c r="BP47" s="373"/>
      <c r="BQ47" s="373"/>
      <c r="BR47" s="373"/>
      <c r="BS47" s="373"/>
      <c r="BT47" s="373"/>
      <c r="BU47" s="373"/>
      <c r="BV47" s="373"/>
      <c r="BW47" s="373"/>
      <c r="BX47" s="373"/>
      <c r="BY47" s="373"/>
      <c r="BZ47" s="373"/>
      <c r="CA47" s="373"/>
      <c r="CB47" s="373"/>
      <c r="CC47" s="373"/>
      <c r="CD47" s="373"/>
      <c r="CE47" s="373"/>
      <c r="CF47" s="373"/>
      <c r="CG47" s="373"/>
      <c r="CH47" s="373"/>
      <c r="CI47" s="373"/>
      <c r="CJ47" s="373"/>
      <c r="CK47" s="373"/>
      <c r="CL47" s="373"/>
      <c r="CM47" s="373"/>
      <c r="CN47" s="373"/>
      <c r="CO47" s="373"/>
      <c r="CP47" s="373"/>
      <c r="CQ47" s="373"/>
      <c r="CR47" s="373"/>
      <c r="CS47" s="373"/>
      <c r="CT47" s="373"/>
      <c r="CU47" s="373"/>
      <c r="CV47" s="373"/>
      <c r="CW47" s="373"/>
      <c r="CX47" s="373"/>
      <c r="CY47" s="373"/>
      <c r="CZ47" s="373"/>
      <c r="DA47" s="373"/>
      <c r="DB47" s="373"/>
      <c r="DC47" s="373"/>
      <c r="DD47" s="373"/>
      <c r="DE47" s="373"/>
      <c r="DF47" s="373"/>
      <c r="DG47" s="373"/>
      <c r="DH47" s="373"/>
      <c r="DI47" s="373"/>
      <c r="DJ47" s="373"/>
      <c r="DK47" s="373"/>
      <c r="DL47" s="373"/>
      <c r="DM47" s="373"/>
      <c r="DN47" s="373"/>
      <c r="DO47" s="373"/>
      <c r="DP47" s="373"/>
      <c r="DQ47" s="373"/>
      <c r="DR47" s="373"/>
      <c r="DS47" s="373"/>
      <c r="DT47" s="373"/>
      <c r="DU47" s="373"/>
      <c r="DV47" s="373"/>
      <c r="DW47" s="373"/>
      <c r="DX47" s="373"/>
      <c r="DY47" s="373"/>
      <c r="DZ47" s="373"/>
      <c r="EA47" s="373"/>
      <c r="EB47" s="373"/>
      <c r="EC47" s="373"/>
      <c r="ED47" s="373"/>
      <c r="EE47" s="373"/>
      <c r="EF47" s="373"/>
      <c r="EG47" s="373"/>
      <c r="EH47" s="373"/>
      <c r="EI47" s="373"/>
      <c r="EJ47" s="373"/>
      <c r="EK47" s="373"/>
      <c r="EL47" s="373"/>
      <c r="EM47" s="373"/>
      <c r="EN47" s="373"/>
      <c r="EO47" s="373"/>
      <c r="EP47" s="373"/>
      <c r="EQ47" s="373"/>
      <c r="ER47" s="373"/>
      <c r="ES47" s="373"/>
      <c r="ET47" s="373"/>
      <c r="EU47" s="373"/>
      <c r="EV47" s="373"/>
      <c r="EW47" s="373"/>
      <c r="EX47" s="373"/>
      <c r="EY47" s="373"/>
      <c r="EZ47" s="373"/>
      <c r="FA47" s="373"/>
      <c r="FB47" s="373"/>
      <c r="FC47" s="373"/>
      <c r="FD47" s="373"/>
      <c r="FE47" s="373"/>
      <c r="FF47" s="373"/>
      <c r="FG47" s="373"/>
      <c r="FH47" s="373"/>
      <c r="FI47" s="373"/>
      <c r="FJ47" s="373"/>
      <c r="FK47" s="373"/>
      <c r="FL47" s="373"/>
      <c r="FM47" s="373"/>
      <c r="FN47" s="373"/>
      <c r="FO47" s="373"/>
      <c r="FP47" s="373"/>
      <c r="FQ47" s="373"/>
      <c r="FR47" s="373"/>
      <c r="FS47" s="373"/>
      <c r="FT47" s="373"/>
      <c r="FU47" s="373"/>
      <c r="FV47" s="373"/>
      <c r="FW47" s="373"/>
      <c r="FX47" s="373"/>
      <c r="FY47" s="373"/>
      <c r="FZ47" s="373"/>
      <c r="GA47" s="373"/>
      <c r="GB47" s="373"/>
      <c r="GC47" s="373"/>
      <c r="GD47" s="373"/>
      <c r="GE47" s="373"/>
      <c r="GF47" s="373"/>
      <c r="GG47" s="373"/>
      <c r="GH47" s="373"/>
      <c r="GI47" s="373"/>
      <c r="GJ47" s="373"/>
      <c r="GK47" s="373"/>
      <c r="GL47" s="373"/>
      <c r="GM47" s="373"/>
      <c r="GN47" s="373"/>
      <c r="GO47" s="373"/>
      <c r="GP47" s="373"/>
      <c r="GQ47" s="373"/>
      <c r="GR47" s="373"/>
      <c r="GS47" s="373"/>
      <c r="GT47" s="373"/>
      <c r="GU47" s="373"/>
      <c r="GV47" s="373"/>
      <c r="GW47" s="373"/>
      <c r="GX47" s="373"/>
      <c r="GY47" s="373"/>
      <c r="GZ47" s="373"/>
      <c r="HA47" s="373"/>
      <c r="HB47" s="373"/>
      <c r="HC47" s="373"/>
      <c r="HD47" s="373"/>
      <c r="HE47" s="373"/>
      <c r="HF47" s="373"/>
      <c r="HG47" s="373"/>
      <c r="HH47" s="373"/>
      <c r="HI47" s="373"/>
      <c r="HJ47" s="373"/>
      <c r="HK47" s="373"/>
      <c r="HL47" s="373"/>
      <c r="HM47" s="373"/>
      <c r="HN47" s="373"/>
      <c r="HO47" s="373"/>
      <c r="HP47" s="373"/>
      <c r="HQ47" s="373"/>
      <c r="HR47" s="373"/>
      <c r="HS47" s="373"/>
      <c r="HT47" s="373"/>
      <c r="HU47" s="373"/>
      <c r="HV47" s="373"/>
      <c r="HW47" s="373"/>
      <c r="HX47" s="373"/>
      <c r="HY47" s="373"/>
      <c r="HZ47" s="373"/>
      <c r="IA47" s="373"/>
      <c r="IB47" s="373"/>
      <c r="IC47" s="373"/>
      <c r="ID47" s="373"/>
      <c r="IE47" s="373"/>
      <c r="IF47" s="373"/>
      <c r="IG47" s="373"/>
    </row>
    <row r="48" spans="1:241" x14ac:dyDescent="0.2">
      <c r="A48" s="376">
        <v>2017</v>
      </c>
      <c r="B48" s="378" t="s">
        <v>285</v>
      </c>
      <c r="C48" s="377">
        <v>1469</v>
      </c>
      <c r="D48" s="378" t="s">
        <v>285</v>
      </c>
      <c r="E48" s="377">
        <v>1563</v>
      </c>
      <c r="F48" s="378" t="s">
        <v>285</v>
      </c>
      <c r="G48" s="377">
        <v>1372</v>
      </c>
      <c r="H48" s="378" t="s">
        <v>285</v>
      </c>
      <c r="I48" s="377">
        <v>1659</v>
      </c>
      <c r="J48" s="377" t="s">
        <v>285</v>
      </c>
      <c r="K48" s="377">
        <v>6062</v>
      </c>
      <c r="L48" s="375"/>
      <c r="M48" s="375"/>
      <c r="N48" s="373"/>
      <c r="O48" s="373"/>
      <c r="P48" s="373"/>
      <c r="Q48" s="373"/>
      <c r="R48" s="373"/>
      <c r="S48" s="373"/>
      <c r="T48" s="373"/>
      <c r="U48" s="373"/>
      <c r="V48" s="373"/>
      <c r="W48" s="373"/>
      <c r="X48" s="373"/>
      <c r="Y48" s="373"/>
      <c r="Z48" s="373"/>
      <c r="AA48" s="373"/>
      <c r="AB48" s="373"/>
      <c r="AC48" s="373"/>
      <c r="AD48" s="373"/>
      <c r="AE48" s="373"/>
      <c r="AF48" s="373"/>
      <c r="AG48" s="373"/>
      <c r="AH48" s="373"/>
      <c r="AI48" s="373"/>
      <c r="AJ48" s="373"/>
      <c r="AK48" s="373"/>
      <c r="AL48" s="373"/>
      <c r="AM48" s="373"/>
      <c r="AN48" s="373"/>
      <c r="AO48" s="373"/>
      <c r="AP48" s="373"/>
      <c r="AQ48" s="373"/>
      <c r="AR48" s="373"/>
      <c r="AS48" s="373"/>
      <c r="AT48" s="373"/>
      <c r="AU48" s="373"/>
      <c r="AV48" s="373"/>
      <c r="AW48" s="373"/>
      <c r="AX48" s="373"/>
      <c r="AY48" s="373"/>
      <c r="AZ48" s="373"/>
      <c r="BA48" s="373"/>
      <c r="BB48" s="373"/>
      <c r="BC48" s="373"/>
      <c r="BD48" s="373"/>
      <c r="BE48" s="373"/>
      <c r="BF48" s="373"/>
      <c r="BG48" s="373"/>
      <c r="BH48" s="373"/>
      <c r="BI48" s="373"/>
      <c r="BJ48" s="373"/>
      <c r="BK48" s="373"/>
      <c r="BL48" s="373"/>
      <c r="BM48" s="373"/>
      <c r="BN48" s="373"/>
      <c r="BO48" s="373"/>
      <c r="BP48" s="373"/>
      <c r="BQ48" s="373"/>
      <c r="BR48" s="373"/>
      <c r="BS48" s="373"/>
      <c r="BT48" s="373"/>
      <c r="BU48" s="373"/>
      <c r="BV48" s="373"/>
      <c r="BW48" s="373"/>
      <c r="BX48" s="373"/>
      <c r="BY48" s="373"/>
      <c r="BZ48" s="373"/>
      <c r="CA48" s="373"/>
      <c r="CB48" s="373"/>
      <c r="CC48" s="373"/>
      <c r="CD48" s="373"/>
      <c r="CE48" s="373"/>
      <c r="CF48" s="373"/>
      <c r="CG48" s="373"/>
      <c r="CH48" s="373"/>
      <c r="CI48" s="373"/>
      <c r="CJ48" s="373"/>
      <c r="CK48" s="373"/>
      <c r="CL48" s="373"/>
      <c r="CM48" s="373"/>
      <c r="CN48" s="373"/>
      <c r="CO48" s="373"/>
      <c r="CP48" s="373"/>
      <c r="CQ48" s="373"/>
      <c r="CR48" s="373"/>
      <c r="CS48" s="373"/>
      <c r="CT48" s="373"/>
      <c r="CU48" s="373"/>
      <c r="CV48" s="373"/>
      <c r="CW48" s="373"/>
      <c r="CX48" s="373"/>
      <c r="CY48" s="373"/>
      <c r="CZ48" s="373"/>
      <c r="DA48" s="373"/>
      <c r="DB48" s="373"/>
      <c r="DC48" s="373"/>
      <c r="DD48" s="373"/>
      <c r="DE48" s="373"/>
      <c r="DF48" s="373"/>
      <c r="DG48" s="373"/>
      <c r="DH48" s="373"/>
      <c r="DI48" s="373"/>
      <c r="DJ48" s="373"/>
      <c r="DK48" s="373"/>
      <c r="DL48" s="373"/>
      <c r="DM48" s="373"/>
      <c r="DN48" s="373"/>
      <c r="DO48" s="373"/>
      <c r="DP48" s="373"/>
      <c r="DQ48" s="373"/>
      <c r="DR48" s="373"/>
      <c r="DS48" s="373"/>
      <c r="DT48" s="373"/>
      <c r="DU48" s="373"/>
      <c r="DV48" s="373"/>
      <c r="DW48" s="373"/>
      <c r="DX48" s="373"/>
      <c r="DY48" s="373"/>
      <c r="DZ48" s="373"/>
      <c r="EA48" s="373"/>
      <c r="EB48" s="373"/>
      <c r="EC48" s="373"/>
      <c r="ED48" s="373"/>
      <c r="EE48" s="373"/>
      <c r="EF48" s="373"/>
      <c r="EG48" s="373"/>
      <c r="EH48" s="373"/>
      <c r="EI48" s="373"/>
      <c r="EJ48" s="373"/>
      <c r="EK48" s="373"/>
      <c r="EL48" s="373"/>
      <c r="EM48" s="373"/>
      <c r="EN48" s="373"/>
      <c r="EO48" s="373"/>
      <c r="EP48" s="373"/>
      <c r="EQ48" s="373"/>
      <c r="ER48" s="373"/>
      <c r="ES48" s="373"/>
      <c r="ET48" s="373"/>
      <c r="EU48" s="373"/>
      <c r="EV48" s="373"/>
      <c r="EW48" s="373"/>
      <c r="EX48" s="373"/>
      <c r="EY48" s="373"/>
      <c r="EZ48" s="373"/>
      <c r="FA48" s="373"/>
      <c r="FB48" s="373"/>
      <c r="FC48" s="373"/>
      <c r="FD48" s="373"/>
      <c r="FE48" s="373"/>
      <c r="FF48" s="373"/>
      <c r="FG48" s="373"/>
      <c r="FH48" s="373"/>
      <c r="FI48" s="373"/>
      <c r="FJ48" s="373"/>
      <c r="FK48" s="373"/>
      <c r="FL48" s="373"/>
      <c r="FM48" s="373"/>
      <c r="FN48" s="373"/>
      <c r="FO48" s="373"/>
      <c r="FP48" s="373"/>
      <c r="FQ48" s="373"/>
      <c r="FR48" s="373"/>
      <c r="FS48" s="373"/>
      <c r="FT48" s="373"/>
      <c r="FU48" s="373"/>
      <c r="FV48" s="373"/>
      <c r="FW48" s="373"/>
      <c r="FX48" s="373"/>
      <c r="FY48" s="373"/>
      <c r="FZ48" s="373"/>
      <c r="GA48" s="373"/>
      <c r="GB48" s="373"/>
      <c r="GC48" s="373"/>
      <c r="GD48" s="373"/>
      <c r="GE48" s="373"/>
      <c r="GF48" s="373"/>
      <c r="GG48" s="373"/>
      <c r="GH48" s="373"/>
      <c r="GI48" s="373"/>
      <c r="GJ48" s="373"/>
      <c r="GK48" s="373"/>
      <c r="GL48" s="373"/>
      <c r="GM48" s="373"/>
      <c r="GN48" s="373"/>
      <c r="GO48" s="373"/>
      <c r="GP48" s="373"/>
      <c r="GQ48" s="373"/>
      <c r="GR48" s="373"/>
      <c r="GS48" s="373"/>
      <c r="GT48" s="373"/>
      <c r="GU48" s="373"/>
      <c r="GV48" s="373"/>
      <c r="GW48" s="373"/>
      <c r="GX48" s="373"/>
      <c r="GY48" s="373"/>
      <c r="GZ48" s="373"/>
      <c r="HA48" s="373"/>
      <c r="HB48" s="373"/>
      <c r="HC48" s="373"/>
      <c r="HD48" s="373"/>
      <c r="HE48" s="373"/>
      <c r="HF48" s="373"/>
      <c r="HG48" s="373"/>
      <c r="HH48" s="373"/>
      <c r="HI48" s="373"/>
      <c r="HJ48" s="373"/>
      <c r="HK48" s="373"/>
      <c r="HL48" s="373"/>
      <c r="HM48" s="373"/>
      <c r="HN48" s="373"/>
      <c r="HO48" s="373"/>
      <c r="HP48" s="373"/>
      <c r="HQ48" s="373"/>
      <c r="HR48" s="373"/>
      <c r="HS48" s="373"/>
      <c r="HT48" s="373"/>
      <c r="HU48" s="373"/>
      <c r="HV48" s="373"/>
      <c r="HW48" s="373"/>
      <c r="HX48" s="373"/>
      <c r="HY48" s="373"/>
      <c r="HZ48" s="373"/>
      <c r="IA48" s="373"/>
      <c r="IB48" s="373"/>
      <c r="IC48" s="373"/>
      <c r="ID48" s="373"/>
      <c r="IE48" s="373"/>
      <c r="IF48" s="373"/>
      <c r="IG48" s="373"/>
    </row>
    <row r="49" spans="1:241" x14ac:dyDescent="0.2">
      <c r="A49" s="376">
        <v>2018</v>
      </c>
      <c r="B49" s="377" t="s">
        <v>285</v>
      </c>
      <c r="C49" s="377">
        <v>1226</v>
      </c>
      <c r="D49" s="377" t="s">
        <v>285</v>
      </c>
      <c r="E49" s="377">
        <v>1103</v>
      </c>
      <c r="F49" s="377" t="s">
        <v>285</v>
      </c>
      <c r="G49" s="377">
        <v>1728</v>
      </c>
      <c r="H49" s="377" t="s">
        <v>285</v>
      </c>
      <c r="I49" s="377">
        <v>2019</v>
      </c>
      <c r="J49" s="377" t="s">
        <v>285</v>
      </c>
      <c r="K49" s="377">
        <v>6076</v>
      </c>
      <c r="L49" s="375"/>
      <c r="M49" s="375"/>
      <c r="N49" s="373"/>
      <c r="O49" s="373"/>
      <c r="P49" s="373"/>
      <c r="Q49" s="373"/>
      <c r="R49" s="373"/>
      <c r="S49" s="373"/>
      <c r="T49" s="373"/>
      <c r="U49" s="373"/>
      <c r="V49" s="373"/>
      <c r="W49" s="373"/>
      <c r="X49" s="373"/>
      <c r="Y49" s="373"/>
      <c r="Z49" s="373"/>
      <c r="AA49" s="373"/>
      <c r="AB49" s="373"/>
      <c r="AC49" s="373"/>
      <c r="AD49" s="373"/>
      <c r="AE49" s="373"/>
      <c r="AF49" s="373"/>
      <c r="AG49" s="373"/>
      <c r="AH49" s="373"/>
      <c r="AI49" s="373"/>
      <c r="AJ49" s="373"/>
      <c r="AK49" s="373"/>
      <c r="AL49" s="373"/>
      <c r="AM49" s="373"/>
      <c r="AN49" s="373"/>
      <c r="AO49" s="373"/>
      <c r="AP49" s="373"/>
      <c r="AQ49" s="373"/>
      <c r="AR49" s="373"/>
      <c r="AS49" s="373"/>
      <c r="AT49" s="373"/>
      <c r="AU49" s="373"/>
      <c r="AV49" s="373"/>
      <c r="AW49" s="373"/>
      <c r="AX49" s="373"/>
      <c r="AY49" s="373"/>
      <c r="AZ49" s="373"/>
      <c r="BA49" s="373"/>
      <c r="BB49" s="373"/>
      <c r="BC49" s="373"/>
      <c r="BD49" s="373"/>
      <c r="BE49" s="373"/>
      <c r="BF49" s="373"/>
      <c r="BG49" s="373"/>
      <c r="BH49" s="373"/>
      <c r="BI49" s="373"/>
      <c r="BJ49" s="373"/>
      <c r="BK49" s="373"/>
      <c r="BL49" s="373"/>
      <c r="BM49" s="373"/>
      <c r="BN49" s="373"/>
      <c r="BO49" s="373"/>
      <c r="BP49" s="373"/>
      <c r="BQ49" s="373"/>
      <c r="BR49" s="373"/>
      <c r="BS49" s="373"/>
      <c r="BT49" s="373"/>
      <c r="BU49" s="373"/>
      <c r="BV49" s="373"/>
      <c r="BW49" s="373"/>
      <c r="BX49" s="373"/>
      <c r="BY49" s="373"/>
      <c r="BZ49" s="373"/>
      <c r="CA49" s="373"/>
      <c r="CB49" s="373"/>
      <c r="CC49" s="373"/>
      <c r="CD49" s="373"/>
      <c r="CE49" s="373"/>
      <c r="CF49" s="373"/>
      <c r="CG49" s="373"/>
      <c r="CH49" s="373"/>
      <c r="CI49" s="373"/>
      <c r="CJ49" s="373"/>
      <c r="CK49" s="373"/>
      <c r="CL49" s="373"/>
      <c r="CM49" s="373"/>
      <c r="CN49" s="373"/>
      <c r="CO49" s="373"/>
      <c r="CP49" s="373"/>
      <c r="CQ49" s="373"/>
      <c r="CR49" s="373"/>
      <c r="CS49" s="373"/>
      <c r="CT49" s="373"/>
      <c r="CU49" s="373"/>
      <c r="CV49" s="373"/>
      <c r="CW49" s="373"/>
      <c r="CX49" s="373"/>
      <c r="CY49" s="373"/>
      <c r="CZ49" s="373"/>
      <c r="DA49" s="373"/>
      <c r="DB49" s="373"/>
      <c r="DC49" s="373"/>
      <c r="DD49" s="373"/>
      <c r="DE49" s="373"/>
      <c r="DF49" s="373"/>
      <c r="DG49" s="373"/>
      <c r="DH49" s="373"/>
      <c r="DI49" s="373"/>
      <c r="DJ49" s="373"/>
      <c r="DK49" s="373"/>
      <c r="DL49" s="373"/>
      <c r="DM49" s="373"/>
      <c r="DN49" s="373"/>
      <c r="DO49" s="373"/>
      <c r="DP49" s="373"/>
      <c r="DQ49" s="373"/>
      <c r="DR49" s="373"/>
      <c r="DS49" s="373"/>
      <c r="DT49" s="373"/>
      <c r="DU49" s="373"/>
      <c r="DV49" s="373"/>
      <c r="DW49" s="373"/>
      <c r="DX49" s="373"/>
      <c r="DY49" s="373"/>
      <c r="DZ49" s="373"/>
      <c r="EA49" s="373"/>
      <c r="EB49" s="373"/>
      <c r="EC49" s="373"/>
      <c r="ED49" s="373"/>
      <c r="EE49" s="373"/>
      <c r="EF49" s="373"/>
      <c r="EG49" s="373"/>
      <c r="EH49" s="373"/>
      <c r="EI49" s="373"/>
      <c r="EJ49" s="373"/>
      <c r="EK49" s="373"/>
      <c r="EL49" s="373"/>
      <c r="EM49" s="373"/>
      <c r="EN49" s="373"/>
      <c r="EO49" s="373"/>
      <c r="EP49" s="373"/>
      <c r="EQ49" s="373"/>
      <c r="ER49" s="373"/>
      <c r="ES49" s="373"/>
      <c r="ET49" s="373"/>
      <c r="EU49" s="373"/>
      <c r="EV49" s="373"/>
      <c r="EW49" s="373"/>
      <c r="EX49" s="373"/>
      <c r="EY49" s="373"/>
      <c r="EZ49" s="373"/>
      <c r="FA49" s="373"/>
      <c r="FB49" s="373"/>
      <c r="FC49" s="373"/>
      <c r="FD49" s="373"/>
      <c r="FE49" s="373"/>
      <c r="FF49" s="373"/>
      <c r="FG49" s="373"/>
      <c r="FH49" s="373"/>
      <c r="FI49" s="373"/>
      <c r="FJ49" s="373"/>
      <c r="FK49" s="373"/>
      <c r="FL49" s="373"/>
      <c r="FM49" s="373"/>
      <c r="FN49" s="373"/>
      <c r="FO49" s="373"/>
      <c r="FP49" s="373"/>
      <c r="FQ49" s="373"/>
      <c r="FR49" s="373"/>
      <c r="FS49" s="373"/>
      <c r="FT49" s="373"/>
      <c r="FU49" s="373"/>
      <c r="FV49" s="373"/>
      <c r="FW49" s="373"/>
      <c r="FX49" s="373"/>
      <c r="FY49" s="373"/>
      <c r="FZ49" s="373"/>
      <c r="GA49" s="373"/>
      <c r="GB49" s="373"/>
      <c r="GC49" s="373"/>
      <c r="GD49" s="373"/>
      <c r="GE49" s="373"/>
      <c r="GF49" s="373"/>
      <c r="GG49" s="373"/>
      <c r="GH49" s="373"/>
      <c r="GI49" s="373"/>
      <c r="GJ49" s="373"/>
      <c r="GK49" s="373"/>
      <c r="GL49" s="373"/>
      <c r="GM49" s="373"/>
      <c r="GN49" s="373"/>
      <c r="GO49" s="373"/>
      <c r="GP49" s="373"/>
      <c r="GQ49" s="373"/>
      <c r="GR49" s="373"/>
      <c r="GS49" s="373"/>
      <c r="GT49" s="373"/>
      <c r="GU49" s="373"/>
      <c r="GV49" s="373"/>
      <c r="GW49" s="373"/>
      <c r="GX49" s="373"/>
      <c r="GY49" s="373"/>
      <c r="GZ49" s="373"/>
      <c r="HA49" s="373"/>
      <c r="HB49" s="373"/>
      <c r="HC49" s="373"/>
      <c r="HD49" s="373"/>
      <c r="HE49" s="373"/>
      <c r="HF49" s="373"/>
      <c r="HG49" s="373"/>
      <c r="HH49" s="373"/>
      <c r="HI49" s="373"/>
      <c r="HJ49" s="373"/>
      <c r="HK49" s="373"/>
      <c r="HL49" s="373"/>
      <c r="HM49" s="373"/>
      <c r="HN49" s="373"/>
      <c r="HO49" s="373"/>
      <c r="HP49" s="373"/>
      <c r="HQ49" s="373"/>
      <c r="HR49" s="373"/>
      <c r="HS49" s="373"/>
      <c r="HT49" s="373"/>
      <c r="HU49" s="373"/>
      <c r="HV49" s="373"/>
      <c r="HW49" s="373"/>
      <c r="HX49" s="373"/>
      <c r="HY49" s="373"/>
      <c r="HZ49" s="373"/>
      <c r="IA49" s="373"/>
      <c r="IB49" s="373"/>
      <c r="IC49" s="373"/>
      <c r="ID49" s="373"/>
      <c r="IE49" s="373"/>
      <c r="IF49" s="373"/>
      <c r="IG49" s="373"/>
    </row>
    <row r="50" spans="1:241" s="386" customFormat="1" x14ac:dyDescent="0.2">
      <c r="A50" s="376">
        <v>2019</v>
      </c>
      <c r="B50" s="377" t="s">
        <v>285</v>
      </c>
      <c r="C50" s="377">
        <v>1068</v>
      </c>
      <c r="D50" s="377" t="s">
        <v>285</v>
      </c>
      <c r="E50" s="377">
        <v>1281</v>
      </c>
      <c r="F50" s="377" t="s">
        <v>285</v>
      </c>
      <c r="G50" s="377">
        <v>1107</v>
      </c>
      <c r="H50" s="377" t="s">
        <v>285</v>
      </c>
      <c r="I50" s="377">
        <v>1681</v>
      </c>
      <c r="J50" s="377" t="s">
        <v>285</v>
      </c>
      <c r="K50" s="377">
        <v>5137</v>
      </c>
      <c r="L50" s="375"/>
      <c r="M50" s="375"/>
      <c r="N50" s="375"/>
      <c r="O50" s="375"/>
      <c r="P50" s="375"/>
      <c r="Q50" s="375"/>
      <c r="R50" s="375"/>
      <c r="S50" s="375"/>
      <c r="T50" s="375"/>
      <c r="U50" s="375"/>
      <c r="V50" s="375"/>
      <c r="W50" s="375"/>
      <c r="X50" s="375"/>
      <c r="Y50" s="375"/>
      <c r="Z50" s="375"/>
      <c r="AA50" s="375"/>
      <c r="AB50" s="375"/>
      <c r="AC50" s="375"/>
      <c r="AD50" s="375"/>
      <c r="AE50" s="375"/>
      <c r="AF50" s="375"/>
      <c r="AG50" s="375"/>
      <c r="AH50" s="375"/>
      <c r="AI50" s="375"/>
      <c r="AJ50" s="375"/>
      <c r="AK50" s="375"/>
      <c r="AL50" s="375"/>
      <c r="AM50" s="375"/>
      <c r="AN50" s="375"/>
      <c r="AO50" s="375"/>
      <c r="AP50" s="375"/>
      <c r="AQ50" s="375"/>
      <c r="AR50" s="375"/>
      <c r="AS50" s="375"/>
      <c r="AT50" s="375"/>
      <c r="AU50" s="375"/>
      <c r="AV50" s="375"/>
      <c r="AW50" s="375"/>
      <c r="AX50" s="375"/>
      <c r="AY50" s="375"/>
      <c r="AZ50" s="375"/>
      <c r="BA50" s="375"/>
      <c r="BB50" s="375"/>
      <c r="BC50" s="375"/>
      <c r="BD50" s="375"/>
      <c r="BE50" s="375"/>
      <c r="BF50" s="375"/>
      <c r="BG50" s="375"/>
      <c r="BH50" s="375"/>
      <c r="BI50" s="375"/>
      <c r="BJ50" s="375"/>
      <c r="BK50" s="375"/>
      <c r="BL50" s="375"/>
      <c r="BM50" s="375"/>
      <c r="BN50" s="375"/>
      <c r="BO50" s="375"/>
      <c r="BP50" s="375"/>
      <c r="BQ50" s="375"/>
      <c r="BR50" s="375"/>
      <c r="BS50" s="375"/>
      <c r="BT50" s="375"/>
      <c r="BU50" s="375"/>
      <c r="BV50" s="375"/>
      <c r="BW50" s="375"/>
      <c r="BX50" s="375"/>
      <c r="BY50" s="375"/>
      <c r="BZ50" s="375"/>
      <c r="CA50" s="375"/>
      <c r="CB50" s="375"/>
      <c r="CC50" s="375"/>
      <c r="CD50" s="375"/>
      <c r="CE50" s="375"/>
      <c r="CF50" s="375"/>
      <c r="CG50" s="375"/>
      <c r="CH50" s="375"/>
      <c r="CI50" s="375"/>
      <c r="CJ50" s="375"/>
      <c r="CK50" s="375"/>
      <c r="CL50" s="375"/>
      <c r="CM50" s="375"/>
      <c r="CN50" s="375"/>
      <c r="CO50" s="375"/>
      <c r="CP50" s="375"/>
      <c r="CQ50" s="375"/>
      <c r="CR50" s="375"/>
      <c r="CS50" s="375"/>
      <c r="CT50" s="375"/>
      <c r="CU50" s="375"/>
      <c r="CV50" s="375"/>
      <c r="CW50" s="375"/>
      <c r="CX50" s="375"/>
      <c r="CY50" s="375"/>
      <c r="CZ50" s="375"/>
      <c r="DA50" s="375"/>
      <c r="DB50" s="375"/>
      <c r="DC50" s="375"/>
      <c r="DD50" s="375"/>
      <c r="DE50" s="375"/>
      <c r="DF50" s="375"/>
      <c r="DG50" s="375"/>
      <c r="DH50" s="375"/>
      <c r="DI50" s="375"/>
      <c r="DJ50" s="375"/>
      <c r="DK50" s="375"/>
      <c r="DL50" s="375"/>
      <c r="DM50" s="375"/>
      <c r="DN50" s="375"/>
      <c r="DO50" s="375"/>
      <c r="DP50" s="375"/>
      <c r="DQ50" s="375"/>
      <c r="DR50" s="375"/>
      <c r="DS50" s="375"/>
      <c r="DT50" s="375"/>
      <c r="DU50" s="375"/>
      <c r="DV50" s="375"/>
      <c r="DW50" s="375"/>
      <c r="DX50" s="375"/>
      <c r="DY50" s="375"/>
      <c r="DZ50" s="375"/>
      <c r="EA50" s="375"/>
      <c r="EB50" s="375"/>
      <c r="EC50" s="375"/>
      <c r="ED50" s="375"/>
      <c r="EE50" s="375"/>
      <c r="EF50" s="375"/>
      <c r="EG50" s="375"/>
      <c r="EH50" s="375"/>
      <c r="EI50" s="375"/>
      <c r="EJ50" s="375"/>
      <c r="EK50" s="375"/>
      <c r="EL50" s="375"/>
      <c r="EM50" s="375"/>
      <c r="EN50" s="375"/>
      <c r="EO50" s="375"/>
      <c r="EP50" s="375"/>
      <c r="EQ50" s="375"/>
      <c r="ER50" s="375"/>
      <c r="ES50" s="375"/>
      <c r="ET50" s="375"/>
      <c r="EU50" s="375"/>
      <c r="EV50" s="375"/>
      <c r="EW50" s="375"/>
      <c r="EX50" s="375"/>
      <c r="EY50" s="375"/>
      <c r="EZ50" s="375"/>
      <c r="FA50" s="375"/>
      <c r="FB50" s="375"/>
      <c r="FC50" s="375"/>
      <c r="FD50" s="375"/>
      <c r="FE50" s="375"/>
      <c r="FF50" s="375"/>
      <c r="FG50" s="375"/>
      <c r="FH50" s="375"/>
      <c r="FI50" s="375"/>
      <c r="FJ50" s="375"/>
      <c r="FK50" s="375"/>
      <c r="FL50" s="375"/>
      <c r="FM50" s="375"/>
      <c r="FN50" s="375"/>
      <c r="FO50" s="375"/>
      <c r="FP50" s="375"/>
      <c r="FQ50" s="375"/>
      <c r="FR50" s="375"/>
      <c r="FS50" s="375"/>
      <c r="FT50" s="375"/>
      <c r="FU50" s="375"/>
      <c r="FV50" s="375"/>
      <c r="FW50" s="375"/>
      <c r="FX50" s="375"/>
      <c r="FY50" s="375"/>
      <c r="FZ50" s="375"/>
      <c r="GA50" s="375"/>
      <c r="GB50" s="375"/>
      <c r="GC50" s="375"/>
      <c r="GD50" s="375"/>
      <c r="GE50" s="375"/>
      <c r="GF50" s="375"/>
      <c r="GG50" s="375"/>
      <c r="GH50" s="375"/>
      <c r="GI50" s="375"/>
      <c r="GJ50" s="375"/>
      <c r="GK50" s="375"/>
      <c r="GL50" s="375"/>
      <c r="GM50" s="375"/>
      <c r="GN50" s="375"/>
      <c r="GO50" s="375"/>
      <c r="GP50" s="375"/>
      <c r="GQ50" s="375"/>
      <c r="GR50" s="375"/>
      <c r="GS50" s="375"/>
      <c r="GT50" s="375"/>
      <c r="GU50" s="375"/>
      <c r="GV50" s="375"/>
      <c r="GW50" s="375"/>
      <c r="GX50" s="375"/>
      <c r="GY50" s="375"/>
      <c r="GZ50" s="375"/>
      <c r="HA50" s="375"/>
      <c r="HB50" s="375"/>
      <c r="HC50" s="375"/>
      <c r="HD50" s="375"/>
      <c r="HE50" s="375"/>
      <c r="HF50" s="375"/>
      <c r="HG50" s="375"/>
      <c r="HH50" s="375"/>
      <c r="HI50" s="375"/>
      <c r="HJ50" s="375"/>
      <c r="HK50" s="375"/>
      <c r="HL50" s="375"/>
      <c r="HM50" s="375"/>
      <c r="HN50" s="375"/>
      <c r="HO50" s="375"/>
      <c r="HP50" s="375"/>
      <c r="HQ50" s="375"/>
      <c r="HR50" s="375"/>
      <c r="HS50" s="375"/>
      <c r="HT50" s="375"/>
      <c r="HU50" s="375"/>
      <c r="HV50" s="375"/>
      <c r="HW50" s="375"/>
      <c r="HX50" s="375"/>
      <c r="HY50" s="375"/>
      <c r="HZ50" s="375"/>
      <c r="IA50" s="375"/>
      <c r="IB50" s="375"/>
      <c r="IC50" s="375"/>
      <c r="ID50" s="375"/>
      <c r="IE50" s="375"/>
      <c r="IF50" s="375"/>
      <c r="IG50" s="375"/>
    </row>
    <row r="51" spans="1:241" ht="13.5" thickBot="1" x14ac:dyDescent="0.25">
      <c r="A51" s="379">
        <v>2020</v>
      </c>
      <c r="B51" s="380" t="s">
        <v>285</v>
      </c>
      <c r="C51" s="380">
        <v>1630</v>
      </c>
      <c r="D51" s="380" t="s">
        <v>285</v>
      </c>
      <c r="E51" s="380">
        <v>1260</v>
      </c>
      <c r="F51" s="380" t="s">
        <v>285</v>
      </c>
      <c r="G51" s="380">
        <v>1276</v>
      </c>
      <c r="H51" s="380" t="s">
        <v>285</v>
      </c>
      <c r="I51" s="380">
        <v>943</v>
      </c>
      <c r="J51" s="380" t="s">
        <v>285</v>
      </c>
      <c r="K51" s="380">
        <v>5108</v>
      </c>
      <c r="L51" s="375"/>
      <c r="M51" s="375"/>
      <c r="N51" s="373"/>
      <c r="O51" s="373"/>
      <c r="P51" s="373"/>
      <c r="Q51" s="373"/>
      <c r="R51" s="373"/>
      <c r="S51" s="373"/>
      <c r="T51" s="373"/>
      <c r="U51" s="373"/>
      <c r="V51" s="373"/>
      <c r="W51" s="373"/>
      <c r="X51" s="373"/>
      <c r="Y51" s="373"/>
      <c r="Z51" s="373"/>
      <c r="AA51" s="373"/>
      <c r="AB51" s="373"/>
      <c r="AC51" s="373"/>
      <c r="AD51" s="373"/>
      <c r="AE51" s="373"/>
      <c r="AF51" s="373"/>
      <c r="AG51" s="373"/>
      <c r="AH51" s="373"/>
      <c r="AI51" s="373"/>
      <c r="AJ51" s="373"/>
      <c r="AK51" s="373"/>
      <c r="AL51" s="373"/>
      <c r="AM51" s="373"/>
      <c r="AN51" s="373"/>
      <c r="AO51" s="373"/>
      <c r="AP51" s="373"/>
      <c r="AQ51" s="373"/>
      <c r="AR51" s="373"/>
      <c r="AS51" s="373"/>
      <c r="AT51" s="373"/>
      <c r="AU51" s="373"/>
      <c r="AV51" s="373"/>
      <c r="AW51" s="373"/>
      <c r="AX51" s="373"/>
      <c r="AY51" s="373"/>
      <c r="AZ51" s="373"/>
      <c r="BA51" s="373"/>
      <c r="BB51" s="373"/>
      <c r="BC51" s="373"/>
      <c r="BD51" s="373"/>
      <c r="BE51" s="373"/>
      <c r="BF51" s="373"/>
      <c r="BG51" s="373"/>
      <c r="BH51" s="373"/>
      <c r="BI51" s="373"/>
      <c r="BJ51" s="373"/>
      <c r="BK51" s="373"/>
      <c r="BL51" s="373"/>
      <c r="BM51" s="373"/>
      <c r="BN51" s="373"/>
      <c r="BO51" s="373"/>
      <c r="BP51" s="373"/>
      <c r="BQ51" s="373"/>
      <c r="BR51" s="373"/>
      <c r="BS51" s="373"/>
      <c r="BT51" s="373"/>
      <c r="BU51" s="373"/>
      <c r="BV51" s="373"/>
      <c r="BW51" s="373"/>
      <c r="BX51" s="373"/>
      <c r="BY51" s="373"/>
      <c r="BZ51" s="373"/>
      <c r="CA51" s="373"/>
      <c r="CB51" s="373"/>
      <c r="CC51" s="373"/>
      <c r="CD51" s="373"/>
      <c r="CE51" s="373"/>
      <c r="CF51" s="373"/>
      <c r="CG51" s="373"/>
      <c r="CH51" s="373"/>
      <c r="CI51" s="373"/>
      <c r="CJ51" s="373"/>
      <c r="CK51" s="373"/>
      <c r="CL51" s="373"/>
      <c r="CM51" s="373"/>
      <c r="CN51" s="373"/>
      <c r="CO51" s="373"/>
      <c r="CP51" s="373"/>
      <c r="CQ51" s="373"/>
      <c r="CR51" s="373"/>
      <c r="CS51" s="373"/>
      <c r="CT51" s="373"/>
      <c r="CU51" s="373"/>
      <c r="CV51" s="373"/>
      <c r="CW51" s="373"/>
      <c r="CX51" s="373"/>
      <c r="CY51" s="373"/>
      <c r="CZ51" s="373"/>
      <c r="DA51" s="373"/>
      <c r="DB51" s="373"/>
      <c r="DC51" s="373"/>
      <c r="DD51" s="373"/>
      <c r="DE51" s="373"/>
      <c r="DF51" s="373"/>
      <c r="DG51" s="373"/>
      <c r="DH51" s="373"/>
      <c r="DI51" s="373"/>
      <c r="DJ51" s="373"/>
      <c r="DK51" s="373"/>
      <c r="DL51" s="373"/>
      <c r="DM51" s="373"/>
      <c r="DN51" s="373"/>
      <c r="DO51" s="373"/>
      <c r="DP51" s="373"/>
      <c r="DQ51" s="373"/>
      <c r="DR51" s="373"/>
      <c r="DS51" s="373"/>
      <c r="DT51" s="373"/>
      <c r="DU51" s="373"/>
      <c r="DV51" s="373"/>
      <c r="DW51" s="373"/>
      <c r="DX51" s="373"/>
      <c r="DY51" s="373"/>
      <c r="DZ51" s="373"/>
      <c r="EA51" s="373"/>
      <c r="EB51" s="373"/>
      <c r="EC51" s="373"/>
      <c r="ED51" s="373"/>
      <c r="EE51" s="373"/>
      <c r="EF51" s="373"/>
      <c r="EG51" s="373"/>
      <c r="EH51" s="373"/>
      <c r="EI51" s="373"/>
      <c r="EJ51" s="373"/>
      <c r="EK51" s="373"/>
      <c r="EL51" s="373"/>
      <c r="EM51" s="373"/>
      <c r="EN51" s="373"/>
      <c r="EO51" s="373"/>
      <c r="EP51" s="373"/>
      <c r="EQ51" s="373"/>
      <c r="ER51" s="373"/>
      <c r="ES51" s="373"/>
      <c r="ET51" s="373"/>
      <c r="EU51" s="373"/>
      <c r="EV51" s="373"/>
      <c r="EW51" s="373"/>
      <c r="EX51" s="373"/>
      <c r="EY51" s="373"/>
      <c r="EZ51" s="373"/>
      <c r="FA51" s="373"/>
      <c r="FB51" s="373"/>
      <c r="FC51" s="373"/>
      <c r="FD51" s="373"/>
      <c r="FE51" s="373"/>
      <c r="FF51" s="373"/>
      <c r="FG51" s="373"/>
      <c r="FH51" s="373"/>
      <c r="FI51" s="373"/>
      <c r="FJ51" s="373"/>
      <c r="FK51" s="373"/>
      <c r="FL51" s="373"/>
      <c r="FM51" s="373"/>
      <c r="FN51" s="373"/>
      <c r="FO51" s="373"/>
      <c r="FP51" s="373"/>
      <c r="FQ51" s="373"/>
      <c r="FR51" s="373"/>
      <c r="FS51" s="373"/>
      <c r="FT51" s="373"/>
      <c r="FU51" s="373"/>
      <c r="FV51" s="373"/>
      <c r="FW51" s="373"/>
      <c r="FX51" s="373"/>
      <c r="FY51" s="373"/>
      <c r="FZ51" s="373"/>
      <c r="GA51" s="373"/>
      <c r="GB51" s="373"/>
      <c r="GC51" s="373"/>
      <c r="GD51" s="373"/>
      <c r="GE51" s="373"/>
      <c r="GF51" s="373"/>
      <c r="GG51" s="373"/>
      <c r="GH51" s="373"/>
      <c r="GI51" s="373"/>
      <c r="GJ51" s="373"/>
      <c r="GK51" s="373"/>
      <c r="GL51" s="373"/>
      <c r="GM51" s="373"/>
      <c r="GN51" s="373"/>
      <c r="GO51" s="373"/>
      <c r="GP51" s="373"/>
      <c r="GQ51" s="373"/>
      <c r="GR51" s="373"/>
      <c r="GS51" s="373"/>
      <c r="GT51" s="373"/>
      <c r="GU51" s="373"/>
      <c r="GV51" s="373"/>
      <c r="GW51" s="373"/>
      <c r="GX51" s="373"/>
      <c r="GY51" s="373"/>
      <c r="GZ51" s="373"/>
      <c r="HA51" s="373"/>
      <c r="HB51" s="373"/>
      <c r="HC51" s="373"/>
      <c r="HD51" s="373"/>
      <c r="HE51" s="373"/>
      <c r="HF51" s="373"/>
      <c r="HG51" s="373"/>
      <c r="HH51" s="373"/>
      <c r="HI51" s="373"/>
      <c r="HJ51" s="373"/>
      <c r="HK51" s="373"/>
      <c r="HL51" s="373"/>
      <c r="HM51" s="373"/>
      <c r="HN51" s="373"/>
      <c r="HO51" s="373"/>
      <c r="HP51" s="373"/>
      <c r="HQ51" s="373"/>
      <c r="HR51" s="373"/>
      <c r="HS51" s="373"/>
      <c r="HT51" s="373"/>
      <c r="HU51" s="373"/>
      <c r="HV51" s="373"/>
      <c r="HW51" s="373"/>
      <c r="HX51" s="373"/>
      <c r="HY51" s="373"/>
      <c r="HZ51" s="373"/>
      <c r="IA51" s="373"/>
      <c r="IB51" s="373"/>
      <c r="IC51" s="373"/>
      <c r="ID51" s="373"/>
      <c r="IE51" s="373"/>
      <c r="IF51" s="373"/>
      <c r="IG51" s="373"/>
    </row>
    <row r="52" spans="1:241" x14ac:dyDescent="0.2">
      <c r="L52" s="375"/>
      <c r="M52" s="375"/>
      <c r="N52" s="373"/>
      <c r="O52" s="373"/>
      <c r="P52" s="373"/>
      <c r="Q52" s="373"/>
      <c r="R52" s="373"/>
      <c r="S52" s="373"/>
      <c r="T52" s="373"/>
      <c r="U52" s="373"/>
      <c r="V52" s="373"/>
      <c r="W52" s="373"/>
      <c r="X52" s="373"/>
      <c r="Y52" s="373"/>
      <c r="Z52" s="373"/>
      <c r="AA52" s="373"/>
      <c r="AB52" s="373"/>
      <c r="AC52" s="373"/>
      <c r="AD52" s="373"/>
      <c r="AE52" s="373"/>
      <c r="AF52" s="373"/>
      <c r="AG52" s="373"/>
      <c r="AH52" s="373"/>
      <c r="AI52" s="373"/>
      <c r="AJ52" s="373"/>
      <c r="AK52" s="373"/>
      <c r="AL52" s="373"/>
      <c r="AM52" s="373"/>
      <c r="AN52" s="373"/>
      <c r="AO52" s="373"/>
      <c r="AP52" s="373"/>
      <c r="AQ52" s="373"/>
      <c r="AR52" s="373"/>
      <c r="AS52" s="373"/>
      <c r="AT52" s="373"/>
      <c r="AU52" s="373"/>
      <c r="AV52" s="373"/>
      <c r="AW52" s="373"/>
      <c r="AX52" s="373"/>
      <c r="AY52" s="373"/>
      <c r="AZ52" s="373"/>
      <c r="BA52" s="373"/>
      <c r="BB52" s="373"/>
      <c r="BC52" s="373"/>
      <c r="BD52" s="373"/>
      <c r="BE52" s="373"/>
      <c r="BF52" s="373"/>
      <c r="BG52" s="373"/>
      <c r="BH52" s="373"/>
      <c r="BI52" s="373"/>
      <c r="BJ52" s="373"/>
      <c r="BK52" s="373"/>
      <c r="BL52" s="373"/>
      <c r="BM52" s="373"/>
      <c r="BN52" s="373"/>
      <c r="BO52" s="373"/>
      <c r="BP52" s="373"/>
      <c r="BQ52" s="373"/>
      <c r="BR52" s="373"/>
      <c r="BS52" s="373"/>
      <c r="BT52" s="373"/>
      <c r="BU52" s="373"/>
      <c r="BV52" s="373"/>
      <c r="BW52" s="373"/>
      <c r="BX52" s="373"/>
      <c r="BY52" s="373"/>
      <c r="BZ52" s="373"/>
      <c r="CA52" s="373"/>
      <c r="CB52" s="373"/>
      <c r="CC52" s="373"/>
      <c r="CD52" s="373"/>
      <c r="CE52" s="373"/>
      <c r="CF52" s="373"/>
      <c r="CG52" s="373"/>
      <c r="CH52" s="373"/>
      <c r="CI52" s="373"/>
      <c r="CJ52" s="373"/>
      <c r="CK52" s="373"/>
      <c r="CL52" s="373"/>
      <c r="CM52" s="373"/>
      <c r="CN52" s="373"/>
      <c r="CO52" s="373"/>
      <c r="CP52" s="373"/>
      <c r="CQ52" s="373"/>
      <c r="CR52" s="373"/>
      <c r="CS52" s="373"/>
      <c r="CT52" s="373"/>
      <c r="CU52" s="373"/>
      <c r="CV52" s="373"/>
      <c r="CW52" s="373"/>
      <c r="CX52" s="373"/>
      <c r="CY52" s="373"/>
      <c r="CZ52" s="373"/>
      <c r="DA52" s="373"/>
      <c r="DB52" s="373"/>
      <c r="DC52" s="373"/>
      <c r="DD52" s="373"/>
      <c r="DE52" s="373"/>
      <c r="DF52" s="373"/>
      <c r="DG52" s="373"/>
      <c r="DH52" s="373"/>
      <c r="DI52" s="373"/>
      <c r="DJ52" s="373"/>
      <c r="DK52" s="373"/>
      <c r="DL52" s="373"/>
      <c r="DM52" s="373"/>
      <c r="DN52" s="373"/>
      <c r="DO52" s="373"/>
      <c r="DP52" s="373"/>
      <c r="DQ52" s="373"/>
      <c r="DR52" s="373"/>
      <c r="DS52" s="373"/>
      <c r="DT52" s="373"/>
      <c r="DU52" s="373"/>
      <c r="DV52" s="373"/>
      <c r="DW52" s="373"/>
      <c r="DX52" s="373"/>
      <c r="DY52" s="373"/>
      <c r="DZ52" s="373"/>
      <c r="EA52" s="373"/>
      <c r="EB52" s="373"/>
      <c r="EC52" s="373"/>
      <c r="ED52" s="373"/>
      <c r="EE52" s="373"/>
      <c r="EF52" s="373"/>
      <c r="EG52" s="373"/>
      <c r="EH52" s="373"/>
      <c r="EI52" s="373"/>
      <c r="EJ52" s="373"/>
      <c r="EK52" s="373"/>
      <c r="EL52" s="373"/>
      <c r="EM52" s="373"/>
      <c r="EN52" s="373"/>
      <c r="EO52" s="373"/>
      <c r="EP52" s="373"/>
      <c r="EQ52" s="373"/>
      <c r="ER52" s="373"/>
      <c r="ES52" s="373"/>
      <c r="ET52" s="373"/>
      <c r="EU52" s="373"/>
      <c r="EV52" s="373"/>
      <c r="EW52" s="373"/>
      <c r="EX52" s="373"/>
      <c r="EY52" s="373"/>
      <c r="EZ52" s="373"/>
      <c r="FA52" s="373"/>
      <c r="FB52" s="373"/>
      <c r="FC52" s="373"/>
      <c r="FD52" s="373"/>
      <c r="FE52" s="373"/>
      <c r="FF52" s="373"/>
      <c r="FG52" s="373"/>
      <c r="FH52" s="373"/>
      <c r="FI52" s="373"/>
      <c r="FJ52" s="373"/>
      <c r="FK52" s="373"/>
      <c r="FL52" s="373"/>
      <c r="FM52" s="373"/>
      <c r="FN52" s="373"/>
      <c r="FO52" s="373"/>
      <c r="FP52" s="373"/>
      <c r="FQ52" s="373"/>
      <c r="FR52" s="373"/>
      <c r="FS52" s="373"/>
      <c r="FT52" s="373"/>
      <c r="FU52" s="373"/>
      <c r="FV52" s="373"/>
      <c r="FW52" s="373"/>
      <c r="FX52" s="373"/>
      <c r="FY52" s="373"/>
      <c r="FZ52" s="373"/>
      <c r="GA52" s="373"/>
      <c r="GB52" s="373"/>
      <c r="GC52" s="373"/>
      <c r="GD52" s="373"/>
      <c r="GE52" s="373"/>
      <c r="GF52" s="373"/>
      <c r="GG52" s="373"/>
      <c r="GH52" s="373"/>
      <c r="GI52" s="373"/>
      <c r="GJ52" s="373"/>
      <c r="GK52" s="373"/>
      <c r="GL52" s="373"/>
      <c r="GM52" s="373"/>
      <c r="GN52" s="373"/>
      <c r="GO52" s="373"/>
      <c r="GP52" s="373"/>
      <c r="GQ52" s="373"/>
      <c r="GR52" s="373"/>
      <c r="GS52" s="373"/>
      <c r="GT52" s="373"/>
      <c r="GU52" s="373"/>
      <c r="GV52" s="373"/>
      <c r="GW52" s="373"/>
      <c r="GX52" s="373"/>
      <c r="GY52" s="373"/>
      <c r="GZ52" s="373"/>
      <c r="HA52" s="373"/>
      <c r="HB52" s="373"/>
      <c r="HC52" s="373"/>
      <c r="HD52" s="373"/>
      <c r="HE52" s="373"/>
      <c r="HF52" s="373"/>
      <c r="HG52" s="373"/>
      <c r="HH52" s="373"/>
      <c r="HI52" s="373"/>
      <c r="HJ52" s="373"/>
      <c r="HK52" s="373"/>
      <c r="HL52" s="373"/>
      <c r="HM52" s="373"/>
      <c r="HN52" s="373"/>
      <c r="HO52" s="373"/>
      <c r="HP52" s="373"/>
      <c r="HQ52" s="373"/>
      <c r="HR52" s="373"/>
      <c r="HS52" s="373"/>
      <c r="HT52" s="373"/>
      <c r="HU52" s="373"/>
      <c r="HV52" s="373"/>
      <c r="HW52" s="373"/>
      <c r="HX52" s="373"/>
      <c r="HY52" s="373"/>
      <c r="HZ52" s="373"/>
      <c r="IA52" s="373"/>
      <c r="IB52" s="373"/>
      <c r="IC52" s="373"/>
      <c r="ID52" s="373"/>
      <c r="IE52" s="373"/>
      <c r="IF52" s="373"/>
      <c r="IG52" s="373"/>
    </row>
    <row r="53" spans="1:241" ht="13.5" thickBot="1" x14ac:dyDescent="0.25">
      <c r="A53" s="379"/>
      <c r="B53" s="380"/>
      <c r="C53" s="380"/>
      <c r="D53" s="380"/>
      <c r="E53" s="380"/>
      <c r="F53" s="380"/>
      <c r="G53" s="380"/>
      <c r="H53" s="380"/>
      <c r="I53" s="380"/>
      <c r="J53" s="380"/>
      <c r="K53" s="380"/>
      <c r="L53" s="375"/>
      <c r="M53" s="375"/>
      <c r="N53" s="373"/>
      <c r="O53" s="373"/>
      <c r="P53" s="373"/>
      <c r="Q53" s="373"/>
      <c r="R53" s="373"/>
      <c r="S53" s="373"/>
      <c r="T53" s="373"/>
      <c r="U53" s="373"/>
      <c r="V53" s="373"/>
      <c r="W53" s="373"/>
      <c r="X53" s="373"/>
      <c r="Y53" s="373"/>
      <c r="Z53" s="373"/>
      <c r="AA53" s="373"/>
      <c r="AB53" s="373"/>
      <c r="AC53" s="373"/>
      <c r="AD53" s="373"/>
      <c r="AE53" s="373"/>
      <c r="AF53" s="373"/>
      <c r="AG53" s="373"/>
      <c r="AH53" s="373"/>
      <c r="AI53" s="373"/>
      <c r="AJ53" s="373"/>
      <c r="AK53" s="373"/>
      <c r="AL53" s="373"/>
      <c r="AM53" s="373"/>
      <c r="AN53" s="373"/>
      <c r="AO53" s="373"/>
      <c r="AP53" s="373"/>
      <c r="AQ53" s="373"/>
      <c r="AR53" s="373"/>
      <c r="AS53" s="373"/>
      <c r="AT53" s="373"/>
      <c r="AU53" s="373"/>
      <c r="AV53" s="373"/>
      <c r="AW53" s="373"/>
      <c r="AX53" s="373"/>
      <c r="AY53" s="373"/>
      <c r="AZ53" s="373"/>
      <c r="BA53" s="373"/>
      <c r="BB53" s="373"/>
      <c r="BC53" s="373"/>
      <c r="BD53" s="373"/>
      <c r="BE53" s="373"/>
      <c r="BF53" s="373"/>
      <c r="BG53" s="373"/>
      <c r="BH53" s="373"/>
      <c r="BI53" s="373"/>
      <c r="BJ53" s="373"/>
      <c r="BK53" s="373"/>
      <c r="BL53" s="373"/>
      <c r="BM53" s="373"/>
      <c r="BN53" s="373"/>
      <c r="BO53" s="373"/>
      <c r="BP53" s="373"/>
      <c r="BQ53" s="373"/>
      <c r="BR53" s="373"/>
      <c r="BS53" s="373"/>
      <c r="BT53" s="373"/>
      <c r="BU53" s="373"/>
      <c r="BV53" s="373"/>
      <c r="BW53" s="373"/>
      <c r="BX53" s="373"/>
      <c r="BY53" s="373"/>
      <c r="BZ53" s="373"/>
      <c r="CA53" s="373"/>
      <c r="CB53" s="373"/>
      <c r="CC53" s="373"/>
      <c r="CD53" s="373"/>
      <c r="CE53" s="373"/>
      <c r="CF53" s="373"/>
      <c r="CG53" s="373"/>
      <c r="CH53" s="373"/>
      <c r="CI53" s="373"/>
      <c r="CJ53" s="373"/>
      <c r="CK53" s="373"/>
      <c r="CL53" s="373"/>
      <c r="CM53" s="373"/>
      <c r="CN53" s="373"/>
      <c r="CO53" s="373"/>
      <c r="CP53" s="373"/>
      <c r="CQ53" s="373"/>
      <c r="CR53" s="373"/>
      <c r="CS53" s="373"/>
      <c r="CT53" s="373"/>
      <c r="CU53" s="373"/>
      <c r="CV53" s="373"/>
      <c r="CW53" s="373"/>
      <c r="CX53" s="373"/>
      <c r="CY53" s="373"/>
      <c r="CZ53" s="373"/>
      <c r="DA53" s="373"/>
      <c r="DB53" s="373"/>
      <c r="DC53" s="373"/>
      <c r="DD53" s="373"/>
      <c r="DE53" s="373"/>
      <c r="DF53" s="373"/>
      <c r="DG53" s="373"/>
      <c r="DH53" s="373"/>
      <c r="DI53" s="373"/>
      <c r="DJ53" s="373"/>
      <c r="DK53" s="373"/>
      <c r="DL53" s="373"/>
      <c r="DM53" s="373"/>
      <c r="DN53" s="373"/>
      <c r="DO53" s="373"/>
      <c r="DP53" s="373"/>
      <c r="DQ53" s="373"/>
      <c r="DR53" s="373"/>
      <c r="DS53" s="373"/>
      <c r="DT53" s="373"/>
      <c r="DU53" s="373"/>
      <c r="DV53" s="373"/>
      <c r="DW53" s="373"/>
      <c r="DX53" s="373"/>
      <c r="DY53" s="373"/>
      <c r="DZ53" s="373"/>
      <c r="EA53" s="373"/>
      <c r="EB53" s="373"/>
      <c r="EC53" s="373"/>
      <c r="ED53" s="373"/>
      <c r="EE53" s="373"/>
      <c r="EF53" s="373"/>
      <c r="EG53" s="373"/>
      <c r="EH53" s="373"/>
      <c r="EI53" s="373"/>
      <c r="EJ53" s="373"/>
      <c r="EK53" s="373"/>
      <c r="EL53" s="373"/>
      <c r="EM53" s="373"/>
      <c r="EN53" s="373"/>
      <c r="EO53" s="373"/>
      <c r="EP53" s="373"/>
      <c r="EQ53" s="373"/>
      <c r="ER53" s="373"/>
      <c r="ES53" s="373"/>
      <c r="ET53" s="373"/>
      <c r="EU53" s="373"/>
      <c r="EV53" s="373"/>
      <c r="EW53" s="373"/>
      <c r="EX53" s="373"/>
      <c r="EY53" s="373"/>
      <c r="EZ53" s="373"/>
      <c r="FA53" s="373"/>
      <c r="FB53" s="373"/>
      <c r="FC53" s="373"/>
      <c r="FD53" s="373"/>
      <c r="FE53" s="373"/>
      <c r="FF53" s="373"/>
      <c r="FG53" s="373"/>
      <c r="FH53" s="373"/>
      <c r="FI53" s="373"/>
      <c r="FJ53" s="373"/>
      <c r="FK53" s="373"/>
      <c r="FL53" s="373"/>
      <c r="FM53" s="373"/>
      <c r="FN53" s="373"/>
      <c r="FO53" s="373"/>
      <c r="FP53" s="373"/>
      <c r="FQ53" s="373"/>
      <c r="FR53" s="373"/>
      <c r="FS53" s="373"/>
      <c r="FT53" s="373"/>
      <c r="FU53" s="373"/>
      <c r="FV53" s="373"/>
      <c r="FW53" s="373"/>
      <c r="FX53" s="373"/>
      <c r="FY53" s="373"/>
      <c r="FZ53" s="373"/>
      <c r="GA53" s="373"/>
      <c r="GB53" s="373"/>
      <c r="GC53" s="373"/>
      <c r="GD53" s="373"/>
      <c r="GE53" s="373"/>
      <c r="GF53" s="373"/>
      <c r="GG53" s="373"/>
      <c r="GH53" s="373"/>
      <c r="GI53" s="373"/>
      <c r="GJ53" s="373"/>
      <c r="GK53" s="373"/>
      <c r="GL53" s="373"/>
      <c r="GM53" s="373"/>
      <c r="GN53" s="373"/>
      <c r="GO53" s="373"/>
      <c r="GP53" s="373"/>
      <c r="GQ53" s="373"/>
      <c r="GR53" s="373"/>
      <c r="GS53" s="373"/>
      <c r="GT53" s="373"/>
      <c r="GU53" s="373"/>
      <c r="GV53" s="373"/>
      <c r="GW53" s="373"/>
      <c r="GX53" s="373"/>
      <c r="GY53" s="373"/>
      <c r="GZ53" s="373"/>
      <c r="HA53" s="373"/>
      <c r="HB53" s="373"/>
      <c r="HC53" s="373"/>
      <c r="HD53" s="373"/>
      <c r="HE53" s="373"/>
      <c r="HF53" s="373"/>
      <c r="HG53" s="373"/>
      <c r="HH53" s="373"/>
      <c r="HI53" s="373"/>
      <c r="HJ53" s="373"/>
      <c r="HK53" s="373"/>
      <c r="HL53" s="373"/>
      <c r="HM53" s="373"/>
      <c r="HN53" s="373"/>
      <c r="HO53" s="373"/>
      <c r="HP53" s="373"/>
      <c r="HQ53" s="373"/>
      <c r="HR53" s="373"/>
      <c r="HS53" s="373"/>
      <c r="HT53" s="373"/>
      <c r="HU53" s="373"/>
      <c r="HV53" s="373"/>
      <c r="HW53" s="373"/>
      <c r="HX53" s="373"/>
      <c r="HY53" s="373"/>
      <c r="HZ53" s="373"/>
      <c r="IA53" s="373"/>
      <c r="IB53" s="373"/>
      <c r="IC53" s="373"/>
      <c r="ID53" s="373"/>
      <c r="IE53" s="373"/>
      <c r="IF53" s="373"/>
      <c r="IG53" s="373"/>
    </row>
    <row r="54" spans="1:241" x14ac:dyDescent="0.2">
      <c r="A54" s="564" t="s">
        <v>389</v>
      </c>
      <c r="B54" s="564"/>
      <c r="C54" s="564"/>
      <c r="D54" s="564"/>
      <c r="E54" s="564"/>
      <c r="F54" s="564"/>
      <c r="G54" s="564"/>
      <c r="H54" s="564"/>
      <c r="I54" s="564"/>
      <c r="J54" s="564"/>
      <c r="K54" s="564"/>
      <c r="L54" s="367"/>
      <c r="M54" s="367"/>
      <c r="N54" s="367"/>
      <c r="O54" s="367"/>
    </row>
    <row r="55" spans="1:241" x14ac:dyDescent="0.2">
      <c r="A55" s="382"/>
      <c r="B55" s="563" t="s">
        <v>369</v>
      </c>
      <c r="C55" s="563"/>
      <c r="D55" s="563" t="s">
        <v>370</v>
      </c>
      <c r="E55" s="563"/>
      <c r="F55" s="563" t="s">
        <v>371</v>
      </c>
      <c r="G55" s="563"/>
      <c r="H55" s="563" t="s">
        <v>372</v>
      </c>
      <c r="I55" s="563"/>
      <c r="J55" s="563" t="s">
        <v>373</v>
      </c>
      <c r="K55" s="563"/>
      <c r="L55" s="367"/>
      <c r="M55" s="367"/>
      <c r="N55" s="369"/>
      <c r="O55" s="369"/>
      <c r="P55" s="370"/>
      <c r="Q55" s="370"/>
      <c r="R55" s="370"/>
      <c r="S55" s="370"/>
      <c r="T55" s="370"/>
      <c r="U55" s="370"/>
      <c r="V55" s="370"/>
      <c r="W55" s="370"/>
      <c r="X55" s="370"/>
      <c r="Y55" s="370"/>
      <c r="Z55" s="370"/>
      <c r="AA55" s="370"/>
      <c r="AB55" s="370"/>
      <c r="AC55" s="370"/>
      <c r="AD55" s="370"/>
      <c r="AE55" s="370"/>
      <c r="AF55" s="370"/>
      <c r="AG55" s="370"/>
      <c r="AH55" s="370"/>
      <c r="AI55" s="370"/>
      <c r="AJ55" s="370"/>
      <c r="AK55" s="370"/>
      <c r="AL55" s="370"/>
      <c r="AM55" s="370"/>
      <c r="AN55" s="370"/>
      <c r="AO55" s="370"/>
      <c r="AP55" s="370"/>
      <c r="AQ55" s="370"/>
      <c r="AR55" s="370"/>
      <c r="AS55" s="370"/>
      <c r="AT55" s="370"/>
      <c r="AU55" s="370"/>
      <c r="AV55" s="370"/>
      <c r="AW55" s="370"/>
      <c r="AX55" s="370"/>
      <c r="AY55" s="370"/>
      <c r="AZ55" s="370"/>
      <c r="BA55" s="370"/>
      <c r="BB55" s="370"/>
      <c r="BC55" s="370"/>
      <c r="BD55" s="370"/>
      <c r="BE55" s="370"/>
      <c r="BF55" s="370"/>
      <c r="BG55" s="370"/>
      <c r="BH55" s="370"/>
      <c r="BI55" s="370"/>
      <c r="BJ55" s="370"/>
      <c r="BK55" s="370"/>
      <c r="BL55" s="370"/>
      <c r="BM55" s="370"/>
      <c r="BN55" s="370"/>
      <c r="BO55" s="370"/>
      <c r="BP55" s="370"/>
      <c r="BQ55" s="370"/>
      <c r="BR55" s="370"/>
      <c r="BS55" s="370"/>
      <c r="BT55" s="370"/>
      <c r="BU55" s="370"/>
      <c r="BV55" s="370"/>
      <c r="BW55" s="370"/>
      <c r="BX55" s="370"/>
      <c r="BY55" s="370"/>
      <c r="BZ55" s="370"/>
      <c r="CA55" s="370"/>
      <c r="CB55" s="370"/>
      <c r="CC55" s="370"/>
      <c r="CD55" s="370"/>
      <c r="CE55" s="370"/>
      <c r="CF55" s="370"/>
      <c r="CG55" s="370"/>
      <c r="CH55" s="370"/>
      <c r="CI55" s="370"/>
      <c r="CJ55" s="370"/>
      <c r="CK55" s="370"/>
      <c r="CL55" s="370"/>
      <c r="CM55" s="370"/>
      <c r="CN55" s="370"/>
      <c r="CO55" s="370"/>
      <c r="CP55" s="370"/>
      <c r="CQ55" s="370"/>
      <c r="CR55" s="370"/>
      <c r="CS55" s="370"/>
      <c r="CT55" s="370"/>
      <c r="CU55" s="370"/>
      <c r="CV55" s="370"/>
      <c r="CW55" s="370"/>
      <c r="CX55" s="370"/>
      <c r="CY55" s="370"/>
      <c r="CZ55" s="370"/>
      <c r="DA55" s="370"/>
      <c r="DB55" s="370"/>
      <c r="DC55" s="370"/>
      <c r="DD55" s="370"/>
      <c r="DE55" s="370"/>
      <c r="DF55" s="370"/>
      <c r="DG55" s="370"/>
      <c r="DH55" s="370"/>
      <c r="DI55" s="370"/>
      <c r="DJ55" s="370"/>
      <c r="DK55" s="370"/>
      <c r="DL55" s="370"/>
      <c r="DM55" s="370"/>
      <c r="DN55" s="370"/>
      <c r="DO55" s="370"/>
      <c r="DP55" s="370"/>
      <c r="DQ55" s="370"/>
      <c r="DR55" s="370"/>
      <c r="DS55" s="370"/>
      <c r="DT55" s="370"/>
      <c r="DU55" s="370"/>
      <c r="DV55" s="370"/>
      <c r="DW55" s="370"/>
      <c r="DX55" s="370"/>
      <c r="DY55" s="370"/>
      <c r="DZ55" s="370"/>
      <c r="EA55" s="370"/>
      <c r="EB55" s="370"/>
      <c r="EC55" s="370"/>
      <c r="ED55" s="370"/>
      <c r="EE55" s="370"/>
      <c r="EF55" s="370"/>
      <c r="EG55" s="370"/>
      <c r="EH55" s="370"/>
      <c r="EI55" s="370"/>
      <c r="EJ55" s="370"/>
      <c r="EK55" s="370"/>
      <c r="EL55" s="370"/>
      <c r="EM55" s="370"/>
      <c r="EN55" s="370"/>
      <c r="EO55" s="370"/>
      <c r="EP55" s="370"/>
      <c r="EQ55" s="370"/>
      <c r="ER55" s="370"/>
      <c r="ES55" s="370"/>
      <c r="ET55" s="370"/>
      <c r="EU55" s="370"/>
      <c r="EV55" s="370"/>
      <c r="EW55" s="370"/>
      <c r="EX55" s="370"/>
      <c r="EY55" s="370"/>
      <c r="EZ55" s="370"/>
      <c r="FA55" s="370"/>
      <c r="FB55" s="370"/>
      <c r="FC55" s="370"/>
      <c r="FD55" s="370"/>
      <c r="FE55" s="370"/>
      <c r="FF55" s="370"/>
      <c r="FG55" s="370"/>
      <c r="FH55" s="370"/>
      <c r="FI55" s="370"/>
      <c r="FJ55" s="370"/>
      <c r="FK55" s="370"/>
      <c r="FL55" s="370"/>
      <c r="FM55" s="370"/>
      <c r="FN55" s="370"/>
      <c r="FO55" s="370"/>
      <c r="FP55" s="370"/>
      <c r="FQ55" s="370"/>
      <c r="FR55" s="370"/>
      <c r="FS55" s="370"/>
      <c r="FT55" s="370"/>
      <c r="FU55" s="370"/>
      <c r="FV55" s="370"/>
      <c r="FW55" s="370"/>
      <c r="FX55" s="370"/>
      <c r="FY55" s="370"/>
      <c r="FZ55" s="370"/>
      <c r="GA55" s="370"/>
      <c r="GB55" s="370"/>
      <c r="GC55" s="370"/>
      <c r="GD55" s="370"/>
      <c r="GE55" s="370"/>
      <c r="GF55" s="370"/>
      <c r="GG55" s="370"/>
      <c r="GH55" s="370"/>
      <c r="GI55" s="370"/>
      <c r="GJ55" s="370"/>
      <c r="GK55" s="370"/>
      <c r="GL55" s="370"/>
      <c r="GM55" s="370"/>
      <c r="GN55" s="370"/>
      <c r="GO55" s="370"/>
      <c r="GP55" s="370"/>
      <c r="GQ55" s="370"/>
      <c r="GR55" s="370"/>
      <c r="GS55" s="370"/>
      <c r="GT55" s="370"/>
      <c r="GU55" s="370"/>
      <c r="GV55" s="370"/>
      <c r="GW55" s="370"/>
      <c r="GX55" s="370"/>
      <c r="GY55" s="370"/>
      <c r="GZ55" s="370"/>
      <c r="HA55" s="370"/>
      <c r="HB55" s="370"/>
      <c r="HC55" s="370"/>
      <c r="HD55" s="370"/>
      <c r="HE55" s="370"/>
      <c r="HF55" s="370"/>
      <c r="HG55" s="370"/>
      <c r="HH55" s="370"/>
      <c r="HI55" s="370"/>
      <c r="HJ55" s="370"/>
      <c r="HK55" s="370"/>
      <c r="HL55" s="370"/>
      <c r="HM55" s="370"/>
      <c r="HN55" s="370"/>
      <c r="HO55" s="370"/>
      <c r="HP55" s="370"/>
      <c r="HQ55" s="370"/>
      <c r="HR55" s="370"/>
      <c r="HS55" s="370"/>
      <c r="HT55" s="370"/>
      <c r="HU55" s="370"/>
      <c r="HV55" s="370"/>
      <c r="HW55" s="370"/>
      <c r="HX55" s="370"/>
      <c r="HY55" s="370"/>
      <c r="HZ55" s="370"/>
      <c r="IA55" s="370"/>
      <c r="IB55" s="370"/>
      <c r="IC55" s="370"/>
      <c r="ID55" s="370"/>
      <c r="IE55" s="370"/>
      <c r="IF55" s="370"/>
    </row>
    <row r="56" spans="1:241" ht="13.5" thickBot="1" x14ac:dyDescent="0.25">
      <c r="A56" s="383"/>
      <c r="B56" s="381" t="s">
        <v>374</v>
      </c>
      <c r="C56" s="381" t="s">
        <v>375</v>
      </c>
      <c r="D56" s="381" t="s">
        <v>374</v>
      </c>
      <c r="E56" s="381" t="s">
        <v>375</v>
      </c>
      <c r="F56" s="381" t="s">
        <v>374</v>
      </c>
      <c r="G56" s="381" t="s">
        <v>375</v>
      </c>
      <c r="H56" s="381" t="s">
        <v>374</v>
      </c>
      <c r="I56" s="381" t="s">
        <v>375</v>
      </c>
      <c r="J56" s="381" t="s">
        <v>374</v>
      </c>
      <c r="K56" s="381" t="s">
        <v>375</v>
      </c>
      <c r="L56" s="367"/>
      <c r="M56" s="367"/>
      <c r="N56" s="369"/>
      <c r="O56" s="369"/>
      <c r="P56" s="370"/>
      <c r="Q56" s="370"/>
      <c r="R56" s="370"/>
      <c r="S56" s="370"/>
      <c r="T56" s="370"/>
      <c r="U56" s="370"/>
      <c r="V56" s="370"/>
      <c r="W56" s="370"/>
      <c r="X56" s="370"/>
      <c r="Y56" s="370"/>
      <c r="Z56" s="370"/>
      <c r="AA56" s="370"/>
      <c r="AB56" s="370"/>
      <c r="AC56" s="370"/>
      <c r="AD56" s="370"/>
      <c r="AE56" s="370"/>
      <c r="AF56" s="370"/>
      <c r="AG56" s="370"/>
      <c r="AH56" s="370"/>
      <c r="AI56" s="370"/>
      <c r="AJ56" s="370"/>
      <c r="AK56" s="370"/>
      <c r="AL56" s="370"/>
      <c r="AM56" s="370"/>
      <c r="AN56" s="370"/>
      <c r="AO56" s="370"/>
      <c r="AP56" s="370"/>
      <c r="AQ56" s="370"/>
      <c r="AR56" s="370"/>
      <c r="AS56" s="370"/>
      <c r="AT56" s="370"/>
      <c r="AU56" s="370"/>
      <c r="AV56" s="370"/>
      <c r="AW56" s="370"/>
      <c r="AX56" s="370"/>
      <c r="AY56" s="370"/>
      <c r="AZ56" s="370"/>
      <c r="BA56" s="370"/>
      <c r="BB56" s="370"/>
      <c r="BC56" s="370"/>
      <c r="BD56" s="370"/>
      <c r="BE56" s="370"/>
      <c r="BF56" s="370"/>
      <c r="BG56" s="370"/>
      <c r="BH56" s="370"/>
      <c r="BI56" s="370"/>
      <c r="BJ56" s="370"/>
      <c r="BK56" s="370"/>
      <c r="BL56" s="370"/>
      <c r="BM56" s="370"/>
      <c r="BN56" s="370"/>
      <c r="BO56" s="370"/>
      <c r="BP56" s="370"/>
      <c r="BQ56" s="370"/>
      <c r="BR56" s="370"/>
      <c r="BS56" s="370"/>
      <c r="BT56" s="370"/>
      <c r="BU56" s="370"/>
      <c r="BV56" s="370"/>
      <c r="BW56" s="370"/>
      <c r="BX56" s="370"/>
      <c r="BY56" s="370"/>
      <c r="BZ56" s="370"/>
      <c r="CA56" s="370"/>
      <c r="CB56" s="370"/>
      <c r="CC56" s="370"/>
      <c r="CD56" s="370"/>
      <c r="CE56" s="370"/>
      <c r="CF56" s="370"/>
      <c r="CG56" s="370"/>
      <c r="CH56" s="370"/>
      <c r="CI56" s="370"/>
      <c r="CJ56" s="370"/>
      <c r="CK56" s="370"/>
      <c r="CL56" s="370"/>
      <c r="CM56" s="370"/>
      <c r="CN56" s="370"/>
      <c r="CO56" s="370"/>
      <c r="CP56" s="370"/>
      <c r="CQ56" s="370"/>
      <c r="CR56" s="370"/>
      <c r="CS56" s="370"/>
      <c r="CT56" s="370"/>
      <c r="CU56" s="370"/>
      <c r="CV56" s="370"/>
      <c r="CW56" s="370"/>
      <c r="CX56" s="370"/>
      <c r="CY56" s="370"/>
      <c r="CZ56" s="370"/>
      <c r="DA56" s="370"/>
      <c r="DB56" s="370"/>
      <c r="DC56" s="370"/>
      <c r="DD56" s="370"/>
      <c r="DE56" s="370"/>
      <c r="DF56" s="370"/>
      <c r="DG56" s="370"/>
      <c r="DH56" s="370"/>
      <c r="DI56" s="370"/>
      <c r="DJ56" s="370"/>
      <c r="DK56" s="370"/>
      <c r="DL56" s="370"/>
      <c r="DM56" s="370"/>
      <c r="DN56" s="370"/>
      <c r="DO56" s="370"/>
      <c r="DP56" s="370"/>
      <c r="DQ56" s="370"/>
      <c r="DR56" s="370"/>
      <c r="DS56" s="370"/>
      <c r="DT56" s="370"/>
      <c r="DU56" s="370"/>
      <c r="DV56" s="370"/>
      <c r="DW56" s="370"/>
      <c r="DX56" s="370"/>
      <c r="DY56" s="370"/>
      <c r="DZ56" s="370"/>
      <c r="EA56" s="370"/>
      <c r="EB56" s="370"/>
      <c r="EC56" s="370"/>
      <c r="ED56" s="370"/>
      <c r="EE56" s="370"/>
      <c r="EF56" s="370"/>
      <c r="EG56" s="370"/>
      <c r="EH56" s="370"/>
      <c r="EI56" s="370"/>
      <c r="EJ56" s="370"/>
      <c r="EK56" s="370"/>
      <c r="EL56" s="370"/>
      <c r="EM56" s="370"/>
      <c r="EN56" s="370"/>
      <c r="EO56" s="370"/>
      <c r="EP56" s="370"/>
      <c r="EQ56" s="370"/>
      <c r="ER56" s="370"/>
      <c r="ES56" s="370"/>
      <c r="ET56" s="370"/>
      <c r="EU56" s="370"/>
      <c r="EV56" s="370"/>
      <c r="EW56" s="370"/>
      <c r="EX56" s="370"/>
      <c r="EY56" s="370"/>
      <c r="EZ56" s="370"/>
      <c r="FA56" s="370"/>
      <c r="FB56" s="370"/>
      <c r="FC56" s="370"/>
      <c r="FD56" s="370"/>
      <c r="FE56" s="370"/>
      <c r="FF56" s="370"/>
      <c r="FG56" s="370"/>
      <c r="FH56" s="370"/>
      <c r="FI56" s="370"/>
      <c r="FJ56" s="370"/>
      <c r="FK56" s="370"/>
      <c r="FL56" s="370"/>
      <c r="FM56" s="370"/>
      <c r="FN56" s="370"/>
      <c r="FO56" s="370"/>
      <c r="FP56" s="370"/>
      <c r="FQ56" s="370"/>
      <c r="FR56" s="370"/>
      <c r="FS56" s="370"/>
      <c r="FT56" s="370"/>
      <c r="FU56" s="370"/>
      <c r="FV56" s="370"/>
      <c r="FW56" s="370"/>
      <c r="FX56" s="370"/>
      <c r="FY56" s="370"/>
      <c r="FZ56" s="370"/>
      <c r="GA56" s="370"/>
      <c r="GB56" s="370"/>
      <c r="GC56" s="370"/>
      <c r="GD56" s="370"/>
      <c r="GE56" s="370"/>
      <c r="GF56" s="370"/>
      <c r="GG56" s="370"/>
      <c r="GH56" s="370"/>
      <c r="GI56" s="370"/>
      <c r="GJ56" s="370"/>
      <c r="GK56" s="370"/>
      <c r="GL56" s="370"/>
      <c r="GM56" s="370"/>
      <c r="GN56" s="370"/>
      <c r="GO56" s="370"/>
      <c r="GP56" s="370"/>
      <c r="GQ56" s="370"/>
      <c r="GR56" s="370"/>
      <c r="GS56" s="370"/>
      <c r="GT56" s="370"/>
      <c r="GU56" s="370"/>
      <c r="GV56" s="370"/>
      <c r="GW56" s="370"/>
      <c r="GX56" s="370"/>
      <c r="GY56" s="370"/>
      <c r="GZ56" s="370"/>
      <c r="HA56" s="370"/>
      <c r="HB56" s="370"/>
      <c r="HC56" s="370"/>
      <c r="HD56" s="370"/>
      <c r="HE56" s="370"/>
      <c r="HF56" s="370"/>
      <c r="HG56" s="370"/>
      <c r="HH56" s="370"/>
      <c r="HI56" s="370"/>
      <c r="HJ56" s="370"/>
      <c r="HK56" s="370"/>
      <c r="HL56" s="370"/>
      <c r="HM56" s="370"/>
      <c r="HN56" s="370"/>
      <c r="HO56" s="370"/>
      <c r="HP56" s="370"/>
      <c r="HQ56" s="370"/>
      <c r="HR56" s="370"/>
      <c r="HS56" s="370"/>
      <c r="HT56" s="370"/>
      <c r="HU56" s="370"/>
      <c r="HV56" s="370"/>
      <c r="HW56" s="370"/>
      <c r="HX56" s="370"/>
      <c r="HY56" s="370"/>
      <c r="HZ56" s="370"/>
      <c r="IA56" s="370"/>
      <c r="IB56" s="370"/>
      <c r="IC56" s="370"/>
      <c r="ID56" s="370"/>
      <c r="IE56" s="370"/>
      <c r="IF56" s="370"/>
    </row>
    <row r="57" spans="1:241" x14ac:dyDescent="0.2">
      <c r="A57" s="376">
        <v>2010</v>
      </c>
      <c r="B57" s="377">
        <v>804</v>
      </c>
      <c r="C57" s="384" t="s">
        <v>285</v>
      </c>
      <c r="D57" s="377">
        <v>1071</v>
      </c>
      <c r="E57" s="384" t="s">
        <v>285</v>
      </c>
      <c r="F57" s="377">
        <v>743</v>
      </c>
      <c r="G57" s="384" t="s">
        <v>285</v>
      </c>
      <c r="H57" s="377">
        <v>918</v>
      </c>
      <c r="I57" s="384" t="s">
        <v>285</v>
      </c>
      <c r="J57" s="377">
        <v>3535</v>
      </c>
      <c r="K57" s="384" t="s">
        <v>285</v>
      </c>
      <c r="L57" s="367"/>
      <c r="M57" s="367"/>
      <c r="IG57" s="363"/>
    </row>
    <row r="58" spans="1:241" x14ac:dyDescent="0.2">
      <c r="A58" s="376">
        <v>2011</v>
      </c>
      <c r="B58" s="377">
        <v>996</v>
      </c>
      <c r="C58" s="384" t="s">
        <v>285</v>
      </c>
      <c r="D58" s="377">
        <v>945</v>
      </c>
      <c r="E58" s="384" t="s">
        <v>285</v>
      </c>
      <c r="F58" s="377">
        <v>668</v>
      </c>
      <c r="G58" s="384" t="s">
        <v>285</v>
      </c>
      <c r="H58" s="377">
        <v>921</v>
      </c>
      <c r="I58" s="384" t="s">
        <v>285</v>
      </c>
      <c r="J58" s="377">
        <v>3529</v>
      </c>
      <c r="K58" s="384" t="s">
        <v>285</v>
      </c>
      <c r="L58" s="367"/>
      <c r="M58" s="367"/>
      <c r="IG58" s="363"/>
    </row>
    <row r="59" spans="1:241" x14ac:dyDescent="0.2">
      <c r="A59" s="376">
        <v>2012</v>
      </c>
      <c r="B59" s="377">
        <v>1007</v>
      </c>
      <c r="C59" s="384">
        <v>1126</v>
      </c>
      <c r="D59" s="377">
        <v>820</v>
      </c>
      <c r="E59" s="384">
        <v>980</v>
      </c>
      <c r="F59" s="377">
        <v>621</v>
      </c>
      <c r="G59" s="384">
        <v>817</v>
      </c>
      <c r="H59" s="377">
        <v>662</v>
      </c>
      <c r="I59" s="384">
        <v>783</v>
      </c>
      <c r="J59" s="377">
        <v>3111</v>
      </c>
      <c r="K59" s="384">
        <v>3706</v>
      </c>
      <c r="L59" s="367"/>
      <c r="M59" s="367"/>
      <c r="IG59" s="363"/>
    </row>
    <row r="60" spans="1:241" x14ac:dyDescent="0.2">
      <c r="A60" s="376">
        <v>2013</v>
      </c>
      <c r="B60" s="378">
        <v>754</v>
      </c>
      <c r="C60" s="384">
        <v>910</v>
      </c>
      <c r="D60" s="378">
        <v>794</v>
      </c>
      <c r="E60" s="384">
        <v>949</v>
      </c>
      <c r="F60" s="378">
        <v>638</v>
      </c>
      <c r="G60" s="384">
        <v>844</v>
      </c>
      <c r="H60" s="378">
        <v>628</v>
      </c>
      <c r="I60" s="384">
        <v>759</v>
      </c>
      <c r="J60" s="377">
        <v>2814</v>
      </c>
      <c r="K60" s="384">
        <v>3461</v>
      </c>
      <c r="L60" s="367"/>
      <c r="M60" s="367"/>
      <c r="IG60" s="363"/>
    </row>
    <row r="61" spans="1:241" x14ac:dyDescent="0.2">
      <c r="A61" s="376">
        <v>2014</v>
      </c>
      <c r="B61" s="378">
        <v>564</v>
      </c>
      <c r="C61" s="384">
        <v>694</v>
      </c>
      <c r="D61" s="378">
        <v>686</v>
      </c>
      <c r="E61" s="384">
        <v>840</v>
      </c>
      <c r="F61" s="378">
        <v>639</v>
      </c>
      <c r="G61" s="384">
        <v>926</v>
      </c>
      <c r="H61" s="378">
        <v>550</v>
      </c>
      <c r="I61" s="384">
        <v>688</v>
      </c>
      <c r="J61" s="377">
        <v>2439</v>
      </c>
      <c r="K61" s="384">
        <v>3148</v>
      </c>
      <c r="L61" s="367"/>
      <c r="M61" s="367"/>
      <c r="IG61" s="363"/>
    </row>
    <row r="62" spans="1:241" x14ac:dyDescent="0.2">
      <c r="A62" s="376">
        <v>2015</v>
      </c>
      <c r="B62" s="378" t="s">
        <v>285</v>
      </c>
      <c r="C62" s="377">
        <v>839</v>
      </c>
      <c r="D62" s="378" t="s">
        <v>285</v>
      </c>
      <c r="E62" s="377">
        <v>1004</v>
      </c>
      <c r="F62" s="378" t="s">
        <v>285</v>
      </c>
      <c r="G62" s="377">
        <v>886</v>
      </c>
      <c r="H62" s="378" t="s">
        <v>285</v>
      </c>
      <c r="I62" s="377">
        <v>668</v>
      </c>
      <c r="J62" s="377" t="s">
        <v>285</v>
      </c>
      <c r="K62" s="377">
        <v>3396</v>
      </c>
      <c r="L62" s="367"/>
      <c r="M62" s="367"/>
      <c r="IG62" s="363"/>
    </row>
    <row r="63" spans="1:241" x14ac:dyDescent="0.2">
      <c r="A63" s="376">
        <v>2016</v>
      </c>
      <c r="B63" s="378" t="s">
        <v>285</v>
      </c>
      <c r="C63" s="377">
        <v>975</v>
      </c>
      <c r="D63" s="378" t="s">
        <v>285</v>
      </c>
      <c r="E63" s="377">
        <v>846</v>
      </c>
      <c r="F63" s="378" t="s">
        <v>285</v>
      </c>
      <c r="G63" s="377">
        <v>991</v>
      </c>
      <c r="H63" s="378" t="s">
        <v>285</v>
      </c>
      <c r="I63" s="377">
        <v>600</v>
      </c>
      <c r="J63" s="377" t="s">
        <v>285</v>
      </c>
      <c r="K63" s="377">
        <v>3413</v>
      </c>
      <c r="L63" s="367"/>
      <c r="M63" s="367"/>
      <c r="IG63" s="363"/>
    </row>
    <row r="64" spans="1:241" x14ac:dyDescent="0.2">
      <c r="A64" s="376">
        <v>2017</v>
      </c>
      <c r="B64" s="378" t="s">
        <v>285</v>
      </c>
      <c r="C64" s="377">
        <v>791</v>
      </c>
      <c r="D64" s="378" t="s">
        <v>285</v>
      </c>
      <c r="E64" s="377">
        <v>828</v>
      </c>
      <c r="F64" s="378" t="s">
        <v>285</v>
      </c>
      <c r="G64" s="377">
        <v>710</v>
      </c>
      <c r="H64" s="378" t="s">
        <v>285</v>
      </c>
      <c r="I64" s="377">
        <v>965</v>
      </c>
      <c r="J64" s="377" t="s">
        <v>285</v>
      </c>
      <c r="K64" s="377">
        <v>3295</v>
      </c>
      <c r="L64" s="367"/>
      <c r="M64" s="367"/>
      <c r="IG64" s="363"/>
    </row>
    <row r="65" spans="1:241" x14ac:dyDescent="0.2">
      <c r="A65" s="376">
        <v>2018</v>
      </c>
      <c r="B65" s="377" t="s">
        <v>285</v>
      </c>
      <c r="C65" s="377">
        <v>735</v>
      </c>
      <c r="D65" s="377" t="s">
        <v>285</v>
      </c>
      <c r="E65" s="377">
        <v>565</v>
      </c>
      <c r="F65" s="377" t="s">
        <v>285</v>
      </c>
      <c r="G65" s="377">
        <v>862</v>
      </c>
      <c r="H65" s="377" t="s">
        <v>285</v>
      </c>
      <c r="I65" s="377">
        <v>653</v>
      </c>
      <c r="J65" s="377" t="s">
        <v>285</v>
      </c>
      <c r="K65" s="377">
        <v>2816</v>
      </c>
      <c r="L65" s="367"/>
      <c r="M65" s="367"/>
      <c r="IG65" s="363"/>
    </row>
    <row r="66" spans="1:241" s="386" customFormat="1" x14ac:dyDescent="0.2">
      <c r="A66" s="376">
        <v>2019</v>
      </c>
      <c r="B66" s="377" t="s">
        <v>285</v>
      </c>
      <c r="C66" s="377">
        <v>578</v>
      </c>
      <c r="D66" s="377" t="s">
        <v>285</v>
      </c>
      <c r="E66" s="377">
        <v>523</v>
      </c>
      <c r="F66" s="377" t="s">
        <v>285</v>
      </c>
      <c r="G66" s="377">
        <v>512</v>
      </c>
      <c r="H66" s="377" t="s">
        <v>285</v>
      </c>
      <c r="I66" s="377">
        <v>880</v>
      </c>
      <c r="J66" s="377" t="s">
        <v>285</v>
      </c>
      <c r="K66" s="377">
        <v>2492</v>
      </c>
      <c r="L66" s="367"/>
      <c r="M66" s="367"/>
      <c r="N66" s="367"/>
      <c r="O66" s="367"/>
      <c r="P66" s="367"/>
      <c r="Q66" s="367"/>
      <c r="R66" s="367"/>
      <c r="S66" s="367"/>
      <c r="T66" s="367"/>
      <c r="U66" s="367"/>
      <c r="V66" s="367"/>
      <c r="W66" s="367"/>
      <c r="X66" s="367"/>
      <c r="Y66" s="367"/>
      <c r="Z66" s="367"/>
      <c r="AA66" s="367"/>
      <c r="AB66" s="367"/>
      <c r="AC66" s="367"/>
      <c r="AD66" s="367"/>
      <c r="AE66" s="367"/>
      <c r="AF66" s="367"/>
      <c r="AG66" s="367"/>
      <c r="AH66" s="367"/>
      <c r="AI66" s="367"/>
      <c r="AJ66" s="367"/>
      <c r="AK66" s="367"/>
      <c r="AL66" s="367"/>
      <c r="AM66" s="367"/>
      <c r="AN66" s="367"/>
      <c r="AO66" s="367"/>
      <c r="AP66" s="367"/>
      <c r="AQ66" s="367"/>
      <c r="AR66" s="367"/>
      <c r="AS66" s="367"/>
      <c r="AT66" s="367"/>
      <c r="AU66" s="367"/>
      <c r="AV66" s="367"/>
      <c r="AW66" s="367"/>
      <c r="AX66" s="367"/>
      <c r="AY66" s="367"/>
      <c r="AZ66" s="367"/>
      <c r="BA66" s="367"/>
      <c r="BB66" s="367"/>
      <c r="BC66" s="367"/>
      <c r="BD66" s="367"/>
      <c r="BE66" s="367"/>
      <c r="BF66" s="367"/>
      <c r="BG66" s="367"/>
      <c r="BH66" s="367"/>
      <c r="BI66" s="367"/>
      <c r="BJ66" s="367"/>
      <c r="BK66" s="367"/>
      <c r="BL66" s="367"/>
      <c r="BM66" s="367"/>
      <c r="BN66" s="367"/>
      <c r="BO66" s="367"/>
      <c r="BP66" s="367"/>
      <c r="BQ66" s="367"/>
      <c r="BR66" s="367"/>
      <c r="BS66" s="367"/>
      <c r="BT66" s="367"/>
      <c r="BU66" s="367"/>
      <c r="BV66" s="367"/>
      <c r="BW66" s="367"/>
      <c r="BX66" s="367"/>
      <c r="BY66" s="367"/>
      <c r="BZ66" s="367"/>
      <c r="CA66" s="367"/>
      <c r="CB66" s="367"/>
      <c r="CC66" s="367"/>
      <c r="CD66" s="367"/>
      <c r="CE66" s="367"/>
      <c r="CF66" s="367"/>
      <c r="CG66" s="367"/>
      <c r="CH66" s="367"/>
      <c r="CI66" s="367"/>
      <c r="CJ66" s="367"/>
      <c r="CK66" s="367"/>
      <c r="CL66" s="367"/>
      <c r="CM66" s="367"/>
      <c r="CN66" s="367"/>
      <c r="CO66" s="367"/>
      <c r="CP66" s="367"/>
      <c r="CQ66" s="367"/>
      <c r="CR66" s="367"/>
      <c r="CS66" s="367"/>
      <c r="CT66" s="367"/>
      <c r="CU66" s="367"/>
      <c r="CV66" s="367"/>
      <c r="CW66" s="367"/>
      <c r="CX66" s="367"/>
      <c r="CY66" s="367"/>
      <c r="CZ66" s="367"/>
      <c r="DA66" s="367"/>
      <c r="DB66" s="367"/>
      <c r="DC66" s="367"/>
      <c r="DD66" s="367"/>
      <c r="DE66" s="367"/>
      <c r="DF66" s="367"/>
      <c r="DG66" s="367"/>
      <c r="DH66" s="367"/>
      <c r="DI66" s="367"/>
      <c r="DJ66" s="367"/>
      <c r="DK66" s="367"/>
      <c r="DL66" s="367"/>
      <c r="DM66" s="367"/>
      <c r="DN66" s="367"/>
      <c r="DO66" s="367"/>
      <c r="DP66" s="367"/>
      <c r="DQ66" s="367"/>
      <c r="DR66" s="367"/>
      <c r="DS66" s="367"/>
      <c r="DT66" s="367"/>
      <c r="DU66" s="367"/>
      <c r="DV66" s="367"/>
      <c r="DW66" s="367"/>
      <c r="DX66" s="367"/>
      <c r="DY66" s="367"/>
      <c r="DZ66" s="367"/>
      <c r="EA66" s="367"/>
      <c r="EB66" s="367"/>
      <c r="EC66" s="367"/>
      <c r="ED66" s="367"/>
      <c r="EE66" s="367"/>
      <c r="EF66" s="367"/>
      <c r="EG66" s="367"/>
      <c r="EH66" s="367"/>
      <c r="EI66" s="367"/>
      <c r="EJ66" s="367"/>
      <c r="EK66" s="367"/>
      <c r="EL66" s="367"/>
      <c r="EM66" s="367"/>
      <c r="EN66" s="367"/>
      <c r="EO66" s="367"/>
      <c r="EP66" s="367"/>
      <c r="EQ66" s="367"/>
      <c r="ER66" s="367"/>
      <c r="ES66" s="367"/>
      <c r="ET66" s="367"/>
      <c r="EU66" s="367"/>
      <c r="EV66" s="367"/>
      <c r="EW66" s="367"/>
      <c r="EX66" s="367"/>
      <c r="EY66" s="367"/>
      <c r="EZ66" s="367"/>
      <c r="FA66" s="367"/>
      <c r="FB66" s="367"/>
      <c r="FC66" s="367"/>
      <c r="FD66" s="367"/>
      <c r="FE66" s="367"/>
      <c r="FF66" s="367"/>
      <c r="FG66" s="367"/>
      <c r="FH66" s="367"/>
      <c r="FI66" s="367"/>
      <c r="FJ66" s="367"/>
      <c r="FK66" s="367"/>
      <c r="FL66" s="367"/>
      <c r="FM66" s="367"/>
      <c r="FN66" s="367"/>
      <c r="FO66" s="367"/>
      <c r="FP66" s="367"/>
      <c r="FQ66" s="367"/>
      <c r="FR66" s="367"/>
      <c r="FS66" s="367"/>
      <c r="FT66" s="367"/>
      <c r="FU66" s="367"/>
      <c r="FV66" s="367"/>
      <c r="FW66" s="367"/>
      <c r="FX66" s="367"/>
      <c r="FY66" s="367"/>
      <c r="FZ66" s="367"/>
      <c r="GA66" s="367"/>
      <c r="GB66" s="367"/>
      <c r="GC66" s="367"/>
      <c r="GD66" s="367"/>
      <c r="GE66" s="367"/>
      <c r="GF66" s="367"/>
      <c r="GG66" s="367"/>
      <c r="GH66" s="367"/>
      <c r="GI66" s="367"/>
      <c r="GJ66" s="367"/>
      <c r="GK66" s="367"/>
      <c r="GL66" s="367"/>
      <c r="GM66" s="367"/>
      <c r="GN66" s="367"/>
      <c r="GO66" s="367"/>
      <c r="GP66" s="367"/>
      <c r="GQ66" s="367"/>
      <c r="GR66" s="367"/>
      <c r="GS66" s="367"/>
      <c r="GT66" s="367"/>
      <c r="GU66" s="367"/>
      <c r="GV66" s="367"/>
      <c r="GW66" s="367"/>
      <c r="GX66" s="367"/>
      <c r="GY66" s="367"/>
      <c r="GZ66" s="367"/>
      <c r="HA66" s="367"/>
      <c r="HB66" s="367"/>
      <c r="HC66" s="367"/>
      <c r="HD66" s="367"/>
      <c r="HE66" s="367"/>
      <c r="HF66" s="367"/>
      <c r="HG66" s="367"/>
      <c r="HH66" s="367"/>
      <c r="HI66" s="367"/>
      <c r="HJ66" s="367"/>
      <c r="HK66" s="367"/>
      <c r="HL66" s="367"/>
      <c r="HM66" s="367"/>
      <c r="HN66" s="367"/>
      <c r="HO66" s="367"/>
      <c r="HP66" s="367"/>
      <c r="HQ66" s="367"/>
      <c r="HR66" s="367"/>
      <c r="HS66" s="367"/>
      <c r="HT66" s="367"/>
      <c r="HU66" s="367"/>
      <c r="HV66" s="367"/>
      <c r="HW66" s="367"/>
      <c r="HX66" s="367"/>
      <c r="HY66" s="367"/>
      <c r="HZ66" s="367"/>
      <c r="IA66" s="367"/>
      <c r="IB66" s="367"/>
      <c r="IC66" s="367"/>
      <c r="ID66" s="367"/>
      <c r="IE66" s="367"/>
      <c r="IF66" s="367"/>
      <c r="IG66" s="367"/>
    </row>
    <row r="67" spans="1:241" ht="13.5" thickBot="1" x14ac:dyDescent="0.25">
      <c r="A67" s="379">
        <v>2020</v>
      </c>
      <c r="B67" s="329" t="s">
        <v>285</v>
      </c>
      <c r="C67" s="377">
        <v>666</v>
      </c>
      <c r="D67" s="377" t="s">
        <v>285</v>
      </c>
      <c r="E67" s="377">
        <v>594</v>
      </c>
      <c r="F67" s="377" t="s">
        <v>285</v>
      </c>
      <c r="G67" s="377">
        <v>698</v>
      </c>
      <c r="H67" s="377" t="s">
        <v>285</v>
      </c>
      <c r="I67" s="377">
        <v>514</v>
      </c>
      <c r="J67" s="377" t="s">
        <v>285</v>
      </c>
      <c r="K67" s="377">
        <v>2473</v>
      </c>
      <c r="L67" s="367"/>
      <c r="M67" s="367"/>
      <c r="IG67" s="363"/>
    </row>
    <row r="68" spans="1:241" ht="11.25" customHeight="1" x14ac:dyDescent="0.2">
      <c r="A68" s="567" t="s">
        <v>450</v>
      </c>
      <c r="B68" s="567"/>
      <c r="C68" s="567"/>
      <c r="D68" s="567"/>
      <c r="E68" s="567"/>
      <c r="F68" s="567"/>
      <c r="G68" s="567"/>
      <c r="H68" s="567"/>
      <c r="I68" s="567"/>
      <c r="J68" s="567"/>
      <c r="K68" s="567"/>
    </row>
    <row r="69" spans="1:241" ht="11.25" customHeight="1" x14ac:dyDescent="0.2">
      <c r="A69" s="562"/>
      <c r="B69" s="562"/>
      <c r="C69" s="562"/>
      <c r="D69" s="562"/>
      <c r="E69" s="562"/>
      <c r="F69" s="562"/>
      <c r="G69" s="562"/>
      <c r="H69" s="562"/>
      <c r="I69" s="562"/>
      <c r="J69" s="562"/>
      <c r="K69" s="562"/>
    </row>
    <row r="70" spans="1:241" ht="11.25" customHeight="1" x14ac:dyDescent="0.2">
      <c r="A70" s="568"/>
      <c r="B70" s="568"/>
      <c r="C70" s="568"/>
      <c r="D70" s="568"/>
      <c r="E70" s="568"/>
      <c r="F70" s="568"/>
      <c r="G70" s="568"/>
      <c r="H70" s="568"/>
      <c r="I70" s="568"/>
      <c r="J70" s="568"/>
      <c r="K70" s="568"/>
    </row>
    <row r="71" spans="1:241" ht="11.25" customHeight="1" x14ac:dyDescent="0.2">
      <c r="A71" s="568"/>
      <c r="B71" s="568"/>
      <c r="C71" s="568"/>
      <c r="D71" s="568"/>
      <c r="E71" s="568"/>
      <c r="F71" s="568"/>
      <c r="G71" s="568"/>
      <c r="H71" s="568"/>
      <c r="I71" s="568"/>
      <c r="J71" s="568"/>
      <c r="K71" s="568"/>
    </row>
    <row r="72" spans="1:241" x14ac:dyDescent="0.2">
      <c r="A72" s="373"/>
      <c r="B72" s="373"/>
      <c r="C72" s="373"/>
      <c r="D72" s="373"/>
      <c r="E72" s="373"/>
      <c r="F72" s="373"/>
      <c r="G72" s="373"/>
      <c r="H72" s="373"/>
      <c r="I72" s="373"/>
      <c r="J72" s="373"/>
      <c r="K72" s="373"/>
    </row>
    <row r="73" spans="1:241" x14ac:dyDescent="0.2">
      <c r="A73" s="373"/>
      <c r="B73" s="373"/>
      <c r="C73" s="373"/>
      <c r="D73" s="373"/>
      <c r="E73" s="373"/>
      <c r="F73" s="373"/>
      <c r="G73" s="373"/>
      <c r="H73" s="373"/>
      <c r="I73" s="373"/>
      <c r="J73" s="373"/>
      <c r="K73" s="373"/>
    </row>
    <row r="74" spans="1:241" x14ac:dyDescent="0.2">
      <c r="A74" s="373"/>
      <c r="B74" s="373"/>
      <c r="C74" s="373"/>
      <c r="D74" s="373"/>
      <c r="E74" s="373"/>
      <c r="F74" s="373"/>
      <c r="G74" s="373"/>
      <c r="H74" s="373"/>
      <c r="I74" s="373"/>
      <c r="J74" s="373"/>
      <c r="K74" s="373"/>
    </row>
    <row r="75" spans="1:241" x14ac:dyDescent="0.2">
      <c r="A75" s="373"/>
      <c r="B75" s="373"/>
      <c r="C75" s="373"/>
      <c r="D75" s="373"/>
      <c r="E75" s="373"/>
      <c r="F75" s="373"/>
      <c r="G75" s="373"/>
      <c r="H75" s="373"/>
      <c r="I75" s="373"/>
      <c r="J75" s="373"/>
      <c r="K75" s="373"/>
    </row>
    <row r="76" spans="1:241" x14ac:dyDescent="0.2">
      <c r="A76" s="373"/>
      <c r="B76" s="373"/>
      <c r="C76" s="373"/>
      <c r="D76" s="373"/>
      <c r="E76" s="373"/>
      <c r="F76" s="373"/>
      <c r="G76" s="373"/>
      <c r="H76" s="373"/>
      <c r="I76" s="373"/>
      <c r="J76" s="373"/>
      <c r="K76" s="373"/>
    </row>
    <row r="77" spans="1:241" x14ac:dyDescent="0.2">
      <c r="A77" s="373"/>
      <c r="B77" s="373"/>
      <c r="C77" s="373"/>
      <c r="D77" s="373"/>
      <c r="E77" s="373"/>
      <c r="F77" s="373"/>
      <c r="G77" s="373"/>
      <c r="H77" s="373"/>
      <c r="I77" s="373"/>
      <c r="J77" s="373"/>
      <c r="K77" s="373"/>
    </row>
    <row r="78" spans="1:241" x14ac:dyDescent="0.2">
      <c r="A78" s="373"/>
      <c r="B78" s="373"/>
      <c r="C78" s="373"/>
      <c r="D78" s="373"/>
      <c r="E78" s="373"/>
      <c r="F78" s="373"/>
      <c r="G78" s="373"/>
      <c r="H78" s="373"/>
      <c r="I78" s="373"/>
      <c r="J78" s="373"/>
      <c r="K78" s="373"/>
    </row>
    <row r="79" spans="1:241" x14ac:dyDescent="0.2">
      <c r="A79" s="373"/>
      <c r="B79" s="373"/>
      <c r="C79" s="373"/>
      <c r="D79" s="373"/>
      <c r="E79" s="373"/>
      <c r="F79" s="373"/>
      <c r="G79" s="373"/>
      <c r="H79" s="373"/>
      <c r="I79" s="373"/>
      <c r="J79" s="373"/>
      <c r="K79" s="373"/>
    </row>
    <row r="80" spans="1:241" x14ac:dyDescent="0.2">
      <c r="A80" s="373"/>
      <c r="B80" s="373"/>
      <c r="C80" s="373"/>
      <c r="D80" s="373"/>
      <c r="E80" s="373"/>
      <c r="F80" s="373"/>
      <c r="G80" s="373"/>
      <c r="H80" s="373"/>
      <c r="I80" s="373"/>
      <c r="J80" s="373"/>
      <c r="K80" s="373"/>
    </row>
    <row r="81" spans="1:11" x14ac:dyDescent="0.2">
      <c r="A81" s="373"/>
      <c r="B81" s="373"/>
      <c r="C81" s="373"/>
      <c r="D81" s="373"/>
      <c r="E81" s="373"/>
      <c r="F81" s="373"/>
      <c r="G81" s="373"/>
      <c r="H81" s="373"/>
      <c r="I81" s="373"/>
      <c r="J81" s="373"/>
      <c r="K81" s="373"/>
    </row>
    <row r="82" spans="1:11" x14ac:dyDescent="0.2">
      <c r="A82" s="373"/>
      <c r="B82" s="373"/>
      <c r="C82" s="373"/>
      <c r="D82" s="373"/>
      <c r="E82" s="373"/>
      <c r="F82" s="373"/>
      <c r="G82" s="373"/>
      <c r="H82" s="373"/>
      <c r="I82" s="373"/>
      <c r="J82" s="373"/>
      <c r="K82" s="373"/>
    </row>
    <row r="83" spans="1:11" x14ac:dyDescent="0.2">
      <c r="A83" s="373"/>
      <c r="B83" s="373"/>
      <c r="C83" s="373"/>
      <c r="D83" s="373"/>
      <c r="E83" s="373"/>
      <c r="F83" s="373"/>
      <c r="G83" s="373"/>
      <c r="H83" s="373"/>
      <c r="I83" s="373"/>
      <c r="J83" s="373"/>
      <c r="K83" s="373"/>
    </row>
    <row r="84" spans="1:11" x14ac:dyDescent="0.2">
      <c r="A84" s="373"/>
      <c r="B84" s="373"/>
      <c r="C84" s="373"/>
      <c r="D84" s="373"/>
      <c r="E84" s="373"/>
      <c r="F84" s="373"/>
      <c r="G84" s="373"/>
      <c r="H84" s="373"/>
      <c r="I84" s="373"/>
      <c r="J84" s="373"/>
      <c r="K84" s="373"/>
    </row>
    <row r="85" spans="1:11" x14ac:dyDescent="0.2">
      <c r="A85" s="373"/>
      <c r="B85" s="373"/>
      <c r="C85" s="373"/>
      <c r="D85" s="373"/>
      <c r="E85" s="373"/>
      <c r="F85" s="373"/>
      <c r="G85" s="373"/>
      <c r="H85" s="373"/>
      <c r="I85" s="373"/>
      <c r="J85" s="373"/>
      <c r="K85" s="373"/>
    </row>
    <row r="86" spans="1:11" x14ac:dyDescent="0.2">
      <c r="A86" s="373"/>
      <c r="B86" s="373"/>
      <c r="C86" s="373"/>
      <c r="D86" s="373"/>
      <c r="E86" s="373"/>
      <c r="F86" s="373"/>
      <c r="G86" s="373"/>
      <c r="H86" s="373"/>
      <c r="I86" s="373"/>
      <c r="J86" s="373"/>
      <c r="K86" s="373"/>
    </row>
  </sheetData>
  <mergeCells count="27">
    <mergeCell ref="H23:I23"/>
    <mergeCell ref="J7:K7"/>
    <mergeCell ref="B39:C39"/>
    <mergeCell ref="A22:K22"/>
    <mergeCell ref="J23:K23"/>
    <mergeCell ref="F39:G39"/>
    <mergeCell ref="D55:E55"/>
    <mergeCell ref="F55:G55"/>
    <mergeCell ref="B23:C23"/>
    <mergeCell ref="D23:E23"/>
    <mergeCell ref="F23:G23"/>
    <mergeCell ref="A2:K2"/>
    <mergeCell ref="A4:K4"/>
    <mergeCell ref="A68:K71"/>
    <mergeCell ref="A6:K6"/>
    <mergeCell ref="A38:K38"/>
    <mergeCell ref="B7:C7"/>
    <mergeCell ref="D7:E7"/>
    <mergeCell ref="F7:G7"/>
    <mergeCell ref="H7:I7"/>
    <mergeCell ref="D39:E39"/>
    <mergeCell ref="H55:I55"/>
    <mergeCell ref="J55:K55"/>
    <mergeCell ref="H39:I39"/>
    <mergeCell ref="J39:K39"/>
    <mergeCell ref="A54:K54"/>
    <mergeCell ref="B55:C55"/>
  </mergeCells>
  <pageMargins left="0.70866141732283472" right="0.70866141732283472" top="0.59055118110236227" bottom="0.59055118110236227" header="0.31496062992125984" footer="0.31496062992125984"/>
  <pageSetup paperSize="9" scale="82" orientation="portrait" r:id="rId1"/>
  <headerFooter>
    <oddFooter>&amp;L&amp;G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23"/>
  <sheetViews>
    <sheetView workbookViewId="0">
      <selection sqref="A1:C1"/>
    </sheetView>
  </sheetViews>
  <sheetFormatPr defaultRowHeight="12.75" x14ac:dyDescent="0.2"/>
  <cols>
    <col min="1" max="1" width="4.42578125" style="319" bestFit="1" customWidth="1"/>
    <col min="2" max="2" width="68.85546875" style="319" customWidth="1"/>
    <col min="3" max="3" width="82" style="319" customWidth="1"/>
    <col min="4" max="16384" width="9.140625" style="319"/>
  </cols>
  <sheetData>
    <row r="1" spans="1:4" ht="19.5" x14ac:dyDescent="0.2">
      <c r="A1" s="476" t="s">
        <v>543</v>
      </c>
      <c r="B1" s="476"/>
      <c r="C1" s="476"/>
    </row>
    <row r="3" spans="1:4" x14ac:dyDescent="0.2">
      <c r="A3" s="424" t="s">
        <v>457</v>
      </c>
      <c r="B3" s="425" t="s">
        <v>458</v>
      </c>
      <c r="C3" s="428" t="s">
        <v>479</v>
      </c>
      <c r="D3" s="427"/>
    </row>
    <row r="4" spans="1:4" x14ac:dyDescent="0.2">
      <c r="A4" s="426" t="s">
        <v>186</v>
      </c>
      <c r="B4" s="430" t="s">
        <v>112</v>
      </c>
      <c r="C4" s="429" t="s">
        <v>460</v>
      </c>
      <c r="D4" s="427"/>
    </row>
    <row r="5" spans="1:4" x14ac:dyDescent="0.2">
      <c r="A5" s="426" t="s">
        <v>187</v>
      </c>
      <c r="B5" s="430" t="s">
        <v>96</v>
      </c>
      <c r="C5" s="429" t="s">
        <v>461</v>
      </c>
      <c r="D5" s="427"/>
    </row>
    <row r="6" spans="1:4" x14ac:dyDescent="0.2">
      <c r="A6" s="426" t="s">
        <v>188</v>
      </c>
      <c r="B6" s="430" t="s">
        <v>140</v>
      </c>
      <c r="C6" s="429" t="s">
        <v>462</v>
      </c>
      <c r="D6" s="427"/>
    </row>
    <row r="7" spans="1:4" x14ac:dyDescent="0.2">
      <c r="A7" s="426" t="s">
        <v>189</v>
      </c>
      <c r="B7" s="430" t="s">
        <v>98</v>
      </c>
      <c r="C7" s="429" t="s">
        <v>463</v>
      </c>
      <c r="D7" s="427"/>
    </row>
    <row r="8" spans="1:4" x14ac:dyDescent="0.2">
      <c r="A8" s="426" t="s">
        <v>190</v>
      </c>
      <c r="B8" s="430" t="s">
        <v>141</v>
      </c>
      <c r="C8" s="429" t="s">
        <v>464</v>
      </c>
      <c r="D8" s="427"/>
    </row>
    <row r="9" spans="1:4" ht="24" x14ac:dyDescent="0.2">
      <c r="A9" s="426" t="s">
        <v>191</v>
      </c>
      <c r="B9" s="430" t="s">
        <v>142</v>
      </c>
      <c r="C9" s="429" t="s">
        <v>465</v>
      </c>
      <c r="D9" s="427"/>
    </row>
    <row r="10" spans="1:4" x14ac:dyDescent="0.2">
      <c r="A10" s="426" t="s">
        <v>192</v>
      </c>
      <c r="B10" s="430" t="s">
        <v>143</v>
      </c>
      <c r="C10" s="429" t="s">
        <v>466</v>
      </c>
      <c r="D10" s="427"/>
    </row>
    <row r="11" spans="1:4" x14ac:dyDescent="0.2">
      <c r="A11" s="426" t="s">
        <v>193</v>
      </c>
      <c r="B11" s="430" t="s">
        <v>113</v>
      </c>
      <c r="C11" s="429" t="s">
        <v>467</v>
      </c>
      <c r="D11" s="427"/>
    </row>
    <row r="12" spans="1:4" x14ac:dyDescent="0.2">
      <c r="A12" s="426" t="s">
        <v>194</v>
      </c>
      <c r="B12" s="430" t="s">
        <v>103</v>
      </c>
      <c r="C12" s="429" t="s">
        <v>468</v>
      </c>
      <c r="D12" s="427"/>
    </row>
    <row r="13" spans="1:4" x14ac:dyDescent="0.2">
      <c r="A13" s="424">
        <v>10</v>
      </c>
      <c r="B13" s="430" t="s">
        <v>104</v>
      </c>
      <c r="C13" s="429" t="s">
        <v>469</v>
      </c>
      <c r="D13" s="427"/>
    </row>
    <row r="14" spans="1:4" x14ac:dyDescent="0.2">
      <c r="A14" s="424">
        <v>11</v>
      </c>
      <c r="B14" s="430" t="s">
        <v>105</v>
      </c>
      <c r="C14" s="429" t="s">
        <v>480</v>
      </c>
      <c r="D14" s="427"/>
    </row>
    <row r="15" spans="1:4" x14ac:dyDescent="0.2">
      <c r="A15" s="424">
        <v>12</v>
      </c>
      <c r="B15" s="430" t="s">
        <v>106</v>
      </c>
      <c r="C15" s="429" t="s">
        <v>470</v>
      </c>
      <c r="D15" s="427"/>
    </row>
    <row r="16" spans="1:4" x14ac:dyDescent="0.2">
      <c r="A16" s="424">
        <v>13</v>
      </c>
      <c r="B16" s="430" t="s">
        <v>107</v>
      </c>
      <c r="C16" s="429" t="s">
        <v>471</v>
      </c>
      <c r="D16" s="427"/>
    </row>
    <row r="17" spans="1:4" x14ac:dyDescent="0.2">
      <c r="A17" s="424">
        <v>14</v>
      </c>
      <c r="B17" s="430" t="s">
        <v>144</v>
      </c>
      <c r="C17" s="429" t="s">
        <v>472</v>
      </c>
      <c r="D17" s="427"/>
    </row>
    <row r="18" spans="1:4" x14ac:dyDescent="0.2">
      <c r="A18" s="424">
        <v>15</v>
      </c>
      <c r="B18" s="430" t="s">
        <v>108</v>
      </c>
      <c r="C18" s="429" t="s">
        <v>473</v>
      </c>
      <c r="D18" s="427"/>
    </row>
    <row r="19" spans="1:4" x14ac:dyDescent="0.2">
      <c r="A19" s="424">
        <v>16</v>
      </c>
      <c r="B19" s="430" t="s">
        <v>459</v>
      </c>
      <c r="C19" s="429" t="s">
        <v>474</v>
      </c>
      <c r="D19" s="427"/>
    </row>
    <row r="20" spans="1:4" ht="24" x14ac:dyDescent="0.2">
      <c r="A20" s="424">
        <v>17</v>
      </c>
      <c r="B20" s="430" t="s">
        <v>109</v>
      </c>
      <c r="C20" s="429" t="s">
        <v>475</v>
      </c>
      <c r="D20" s="427"/>
    </row>
    <row r="21" spans="1:4" x14ac:dyDescent="0.2">
      <c r="A21" s="424">
        <v>18</v>
      </c>
      <c r="B21" s="430" t="s">
        <v>110</v>
      </c>
      <c r="C21" s="429" t="s">
        <v>476</v>
      </c>
      <c r="D21" s="427"/>
    </row>
    <row r="22" spans="1:4" ht="24" x14ac:dyDescent="0.2">
      <c r="A22" s="424">
        <v>19</v>
      </c>
      <c r="B22" s="430" t="s">
        <v>114</v>
      </c>
      <c r="C22" s="429" t="s">
        <v>477</v>
      </c>
      <c r="D22" s="427"/>
    </row>
    <row r="23" spans="1:4" x14ac:dyDescent="0.2">
      <c r="A23" s="424">
        <v>20</v>
      </c>
      <c r="B23" s="430" t="s">
        <v>111</v>
      </c>
      <c r="C23" s="429" t="s">
        <v>478</v>
      </c>
    </row>
  </sheetData>
  <mergeCells count="1">
    <mergeCell ref="A1:C1"/>
  </mergeCells>
  <pageMargins left="0.70866141732283472" right="0.70866141732283472" top="0.74803149606299213" bottom="0.74803149606299213" header="0.31496062992125984" footer="0.31496062992125984"/>
  <pageSetup paperSize="9" scale="8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BE387-9E89-43DC-B8EA-45F5EB6387F8}">
  <dimension ref="A1:C11"/>
  <sheetViews>
    <sheetView zoomScaleNormal="100" workbookViewId="0">
      <selection sqref="A1:C1"/>
    </sheetView>
  </sheetViews>
  <sheetFormatPr defaultRowHeight="12.75" x14ac:dyDescent="0.2"/>
  <cols>
    <col min="1" max="1" width="4.42578125" style="459" bestFit="1" customWidth="1"/>
    <col min="2" max="2" width="47.5703125" style="459" customWidth="1"/>
    <col min="3" max="3" width="49.85546875" style="459" customWidth="1"/>
    <col min="4" max="16384" width="9.140625" style="459"/>
  </cols>
  <sheetData>
    <row r="1" spans="1:3" ht="19.5" x14ac:dyDescent="0.2">
      <c r="A1" s="513" t="s">
        <v>544</v>
      </c>
      <c r="B1" s="513"/>
      <c r="C1" s="513"/>
    </row>
    <row r="3" spans="1:3" x14ac:dyDescent="0.2">
      <c r="A3" s="460" t="s">
        <v>545</v>
      </c>
      <c r="C3" s="469" t="s">
        <v>546</v>
      </c>
    </row>
    <row r="4" spans="1:3" x14ac:dyDescent="0.2">
      <c r="A4" s="461"/>
    </row>
    <row r="5" spans="1:3" x14ac:dyDescent="0.2">
      <c r="A5" s="462" t="s">
        <v>547</v>
      </c>
      <c r="B5" s="459" t="s">
        <v>548</v>
      </c>
      <c r="C5" s="459" t="s">
        <v>549</v>
      </c>
    </row>
    <row r="6" spans="1:3" x14ac:dyDescent="0.2">
      <c r="A6" s="462" t="s">
        <v>550</v>
      </c>
      <c r="B6" s="459" t="s">
        <v>551</v>
      </c>
      <c r="C6" s="459" t="s">
        <v>552</v>
      </c>
    </row>
    <row r="7" spans="1:3" x14ac:dyDescent="0.2">
      <c r="A7" s="463" t="s">
        <v>21</v>
      </c>
      <c r="B7" s="464" t="s">
        <v>553</v>
      </c>
      <c r="C7" s="459" t="s">
        <v>554</v>
      </c>
    </row>
    <row r="8" spans="1:3" x14ac:dyDescent="0.2">
      <c r="A8" s="465">
        <v>0</v>
      </c>
      <c r="B8" s="459" t="s">
        <v>555</v>
      </c>
      <c r="C8" s="459" t="s">
        <v>556</v>
      </c>
    </row>
    <row r="9" spans="1:3" x14ac:dyDescent="0.2">
      <c r="A9" s="462" t="s">
        <v>557</v>
      </c>
      <c r="B9" s="464" t="s">
        <v>558</v>
      </c>
      <c r="C9" s="459" t="s">
        <v>559</v>
      </c>
    </row>
    <row r="10" spans="1:3" x14ac:dyDescent="0.2">
      <c r="A10" s="462" t="s">
        <v>560</v>
      </c>
      <c r="B10" s="464" t="s">
        <v>561</v>
      </c>
      <c r="C10" s="459" t="s">
        <v>562</v>
      </c>
    </row>
    <row r="11" spans="1:3" ht="25.5" x14ac:dyDescent="0.2">
      <c r="A11" s="466" t="s">
        <v>563</v>
      </c>
      <c r="B11" s="467" t="s">
        <v>564</v>
      </c>
      <c r="C11" s="468" t="s">
        <v>565</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
  <dimension ref="A1:N98"/>
  <sheetViews>
    <sheetView zoomScaleNormal="100" zoomScaleSheetLayoutView="100" workbookViewId="0"/>
  </sheetViews>
  <sheetFormatPr defaultRowHeight="12.75" x14ac:dyDescent="0.2"/>
  <cols>
    <col min="1" max="1" width="1.5703125" style="33" customWidth="1"/>
    <col min="2" max="2" width="30.5703125" style="8" customWidth="1"/>
    <col min="3" max="5" width="30.5703125" style="8" hidden="1" customWidth="1"/>
    <col min="6" max="6" width="9.140625" style="33" bestFit="1"/>
    <col min="7" max="7" width="1.85546875" style="33" bestFit="1" customWidth="1"/>
    <col min="8" max="8" width="7.140625" style="41" customWidth="1"/>
    <col min="9" max="9" width="9.140625" style="33" bestFit="1"/>
    <col min="10" max="10" width="2.28515625" style="33" customWidth="1"/>
    <col min="11" max="11" width="7.140625" style="33" customWidth="1"/>
    <col min="12" max="16384" width="9.140625" style="33"/>
  </cols>
  <sheetData>
    <row r="1" spans="1:14" ht="6.75" customHeight="1" x14ac:dyDescent="0.25">
      <c r="B1" s="2"/>
      <c r="C1" s="2"/>
      <c r="D1" s="2"/>
      <c r="E1" s="2"/>
    </row>
    <row r="2" spans="1:14" s="235" customFormat="1" ht="12.75" customHeight="1" x14ac:dyDescent="0.2">
      <c r="A2" s="189" t="s">
        <v>494</v>
      </c>
      <c r="B2" s="187"/>
      <c r="C2" s="187"/>
      <c r="D2" s="187"/>
      <c r="E2" s="187"/>
      <c r="H2" s="182"/>
      <c r="L2" s="257"/>
      <c r="N2" s="434" t="s">
        <v>285</v>
      </c>
    </row>
    <row r="3" spans="1:14" s="235" customFormat="1" ht="12.75" hidden="1" customHeight="1" x14ac:dyDescent="0.2">
      <c r="A3" s="189"/>
      <c r="B3" s="187"/>
      <c r="C3" s="187"/>
      <c r="D3" s="187"/>
      <c r="E3" s="187"/>
      <c r="H3" s="182"/>
    </row>
    <row r="4" spans="1:14" ht="13.5" thickBot="1" x14ac:dyDescent="0.25">
      <c r="A4" s="236" t="s">
        <v>495</v>
      </c>
      <c r="B4" s="42"/>
      <c r="C4" s="42"/>
      <c r="D4" s="42"/>
      <c r="E4" s="42"/>
      <c r="F4" s="237"/>
      <c r="G4" s="237"/>
      <c r="H4" s="45"/>
      <c r="I4" s="140"/>
      <c r="J4" s="140"/>
      <c r="K4" s="64"/>
    </row>
    <row r="5" spans="1:14" ht="15.75" hidden="1" thickBot="1" x14ac:dyDescent="0.3">
      <c r="A5" s="63"/>
      <c r="B5" s="42"/>
      <c r="C5" s="42"/>
      <c r="D5" s="42"/>
      <c r="E5" s="42"/>
      <c r="F5" s="237"/>
      <c r="G5" s="237"/>
      <c r="H5" s="45"/>
      <c r="I5" s="140"/>
      <c r="J5" s="140"/>
      <c r="K5" s="64"/>
    </row>
    <row r="6" spans="1:14" ht="13.5" thickBot="1" x14ac:dyDescent="0.25">
      <c r="A6" s="42"/>
      <c r="B6" s="42"/>
      <c r="C6" s="42"/>
      <c r="D6" s="42"/>
      <c r="E6" s="42"/>
      <c r="F6" s="25">
        <v>2020</v>
      </c>
      <c r="G6" s="3"/>
      <c r="H6" s="422" t="s">
        <v>124</v>
      </c>
      <c r="I6" s="25">
        <v>2019</v>
      </c>
      <c r="J6" s="3"/>
      <c r="K6" s="445" t="s">
        <v>124</v>
      </c>
    </row>
    <row r="7" spans="1:14" hidden="1" x14ac:dyDescent="0.2">
      <c r="A7" s="281"/>
      <c r="B7" s="281"/>
      <c r="C7" s="281"/>
      <c r="D7" s="281"/>
      <c r="E7" s="281"/>
      <c r="F7" s="266"/>
      <c r="G7" s="204"/>
      <c r="H7" s="204"/>
      <c r="I7" s="266"/>
      <c r="J7" s="204"/>
      <c r="K7" s="204"/>
    </row>
    <row r="8" spans="1:14" ht="6.75" customHeight="1" x14ac:dyDescent="0.2">
      <c r="B8" s="4"/>
      <c r="C8" s="4"/>
      <c r="D8" s="4"/>
      <c r="E8" s="4"/>
      <c r="G8" s="239"/>
      <c r="J8" s="239"/>
      <c r="K8" s="41"/>
    </row>
    <row r="9" spans="1:14" ht="6.75" hidden="1" customHeight="1" x14ac:dyDescent="0.2">
      <c r="B9" s="4"/>
      <c r="C9" s="4"/>
      <c r="D9" s="4"/>
      <c r="E9" s="4"/>
      <c r="G9" s="239"/>
      <c r="J9" s="239"/>
      <c r="K9" s="41"/>
    </row>
    <row r="10" spans="1:14" ht="6.75" hidden="1" customHeight="1" x14ac:dyDescent="0.2">
      <c r="B10" s="4"/>
      <c r="C10" s="4"/>
      <c r="D10" s="4"/>
      <c r="E10" s="4"/>
      <c r="G10" s="239"/>
      <c r="J10" s="239"/>
      <c r="K10" s="41"/>
    </row>
    <row r="11" spans="1:14" ht="11.25" customHeight="1" x14ac:dyDescent="0.2">
      <c r="A11" s="7" t="s">
        <v>278</v>
      </c>
      <c r="F11" s="9">
        <v>64869</v>
      </c>
      <c r="G11" s="240"/>
      <c r="H11" s="9"/>
      <c r="I11" s="9">
        <v>65618</v>
      </c>
      <c r="J11" s="240"/>
      <c r="K11" s="9"/>
    </row>
    <row r="12" spans="1:14" ht="10.5" customHeight="1" x14ac:dyDescent="0.2">
      <c r="A12" s="435" t="s">
        <v>5</v>
      </c>
      <c r="B12" s="13"/>
      <c r="C12" s="13"/>
      <c r="D12" s="13"/>
      <c r="E12" s="13"/>
      <c r="F12" s="9"/>
      <c r="G12" s="240"/>
      <c r="H12" s="27"/>
      <c r="I12" s="9"/>
      <c r="J12" s="240"/>
      <c r="K12" s="27"/>
    </row>
    <row r="13" spans="1:14" ht="10.5" customHeight="1" x14ac:dyDescent="0.2">
      <c r="B13" s="13" t="s">
        <v>0</v>
      </c>
      <c r="C13" s="13"/>
      <c r="D13" s="13"/>
      <c r="E13" s="13"/>
      <c r="F13" s="241">
        <v>48955</v>
      </c>
      <c r="G13" s="241"/>
      <c r="H13" s="242"/>
      <c r="I13" s="241">
        <v>48611</v>
      </c>
      <c r="J13" s="241"/>
      <c r="K13" s="242"/>
      <c r="L13" s="243"/>
    </row>
    <row r="14" spans="1:14" ht="10.5" customHeight="1" x14ac:dyDescent="0.2">
      <c r="B14" s="16" t="s">
        <v>1</v>
      </c>
      <c r="C14" s="16"/>
      <c r="D14" s="16"/>
      <c r="E14" s="16"/>
      <c r="F14" s="241">
        <v>15913</v>
      </c>
      <c r="G14" s="241"/>
      <c r="H14" s="242"/>
      <c r="I14" s="241">
        <v>17007</v>
      </c>
      <c r="J14" s="241"/>
      <c r="K14" s="242"/>
    </row>
    <row r="15" spans="1:14" ht="5.25" customHeight="1" x14ac:dyDescent="0.2">
      <c r="A15" s="17"/>
      <c r="B15" s="17"/>
      <c r="C15" s="17"/>
      <c r="D15" s="17"/>
      <c r="E15" s="17"/>
      <c r="F15" s="28"/>
      <c r="G15" s="148"/>
      <c r="H15" s="28"/>
      <c r="I15" s="28"/>
      <c r="J15" s="148"/>
      <c r="K15" s="28"/>
    </row>
    <row r="16" spans="1:14" ht="6" customHeight="1" x14ac:dyDescent="0.2">
      <c r="B16" s="7"/>
      <c r="C16" s="7"/>
      <c r="D16" s="7"/>
      <c r="E16" s="7"/>
      <c r="F16" s="27"/>
      <c r="G16" s="240"/>
      <c r="H16" s="27"/>
      <c r="I16" s="27"/>
      <c r="J16" s="240"/>
      <c r="K16" s="27"/>
    </row>
    <row r="17" spans="1:12" ht="11.25" customHeight="1" x14ac:dyDescent="0.2">
      <c r="A17" s="7" t="s">
        <v>17</v>
      </c>
      <c r="F17" s="244">
        <v>42591.207999999999</v>
      </c>
      <c r="G17" s="245" t="s">
        <v>4</v>
      </c>
      <c r="H17" s="246">
        <v>2090.7840000000001</v>
      </c>
      <c r="I17" s="244">
        <v>42555.180999999997</v>
      </c>
      <c r="J17" s="245" t="s">
        <v>4</v>
      </c>
      <c r="K17" s="246">
        <v>2404.1619999999998</v>
      </c>
    </row>
    <row r="18" spans="1:12" ht="6" customHeight="1" x14ac:dyDescent="0.2">
      <c r="B18" s="13"/>
      <c r="C18" s="13"/>
      <c r="D18" s="13"/>
      <c r="E18" s="13"/>
      <c r="F18" s="27"/>
      <c r="G18" s="293"/>
      <c r="H18" s="27"/>
      <c r="I18" s="27"/>
      <c r="J18" s="240"/>
      <c r="K18" s="27"/>
    </row>
    <row r="19" spans="1:12" ht="11.25" customHeight="1" x14ac:dyDescent="0.2">
      <c r="A19" s="7" t="s">
        <v>3</v>
      </c>
      <c r="F19" s="244">
        <v>42210.521999999997</v>
      </c>
      <c r="G19" s="245" t="s">
        <v>4</v>
      </c>
      <c r="H19" s="246">
        <v>2091.5329999999999</v>
      </c>
      <c r="I19" s="244">
        <v>42152.118000000002</v>
      </c>
      <c r="J19" s="245" t="s">
        <v>4</v>
      </c>
      <c r="K19" s="246">
        <v>2404.9389999999999</v>
      </c>
    </row>
    <row r="20" spans="1:12" ht="10.5" customHeight="1" x14ac:dyDescent="0.2">
      <c r="A20" s="435" t="s">
        <v>5</v>
      </c>
      <c r="B20" s="13"/>
      <c r="C20" s="13"/>
      <c r="D20" s="13"/>
      <c r="E20" s="13"/>
      <c r="F20" s="27"/>
      <c r="G20" s="293"/>
      <c r="H20" s="27"/>
      <c r="I20" s="27"/>
      <c r="J20" s="240"/>
      <c r="K20" s="27"/>
    </row>
    <row r="21" spans="1:12" ht="10.5" customHeight="1" x14ac:dyDescent="0.2">
      <c r="B21" s="13" t="s">
        <v>13</v>
      </c>
      <c r="C21" s="13"/>
      <c r="D21" s="13"/>
      <c r="E21" s="13"/>
      <c r="F21" s="241">
        <v>25941.103999999999</v>
      </c>
      <c r="G21" s="245" t="s">
        <v>4</v>
      </c>
      <c r="H21" s="242">
        <v>1362.3009999999999</v>
      </c>
      <c r="I21" s="241">
        <v>26854.035</v>
      </c>
      <c r="J21" s="245" t="s">
        <v>4</v>
      </c>
      <c r="K21" s="242">
        <v>1750.4580000000001</v>
      </c>
    </row>
    <row r="22" spans="1:12" ht="10.5" customHeight="1" x14ac:dyDescent="0.2">
      <c r="B22" s="13" t="s">
        <v>14</v>
      </c>
      <c r="C22" s="13"/>
      <c r="D22" s="13"/>
      <c r="E22" s="13"/>
      <c r="F22" s="241">
        <v>9244.7150000000001</v>
      </c>
      <c r="G22" s="245" t="s">
        <v>4</v>
      </c>
      <c r="H22" s="242">
        <v>777.69100000000003</v>
      </c>
      <c r="I22" s="241">
        <v>9004.73</v>
      </c>
      <c r="J22" s="245" t="s">
        <v>4</v>
      </c>
      <c r="K22" s="242">
        <v>943.86500000000001</v>
      </c>
    </row>
    <row r="23" spans="1:12" ht="10.5" customHeight="1" x14ac:dyDescent="0.2">
      <c r="B23" s="13" t="s">
        <v>15</v>
      </c>
      <c r="C23" s="13"/>
      <c r="D23" s="13"/>
      <c r="E23" s="13"/>
      <c r="F23" s="241">
        <v>5184.0249999999996</v>
      </c>
      <c r="G23" s="245" t="s">
        <v>4</v>
      </c>
      <c r="H23" s="242">
        <v>786.85199999999998</v>
      </c>
      <c r="I23" s="241">
        <v>4701.4040000000005</v>
      </c>
      <c r="J23" s="245" t="s">
        <v>4</v>
      </c>
      <c r="K23" s="242">
        <v>641.21</v>
      </c>
    </row>
    <row r="24" spans="1:12" ht="10.5" customHeight="1" x14ac:dyDescent="0.2">
      <c r="B24" s="13" t="s">
        <v>16</v>
      </c>
      <c r="C24" s="13"/>
      <c r="D24" s="13"/>
      <c r="E24" s="13"/>
      <c r="F24" s="241">
        <v>1840.68</v>
      </c>
      <c r="G24" s="245" t="s">
        <v>4</v>
      </c>
      <c r="H24" s="242">
        <v>478.31</v>
      </c>
      <c r="I24" s="241">
        <v>1591.9490000000001</v>
      </c>
      <c r="J24" s="245" t="s">
        <v>4</v>
      </c>
      <c r="K24" s="242">
        <v>319.90199999999999</v>
      </c>
    </row>
    <row r="25" spans="1:12" ht="6" customHeight="1" x14ac:dyDescent="0.2">
      <c r="B25" s="7"/>
      <c r="C25" s="7"/>
      <c r="D25" s="7"/>
      <c r="E25" s="7"/>
      <c r="F25" s="27"/>
      <c r="G25" s="293"/>
      <c r="H25" s="27"/>
      <c r="I25" s="27"/>
      <c r="J25" s="240"/>
      <c r="K25" s="27"/>
    </row>
    <row r="26" spans="1:12" ht="11.25" customHeight="1" x14ac:dyDescent="0.2">
      <c r="A26" s="7" t="s">
        <v>6</v>
      </c>
      <c r="F26" s="244">
        <v>380.68599999999998</v>
      </c>
      <c r="G26" s="245" t="s">
        <v>4</v>
      </c>
      <c r="H26" s="246">
        <v>68.403999999999996</v>
      </c>
      <c r="I26" s="244">
        <v>403.06299999999999</v>
      </c>
      <c r="J26" s="245" t="s">
        <v>4</v>
      </c>
      <c r="K26" s="246">
        <v>60.076999999999998</v>
      </c>
    </row>
    <row r="27" spans="1:12" ht="11.25" customHeight="1" x14ac:dyDescent="0.2">
      <c r="A27" s="435" t="s">
        <v>5</v>
      </c>
      <c r="B27" s="13"/>
      <c r="C27" s="13"/>
      <c r="D27" s="13"/>
      <c r="E27" s="13"/>
      <c r="F27" s="27"/>
      <c r="G27" s="293"/>
      <c r="H27" s="27"/>
      <c r="I27" s="27"/>
      <c r="J27" s="240"/>
      <c r="K27" s="27"/>
    </row>
    <row r="28" spans="1:12" ht="11.25" customHeight="1" x14ac:dyDescent="0.2">
      <c r="B28" s="13" t="s">
        <v>121</v>
      </c>
      <c r="C28" s="13"/>
      <c r="D28" s="13"/>
      <c r="E28" s="13"/>
      <c r="F28" s="241">
        <v>270.63299999999998</v>
      </c>
      <c r="G28" s="245" t="s">
        <v>4</v>
      </c>
      <c r="H28" s="242">
        <v>49.286000000000001</v>
      </c>
      <c r="I28" s="241">
        <v>287.84800000000001</v>
      </c>
      <c r="J28" s="245" t="s">
        <v>4</v>
      </c>
      <c r="K28" s="242">
        <v>43.393999999999998</v>
      </c>
    </row>
    <row r="29" spans="1:12" ht="11.25" customHeight="1" x14ac:dyDescent="0.2">
      <c r="B29" s="16" t="s">
        <v>122</v>
      </c>
      <c r="C29" s="16"/>
      <c r="D29" s="16"/>
      <c r="E29" s="16"/>
      <c r="F29" s="241">
        <v>110.053</v>
      </c>
      <c r="G29" s="247" t="s">
        <v>4</v>
      </c>
      <c r="H29" s="242">
        <v>24.167000000000002</v>
      </c>
      <c r="I29" s="241">
        <v>115.215</v>
      </c>
      <c r="J29" s="247" t="s">
        <v>4</v>
      </c>
      <c r="K29" s="242">
        <v>21.568999999999999</v>
      </c>
      <c r="L29" s="32"/>
    </row>
    <row r="30" spans="1:12" ht="11.25" customHeight="1" x14ac:dyDescent="0.2">
      <c r="A30" s="443" t="s">
        <v>5</v>
      </c>
      <c r="B30" s="444"/>
      <c r="C30" s="16"/>
      <c r="D30" s="16"/>
      <c r="E30" s="16"/>
      <c r="F30" s="241"/>
      <c r="G30" s="247"/>
      <c r="H30" s="242"/>
      <c r="I30" s="241"/>
      <c r="J30" s="247"/>
      <c r="K30" s="242"/>
      <c r="L30" s="32"/>
    </row>
    <row r="31" spans="1:12" s="387" customFormat="1" ht="11.25" customHeight="1" x14ac:dyDescent="0.2">
      <c r="A31" s="443"/>
      <c r="B31" s="446" t="s">
        <v>7</v>
      </c>
      <c r="C31" s="447"/>
      <c r="D31" s="447"/>
      <c r="E31" s="447"/>
      <c r="F31" s="448">
        <v>154.68199999999999</v>
      </c>
      <c r="G31" s="449" t="s">
        <v>4</v>
      </c>
      <c r="H31" s="450">
        <v>28.835000000000001</v>
      </c>
      <c r="I31" s="448">
        <v>158.45400000000001</v>
      </c>
      <c r="J31" s="449" t="s">
        <v>4</v>
      </c>
      <c r="K31" s="450">
        <v>26.626000000000001</v>
      </c>
      <c r="L31" s="442"/>
    </row>
    <row r="32" spans="1:12" s="387" customFormat="1" ht="11.25" customHeight="1" x14ac:dyDescent="0.2">
      <c r="A32" s="443"/>
      <c r="B32" s="446" t="s">
        <v>8</v>
      </c>
      <c r="C32" s="447"/>
      <c r="D32" s="447"/>
      <c r="E32" s="447"/>
      <c r="F32" s="448">
        <v>157.12</v>
      </c>
      <c r="G32" s="439" t="s">
        <v>4</v>
      </c>
      <c r="H32" s="450">
        <v>28.975999999999999</v>
      </c>
      <c r="I32" s="448">
        <v>161.34100000000001</v>
      </c>
      <c r="J32" s="439" t="s">
        <v>4</v>
      </c>
      <c r="K32" s="450">
        <v>26.22</v>
      </c>
      <c r="L32" s="442"/>
    </row>
    <row r="33" spans="1:12" s="387" customFormat="1" ht="11.25" customHeight="1" x14ac:dyDescent="0.2">
      <c r="A33" s="451"/>
      <c r="B33" s="446" t="s">
        <v>9</v>
      </c>
      <c r="C33" s="447"/>
      <c r="D33" s="447"/>
      <c r="E33" s="447"/>
      <c r="F33" s="448">
        <v>56.521999999999998</v>
      </c>
      <c r="G33" s="449" t="s">
        <v>4</v>
      </c>
      <c r="H33" s="450">
        <v>17.591999999999999</v>
      </c>
      <c r="I33" s="448">
        <v>64.944999999999993</v>
      </c>
      <c r="J33" s="449" t="s">
        <v>4</v>
      </c>
      <c r="K33" s="450">
        <v>14.936999999999999</v>
      </c>
      <c r="L33" s="442"/>
    </row>
    <row r="34" spans="1:12" s="387" customFormat="1" ht="11.25" customHeight="1" x14ac:dyDescent="0.2">
      <c r="A34" s="451"/>
      <c r="B34" s="446" t="s">
        <v>10</v>
      </c>
      <c r="C34" s="447"/>
      <c r="D34" s="447"/>
      <c r="E34" s="447"/>
      <c r="F34" s="448">
        <v>12.362</v>
      </c>
      <c r="G34" s="439" t="s">
        <v>4</v>
      </c>
      <c r="H34" s="450">
        <v>4.2450000000000001</v>
      </c>
      <c r="I34" s="448">
        <v>18.321999999999999</v>
      </c>
      <c r="J34" s="439" t="s">
        <v>4</v>
      </c>
      <c r="K34" s="450">
        <v>7.383</v>
      </c>
      <c r="L34" s="442"/>
    </row>
    <row r="35" spans="1:12" ht="5.25" customHeight="1" x14ac:dyDescent="0.2">
      <c r="A35" s="17"/>
      <c r="B35" s="17"/>
      <c r="C35" s="17"/>
      <c r="D35" s="17"/>
      <c r="E35" s="17"/>
      <c r="F35" s="18"/>
      <c r="G35" s="248"/>
      <c r="H35" s="18"/>
      <c r="I35" s="18"/>
      <c r="J35" s="248"/>
      <c r="K35" s="18"/>
      <c r="L35" s="32"/>
    </row>
    <row r="36" spans="1:12" ht="6.75" customHeight="1" x14ac:dyDescent="0.2">
      <c r="B36" s="7"/>
      <c r="C36" s="7"/>
      <c r="D36" s="7"/>
      <c r="E36" s="7"/>
      <c r="F36" s="27"/>
      <c r="G36" s="293"/>
      <c r="H36" s="27"/>
      <c r="I36" s="27"/>
      <c r="J36" s="240"/>
      <c r="K36" s="27"/>
    </row>
    <row r="37" spans="1:12" ht="11.25" customHeight="1" x14ac:dyDescent="0.2">
      <c r="A37" s="7" t="s">
        <v>12</v>
      </c>
      <c r="F37" s="244">
        <v>3115916</v>
      </c>
      <c r="G37" s="245" t="s">
        <v>4</v>
      </c>
      <c r="H37" s="246">
        <v>113987.567</v>
      </c>
      <c r="I37" s="244">
        <v>3120573.824</v>
      </c>
      <c r="J37" s="245" t="s">
        <v>4</v>
      </c>
      <c r="K37" s="246">
        <v>122159.474</v>
      </c>
    </row>
    <row r="38" spans="1:12" ht="6" customHeight="1" x14ac:dyDescent="0.2">
      <c r="B38" s="7"/>
      <c r="C38" s="7"/>
      <c r="D38" s="7"/>
      <c r="E38" s="7"/>
      <c r="F38" s="27"/>
      <c r="G38" s="293"/>
      <c r="H38" s="27"/>
      <c r="I38" s="27"/>
      <c r="J38" s="240"/>
      <c r="K38" s="27"/>
    </row>
    <row r="39" spans="1:12" ht="11.25" customHeight="1" x14ac:dyDescent="0.2">
      <c r="A39" s="7" t="s">
        <v>3</v>
      </c>
      <c r="F39" s="244">
        <v>2948484.9739999999</v>
      </c>
      <c r="G39" s="245" t="s">
        <v>4</v>
      </c>
      <c r="H39" s="246">
        <v>111963.13800000001</v>
      </c>
      <c r="I39" s="244">
        <v>2944789.125</v>
      </c>
      <c r="J39" s="245" t="s">
        <v>4</v>
      </c>
      <c r="K39" s="246">
        <v>120091.269</v>
      </c>
    </row>
    <row r="40" spans="1:12" ht="10.5" customHeight="1" x14ac:dyDescent="0.2">
      <c r="A40" s="435" t="s">
        <v>5</v>
      </c>
      <c r="B40" s="13"/>
      <c r="C40" s="13"/>
      <c r="D40" s="13"/>
      <c r="E40" s="13"/>
      <c r="F40" s="27"/>
      <c r="G40" s="293"/>
      <c r="H40" s="27"/>
      <c r="I40" s="27"/>
      <c r="J40" s="240"/>
      <c r="K40" s="27"/>
    </row>
    <row r="41" spans="1:12" ht="10.5" customHeight="1" x14ac:dyDescent="0.2">
      <c r="B41" s="13" t="s">
        <v>13</v>
      </c>
      <c r="C41" s="13"/>
      <c r="D41" s="13"/>
      <c r="E41" s="13"/>
      <c r="F41" s="241">
        <v>2139972.5830000001</v>
      </c>
      <c r="G41" s="245" t="s">
        <v>4</v>
      </c>
      <c r="H41" s="242">
        <v>96955.54</v>
      </c>
      <c r="I41" s="241">
        <v>2125697.6669999999</v>
      </c>
      <c r="J41" s="245" t="s">
        <v>4</v>
      </c>
      <c r="K41" s="242">
        <v>101310.429</v>
      </c>
    </row>
    <row r="42" spans="1:12" ht="10.5" customHeight="1" x14ac:dyDescent="0.2">
      <c r="B42" s="13" t="s">
        <v>14</v>
      </c>
      <c r="C42" s="13"/>
      <c r="D42" s="13"/>
      <c r="E42" s="13"/>
      <c r="F42" s="241">
        <v>473675.522</v>
      </c>
      <c r="G42" s="245" t="s">
        <v>4</v>
      </c>
      <c r="H42" s="242">
        <v>32498.792000000001</v>
      </c>
      <c r="I42" s="241">
        <v>424025.60399999999</v>
      </c>
      <c r="J42" s="245" t="s">
        <v>4</v>
      </c>
      <c r="K42" s="242">
        <v>30320.482</v>
      </c>
    </row>
    <row r="43" spans="1:12" ht="10.5" customHeight="1" x14ac:dyDescent="0.2">
      <c r="B43" s="13" t="s">
        <v>15</v>
      </c>
      <c r="C43" s="13"/>
      <c r="D43" s="13"/>
      <c r="E43" s="13"/>
      <c r="F43" s="241">
        <v>274556.484</v>
      </c>
      <c r="G43" s="245" t="s">
        <v>4</v>
      </c>
      <c r="H43" s="242">
        <v>36517.976999999999</v>
      </c>
      <c r="I43" s="241">
        <v>332270.54100000003</v>
      </c>
      <c r="J43" s="245" t="s">
        <v>4</v>
      </c>
      <c r="K43" s="242">
        <v>52919.500999999997</v>
      </c>
    </row>
    <row r="44" spans="1:12" ht="10.5" customHeight="1" x14ac:dyDescent="0.2">
      <c r="B44" s="13" t="s">
        <v>16</v>
      </c>
      <c r="C44" s="13"/>
      <c r="D44" s="13"/>
      <c r="E44" s="13"/>
      <c r="F44" s="241">
        <v>60280.385000000002</v>
      </c>
      <c r="G44" s="245" t="s">
        <v>4</v>
      </c>
      <c r="H44" s="242">
        <v>10618.514999999999</v>
      </c>
      <c r="I44" s="241">
        <v>62795.313000000002</v>
      </c>
      <c r="J44" s="245" t="s">
        <v>4</v>
      </c>
      <c r="K44" s="242">
        <v>13444.611999999999</v>
      </c>
    </row>
    <row r="45" spans="1:12" ht="6" customHeight="1" x14ac:dyDescent="0.2">
      <c r="B45" s="13"/>
      <c r="C45" s="13"/>
      <c r="D45" s="13"/>
      <c r="E45" s="13"/>
      <c r="F45" s="27"/>
      <c r="G45" s="293"/>
      <c r="H45" s="27"/>
      <c r="I45" s="27"/>
      <c r="J45" s="240"/>
      <c r="K45" s="27"/>
    </row>
    <row r="46" spans="1:12" ht="11.25" customHeight="1" x14ac:dyDescent="0.2">
      <c r="A46" s="7" t="s">
        <v>6</v>
      </c>
      <c r="F46" s="244">
        <v>167431.02600000001</v>
      </c>
      <c r="G46" s="245" t="s">
        <v>4</v>
      </c>
      <c r="H46" s="246">
        <v>28393.61</v>
      </c>
      <c r="I46" s="244">
        <v>175784.69899999999</v>
      </c>
      <c r="J46" s="245" t="s">
        <v>4</v>
      </c>
      <c r="K46" s="246">
        <v>27105.022000000001</v>
      </c>
    </row>
    <row r="47" spans="1:12" ht="11.25" customHeight="1" x14ac:dyDescent="0.2">
      <c r="A47" s="435" t="s">
        <v>5</v>
      </c>
      <c r="B47" s="13"/>
      <c r="C47" s="13"/>
      <c r="D47" s="13"/>
      <c r="E47" s="13"/>
      <c r="F47" s="30"/>
      <c r="G47" s="293"/>
      <c r="H47" s="31"/>
      <c r="I47" s="30"/>
      <c r="J47" s="240"/>
      <c r="K47" s="30"/>
    </row>
    <row r="48" spans="1:12" ht="11.25" customHeight="1" x14ac:dyDescent="0.2">
      <c r="B48" s="13" t="s">
        <v>121</v>
      </c>
      <c r="C48" s="13"/>
      <c r="D48" s="13"/>
      <c r="E48" s="13"/>
      <c r="F48" s="249">
        <v>144263.69</v>
      </c>
      <c r="G48" s="245" t="s">
        <v>4</v>
      </c>
      <c r="H48" s="252">
        <v>25465.784</v>
      </c>
      <c r="I48" s="251">
        <v>149187.80300000001</v>
      </c>
      <c r="J48" s="245" t="s">
        <v>4</v>
      </c>
      <c r="K48" s="252">
        <v>23663.315999999999</v>
      </c>
      <c r="L48" s="250"/>
    </row>
    <row r="49" spans="1:12" ht="11.25" customHeight="1" x14ac:dyDescent="0.2">
      <c r="B49" s="16" t="s">
        <v>122</v>
      </c>
      <c r="C49" s="13"/>
      <c r="D49" s="13"/>
      <c r="E49" s="13"/>
      <c r="F49" s="249">
        <v>23167.335999999999</v>
      </c>
      <c r="G49" s="247" t="s">
        <v>4</v>
      </c>
      <c r="H49" s="252">
        <v>6032.1040000000003</v>
      </c>
      <c r="I49" s="251">
        <v>26596.896000000001</v>
      </c>
      <c r="J49" s="247" t="s">
        <v>4</v>
      </c>
      <c r="K49" s="252">
        <v>6835.7160000000003</v>
      </c>
      <c r="L49" s="250"/>
    </row>
    <row r="50" spans="1:12" s="387" customFormat="1" ht="11.25" customHeight="1" x14ac:dyDescent="0.2">
      <c r="A50" s="436" t="s">
        <v>5</v>
      </c>
      <c r="B50" s="437"/>
      <c r="C50" s="437"/>
      <c r="D50" s="437"/>
      <c r="E50" s="437"/>
      <c r="F50" s="438"/>
      <c r="G50" s="439"/>
      <c r="H50" s="440"/>
      <c r="I50" s="453"/>
      <c r="J50" s="439"/>
      <c r="K50" s="440"/>
      <c r="L50" s="441"/>
    </row>
    <row r="51" spans="1:12" ht="11.25" customHeight="1" x14ac:dyDescent="0.2">
      <c r="B51" s="13" t="s">
        <v>7</v>
      </c>
      <c r="C51" s="13"/>
      <c r="D51" s="13"/>
      <c r="E51" s="13"/>
      <c r="F51" s="241">
        <v>78664.998000000007</v>
      </c>
      <c r="G51" s="245" t="s">
        <v>4</v>
      </c>
      <c r="H51" s="242">
        <v>15177.393</v>
      </c>
      <c r="I51" s="241">
        <v>75922.701000000001</v>
      </c>
      <c r="J51" s="245" t="s">
        <v>4</v>
      </c>
      <c r="K51" s="242">
        <v>13152.691999999999</v>
      </c>
      <c r="L51" s="250"/>
    </row>
    <row r="52" spans="1:12" ht="11.25" customHeight="1" x14ac:dyDescent="0.2">
      <c r="B52" s="13" t="s">
        <v>8</v>
      </c>
      <c r="C52" s="13"/>
      <c r="D52" s="13"/>
      <c r="E52" s="13"/>
      <c r="F52" s="251">
        <v>73030.403000000006</v>
      </c>
      <c r="G52" s="245" t="s">
        <v>4</v>
      </c>
      <c r="H52" s="252">
        <v>14071.413</v>
      </c>
      <c r="I52" s="251">
        <v>75455.188999999998</v>
      </c>
      <c r="J52" s="245" t="s">
        <v>4</v>
      </c>
      <c r="K52" s="252">
        <v>12893.317999999999</v>
      </c>
      <c r="L52" s="250"/>
    </row>
    <row r="53" spans="1:12" ht="11.25" customHeight="1" x14ac:dyDescent="0.2">
      <c r="B53" s="13" t="s">
        <v>9</v>
      </c>
      <c r="C53" s="13"/>
      <c r="D53" s="13"/>
      <c r="E53" s="13"/>
      <c r="F53" s="249">
        <v>5946.4059999999999</v>
      </c>
      <c r="G53" s="247" t="s">
        <v>4</v>
      </c>
      <c r="H53" s="252">
        <v>1957.0340000000001</v>
      </c>
      <c r="I53" s="251">
        <v>10644.482</v>
      </c>
      <c r="J53" s="247" t="s">
        <v>4</v>
      </c>
      <c r="K53" s="252">
        <v>3744.1509999999998</v>
      </c>
      <c r="L53" s="250"/>
    </row>
    <row r="54" spans="1:12" ht="11.25" customHeight="1" x14ac:dyDescent="0.2">
      <c r="B54" s="13" t="s">
        <v>10</v>
      </c>
      <c r="C54" s="16"/>
      <c r="D54" s="16"/>
      <c r="E54" s="16"/>
      <c r="F54" s="241">
        <v>9789.2189999999991</v>
      </c>
      <c r="G54" s="247" t="s">
        <v>4</v>
      </c>
      <c r="H54" s="242">
        <v>4195.5190000000002</v>
      </c>
      <c r="I54" s="241">
        <v>13762.326999999999</v>
      </c>
      <c r="J54" s="247" t="s">
        <v>4</v>
      </c>
      <c r="K54" s="242">
        <v>5643.9350000000004</v>
      </c>
    </row>
    <row r="55" spans="1:12" ht="5.25" customHeight="1" x14ac:dyDescent="0.2">
      <c r="A55" s="17"/>
      <c r="B55" s="17"/>
      <c r="C55" s="17"/>
      <c r="D55" s="17"/>
      <c r="E55" s="17"/>
      <c r="F55" s="28"/>
      <c r="G55" s="248"/>
      <c r="H55" s="28"/>
      <c r="I55" s="28"/>
      <c r="J55" s="248"/>
      <c r="K55" s="28"/>
    </row>
    <row r="56" spans="1:12" ht="6" customHeight="1" x14ac:dyDescent="0.2">
      <c r="B56" s="13"/>
      <c r="C56" s="13"/>
      <c r="D56" s="13"/>
      <c r="E56" s="13"/>
      <c r="F56" s="27"/>
      <c r="G56" s="293"/>
      <c r="H56" s="27"/>
      <c r="I56" s="27"/>
      <c r="J56" s="240"/>
      <c r="K56" s="27"/>
    </row>
    <row r="57" spans="1:12" ht="11.25" customHeight="1" x14ac:dyDescent="0.2">
      <c r="A57" s="7" t="s">
        <v>2</v>
      </c>
      <c r="F57" s="244">
        <v>475200.47200000001</v>
      </c>
      <c r="G57" s="245" t="s">
        <v>4</v>
      </c>
      <c r="H57" s="246">
        <v>27257.858</v>
      </c>
      <c r="I57" s="244">
        <v>449329.42300000001</v>
      </c>
      <c r="J57" s="245" t="s">
        <v>4</v>
      </c>
      <c r="K57" s="246">
        <v>23984.58</v>
      </c>
    </row>
    <row r="58" spans="1:12" ht="6" customHeight="1" x14ac:dyDescent="0.2">
      <c r="B58" s="22"/>
      <c r="C58" s="22"/>
      <c r="D58" s="22"/>
      <c r="E58" s="22"/>
      <c r="F58" s="27"/>
      <c r="G58" s="293"/>
      <c r="H58" s="27"/>
      <c r="I58" s="27"/>
      <c r="J58" s="240"/>
      <c r="K58" s="27"/>
    </row>
    <row r="59" spans="1:12" ht="11.25" customHeight="1" x14ac:dyDescent="0.2">
      <c r="A59" s="7" t="s">
        <v>3</v>
      </c>
      <c r="F59" s="244">
        <v>470091.97499999998</v>
      </c>
      <c r="G59" s="245" t="s">
        <v>4</v>
      </c>
      <c r="H59" s="246">
        <v>27267.06</v>
      </c>
      <c r="I59" s="244">
        <v>444192.34899999999</v>
      </c>
      <c r="J59" s="245" t="s">
        <v>4</v>
      </c>
      <c r="K59" s="246">
        <v>23998.739000000001</v>
      </c>
      <c r="L59" s="360"/>
    </row>
    <row r="60" spans="1:12" ht="10.5" customHeight="1" x14ac:dyDescent="0.2">
      <c r="A60" s="435" t="s">
        <v>5</v>
      </c>
      <c r="B60" s="13"/>
      <c r="C60" s="13"/>
      <c r="D60" s="13"/>
      <c r="E60" s="13"/>
      <c r="F60" s="27"/>
      <c r="G60" s="293"/>
      <c r="H60" s="27"/>
      <c r="I60" s="27"/>
      <c r="J60" s="240"/>
      <c r="K60" s="27"/>
    </row>
    <row r="61" spans="1:12" ht="10.5" customHeight="1" x14ac:dyDescent="0.2">
      <c r="B61" s="13" t="s">
        <v>0</v>
      </c>
      <c r="C61" s="13"/>
      <c r="D61" s="13"/>
      <c r="E61" s="13"/>
      <c r="F61" s="241">
        <v>405950.91100000002</v>
      </c>
      <c r="G61" s="245" t="s">
        <v>4</v>
      </c>
      <c r="H61" s="242">
        <v>22278.951000000001</v>
      </c>
      <c r="I61" s="241">
        <v>396738.565</v>
      </c>
      <c r="J61" s="245" t="s">
        <v>4</v>
      </c>
      <c r="K61" s="242">
        <v>23376.502</v>
      </c>
    </row>
    <row r="62" spans="1:12" ht="10.5" customHeight="1" x14ac:dyDescent="0.2">
      <c r="B62" s="13" t="s">
        <v>1</v>
      </c>
      <c r="C62" s="13"/>
      <c r="D62" s="13"/>
      <c r="E62" s="13"/>
      <c r="F62" s="241">
        <v>64141.065000000002</v>
      </c>
      <c r="G62" s="245" t="s">
        <v>4</v>
      </c>
      <c r="H62" s="242">
        <v>16829.64</v>
      </c>
      <c r="I62" s="241">
        <v>47453.784</v>
      </c>
      <c r="J62" s="245" t="s">
        <v>4</v>
      </c>
      <c r="K62" s="242">
        <v>7859.165</v>
      </c>
    </row>
    <row r="63" spans="1:12" ht="6" customHeight="1" x14ac:dyDescent="0.2">
      <c r="B63" s="7"/>
      <c r="C63" s="7"/>
      <c r="D63" s="7"/>
      <c r="E63" s="7"/>
      <c r="F63" s="27"/>
      <c r="G63" s="293"/>
      <c r="H63" s="27"/>
      <c r="I63" s="27"/>
      <c r="J63" s="240"/>
      <c r="K63" s="27"/>
    </row>
    <row r="64" spans="1:12" ht="11.25" customHeight="1" x14ac:dyDescent="0.2">
      <c r="A64" s="7" t="s">
        <v>6</v>
      </c>
      <c r="F64" s="244">
        <v>5108.4970000000003</v>
      </c>
      <c r="G64" s="245" t="s">
        <v>4</v>
      </c>
      <c r="H64" s="246">
        <v>957.24199999999996</v>
      </c>
      <c r="I64" s="244">
        <v>5137.0730000000003</v>
      </c>
      <c r="J64" s="245" t="s">
        <v>4</v>
      </c>
      <c r="K64" s="246">
        <v>874.43100000000004</v>
      </c>
    </row>
    <row r="65" spans="1:12" ht="10.5" customHeight="1" x14ac:dyDescent="0.2">
      <c r="A65" s="435" t="s">
        <v>5</v>
      </c>
      <c r="B65" s="13"/>
      <c r="C65" s="13"/>
      <c r="D65" s="13"/>
      <c r="E65" s="13"/>
      <c r="F65" s="27"/>
      <c r="G65" s="293"/>
      <c r="H65" s="27"/>
      <c r="I65" s="27"/>
      <c r="J65" s="240"/>
      <c r="K65" s="27"/>
    </row>
    <row r="66" spans="1:12" ht="10.5" customHeight="1" x14ac:dyDescent="0.2">
      <c r="B66" s="13" t="s">
        <v>7</v>
      </c>
      <c r="C66" s="13"/>
      <c r="D66" s="13"/>
      <c r="E66" s="13"/>
      <c r="F66" s="241">
        <v>2873.5839999999998</v>
      </c>
      <c r="G66" s="245" t="s">
        <v>4</v>
      </c>
      <c r="H66" s="242">
        <v>599.64099999999996</v>
      </c>
      <c r="I66" s="241">
        <v>2819.1610000000001</v>
      </c>
      <c r="J66" s="245" t="s">
        <v>4</v>
      </c>
      <c r="K66" s="242">
        <v>587.09299999999996</v>
      </c>
    </row>
    <row r="67" spans="1:12" ht="10.5" customHeight="1" x14ac:dyDescent="0.2">
      <c r="B67" s="13" t="s">
        <v>8</v>
      </c>
      <c r="C67" s="13"/>
      <c r="D67" s="13"/>
      <c r="E67" s="13"/>
      <c r="F67" s="251">
        <v>1955.0329999999999</v>
      </c>
      <c r="G67" s="245" t="s">
        <v>4</v>
      </c>
      <c r="H67" s="252">
        <v>495.726</v>
      </c>
      <c r="I67" s="251">
        <v>1751.799</v>
      </c>
      <c r="J67" s="245" t="s">
        <v>4</v>
      </c>
      <c r="K67" s="252">
        <v>370.11700000000002</v>
      </c>
    </row>
    <row r="68" spans="1:12" ht="10.5" customHeight="1" x14ac:dyDescent="0.2">
      <c r="B68" s="13" t="s">
        <v>9</v>
      </c>
      <c r="C68" s="13"/>
      <c r="D68" s="13"/>
      <c r="E68" s="13"/>
      <c r="F68" s="251">
        <v>130.04300000000001</v>
      </c>
      <c r="G68" s="245" t="s">
        <v>4</v>
      </c>
      <c r="H68" s="252">
        <v>80.941999999999993</v>
      </c>
      <c r="I68" s="251">
        <v>324.25900000000001</v>
      </c>
      <c r="J68" s="245" t="s">
        <v>4</v>
      </c>
      <c r="K68" s="252">
        <v>132.71299999999999</v>
      </c>
    </row>
    <row r="69" spans="1:12" ht="10.5" customHeight="1" x14ac:dyDescent="0.2">
      <c r="B69" s="13" t="s">
        <v>10</v>
      </c>
      <c r="C69" s="13"/>
      <c r="D69" s="13"/>
      <c r="E69" s="13"/>
      <c r="F69" s="251">
        <v>149.83699999999999</v>
      </c>
      <c r="G69" s="245" t="s">
        <v>4</v>
      </c>
      <c r="H69" s="252">
        <v>62.21</v>
      </c>
      <c r="I69" s="251">
        <v>241.85499999999999</v>
      </c>
      <c r="J69" s="245" t="s">
        <v>4</v>
      </c>
      <c r="K69" s="252">
        <v>111.619</v>
      </c>
    </row>
    <row r="70" spans="1:12" ht="5.25" customHeight="1" x14ac:dyDescent="0.2">
      <c r="A70" s="17"/>
      <c r="B70" s="17"/>
      <c r="C70" s="17"/>
      <c r="D70" s="17"/>
      <c r="E70" s="17"/>
      <c r="F70" s="18"/>
      <c r="G70" s="248"/>
      <c r="H70" s="18"/>
      <c r="I70" s="18"/>
      <c r="J70" s="248"/>
      <c r="K70" s="18"/>
    </row>
    <row r="71" spans="1:12" ht="6" customHeight="1" x14ac:dyDescent="0.2">
      <c r="B71" s="7"/>
      <c r="C71" s="7"/>
      <c r="D71" s="7"/>
      <c r="E71" s="7"/>
      <c r="F71" s="14"/>
      <c r="G71" s="293"/>
      <c r="H71" s="10"/>
      <c r="I71" s="14"/>
      <c r="J71" s="240"/>
      <c r="K71" s="10"/>
    </row>
    <row r="72" spans="1:12" ht="11.25" customHeight="1" x14ac:dyDescent="0.2">
      <c r="A72" s="7" t="s">
        <v>123</v>
      </c>
      <c r="F72" s="253">
        <v>43183.286</v>
      </c>
      <c r="G72" s="245" t="s">
        <v>4</v>
      </c>
      <c r="H72" s="254">
        <v>2109.152</v>
      </c>
      <c r="I72" s="253">
        <v>42600.623</v>
      </c>
      <c r="J72" s="245" t="s">
        <v>4</v>
      </c>
      <c r="K72" s="254">
        <v>2081.5189999999998</v>
      </c>
    </row>
    <row r="73" spans="1:12" ht="6" customHeight="1" x14ac:dyDescent="0.2">
      <c r="B73" s="7"/>
      <c r="C73" s="7"/>
      <c r="D73" s="7"/>
      <c r="E73" s="7"/>
      <c r="F73" s="10"/>
      <c r="G73" s="293"/>
      <c r="H73" s="10"/>
      <c r="I73" s="10"/>
      <c r="J73" s="240"/>
      <c r="K73" s="10"/>
    </row>
    <row r="74" spans="1:12" ht="11.25" customHeight="1" x14ac:dyDescent="0.2">
      <c r="A74" s="7" t="s">
        <v>3</v>
      </c>
      <c r="F74" s="253">
        <v>40710.298000000003</v>
      </c>
      <c r="G74" s="245" t="s">
        <v>4</v>
      </c>
      <c r="H74" s="254">
        <v>2081.2510000000002</v>
      </c>
      <c r="I74" s="253">
        <v>40108.241999999998</v>
      </c>
      <c r="J74" s="245" t="s">
        <v>4</v>
      </c>
      <c r="K74" s="254">
        <v>2056.692</v>
      </c>
      <c r="L74" s="360"/>
    </row>
    <row r="75" spans="1:12" ht="10.5" customHeight="1" x14ac:dyDescent="0.2">
      <c r="A75" s="435" t="s">
        <v>5</v>
      </c>
      <c r="B75" s="13"/>
      <c r="C75" s="13"/>
      <c r="D75" s="13"/>
      <c r="E75" s="13"/>
      <c r="F75" s="10"/>
      <c r="G75" s="293"/>
      <c r="H75" s="10"/>
      <c r="I75" s="10"/>
      <c r="J75" s="240"/>
      <c r="K75" s="10"/>
    </row>
    <row r="76" spans="1:12" ht="10.5" customHeight="1" x14ac:dyDescent="0.2">
      <c r="B76" s="13" t="s">
        <v>0</v>
      </c>
      <c r="C76" s="13"/>
      <c r="D76" s="13"/>
      <c r="E76" s="13"/>
      <c r="F76" s="251">
        <v>37857.203000000001</v>
      </c>
      <c r="G76" s="245" t="s">
        <v>4</v>
      </c>
      <c r="H76" s="252">
        <v>2068.2849999999999</v>
      </c>
      <c r="I76" s="251">
        <v>36998.275999999998</v>
      </c>
      <c r="J76" s="245" t="s">
        <v>4</v>
      </c>
      <c r="K76" s="252">
        <v>2027.011</v>
      </c>
    </row>
    <row r="77" spans="1:12" ht="10.5" customHeight="1" x14ac:dyDescent="0.2">
      <c r="B77" s="13" t="s">
        <v>1</v>
      </c>
      <c r="C77" s="13"/>
      <c r="D77" s="13"/>
      <c r="E77" s="13"/>
      <c r="F77" s="251">
        <v>2853.0949999999998</v>
      </c>
      <c r="G77" s="245" t="s">
        <v>4</v>
      </c>
      <c r="H77" s="252">
        <v>465.54199999999997</v>
      </c>
      <c r="I77" s="251">
        <v>3109.9659999999999</v>
      </c>
      <c r="J77" s="245" t="s">
        <v>4</v>
      </c>
      <c r="K77" s="252">
        <v>609.75599999999997</v>
      </c>
    </row>
    <row r="78" spans="1:12" ht="6" customHeight="1" x14ac:dyDescent="0.2">
      <c r="B78" s="7"/>
      <c r="C78" s="7"/>
      <c r="D78" s="7"/>
      <c r="E78" s="7"/>
      <c r="F78" s="10"/>
      <c r="G78" s="293"/>
      <c r="H78" s="10"/>
      <c r="I78" s="10"/>
      <c r="J78" s="240"/>
      <c r="K78" s="10"/>
    </row>
    <row r="79" spans="1:12" ht="11.25" customHeight="1" x14ac:dyDescent="0.2">
      <c r="A79" s="7" t="s">
        <v>6</v>
      </c>
      <c r="F79" s="253">
        <v>2472.989</v>
      </c>
      <c r="G79" s="245" t="s">
        <v>4</v>
      </c>
      <c r="H79" s="254">
        <v>448.44499999999999</v>
      </c>
      <c r="I79" s="253">
        <v>2492.3809999999999</v>
      </c>
      <c r="J79" s="245" t="s">
        <v>4</v>
      </c>
      <c r="K79" s="254">
        <v>435.26799999999997</v>
      </c>
    </row>
    <row r="80" spans="1:12" ht="10.5" customHeight="1" x14ac:dyDescent="0.2">
      <c r="A80" s="435" t="s">
        <v>5</v>
      </c>
      <c r="B80" s="13"/>
      <c r="C80" s="13"/>
      <c r="D80" s="13"/>
      <c r="E80" s="13"/>
      <c r="F80" s="10"/>
      <c r="G80" s="293"/>
      <c r="H80" s="10"/>
      <c r="I80" s="10"/>
      <c r="J80" s="240"/>
      <c r="K80" s="10"/>
    </row>
    <row r="81" spans="1:11" ht="10.5" customHeight="1" x14ac:dyDescent="0.2">
      <c r="B81" s="13" t="s">
        <v>7</v>
      </c>
      <c r="C81" s="13"/>
      <c r="D81" s="13"/>
      <c r="E81" s="13"/>
      <c r="F81" s="251">
        <v>1273.579</v>
      </c>
      <c r="G81" s="245" t="s">
        <v>4</v>
      </c>
      <c r="H81" s="252">
        <v>259.88</v>
      </c>
      <c r="I81" s="251">
        <v>1254.961</v>
      </c>
      <c r="J81" s="245" t="s">
        <v>4</v>
      </c>
      <c r="K81" s="252">
        <v>243.982</v>
      </c>
    </row>
    <row r="82" spans="1:11" ht="10.5" customHeight="1" x14ac:dyDescent="0.2">
      <c r="B82" s="13" t="s">
        <v>8</v>
      </c>
      <c r="C82" s="13"/>
      <c r="D82" s="13"/>
      <c r="E82" s="13"/>
      <c r="F82" s="251">
        <v>1031.442</v>
      </c>
      <c r="G82" s="245" t="s">
        <v>4</v>
      </c>
      <c r="H82" s="252">
        <v>252.77099999999999</v>
      </c>
      <c r="I82" s="251">
        <v>932.38</v>
      </c>
      <c r="J82" s="245" t="s">
        <v>4</v>
      </c>
      <c r="K82" s="252">
        <v>201.7</v>
      </c>
    </row>
    <row r="83" spans="1:11" ht="10.5" customHeight="1" x14ac:dyDescent="0.2">
      <c r="B83" s="13" t="s">
        <v>9</v>
      </c>
      <c r="C83" s="13"/>
      <c r="D83" s="13"/>
      <c r="E83" s="13"/>
      <c r="F83" s="251">
        <v>33.497999999999998</v>
      </c>
      <c r="G83" s="245" t="s">
        <v>4</v>
      </c>
      <c r="H83" s="252">
        <v>22.148</v>
      </c>
      <c r="I83" s="251">
        <v>113.084</v>
      </c>
      <c r="J83" s="245" t="s">
        <v>4</v>
      </c>
      <c r="K83" s="252">
        <v>83.938000000000002</v>
      </c>
    </row>
    <row r="84" spans="1:11" ht="10.5" customHeight="1" x14ac:dyDescent="0.2">
      <c r="B84" s="13" t="s">
        <v>10</v>
      </c>
      <c r="C84" s="13"/>
      <c r="D84" s="13"/>
      <c r="E84" s="13"/>
      <c r="F84" s="251">
        <v>134.47</v>
      </c>
      <c r="G84" s="245" t="s">
        <v>4</v>
      </c>
      <c r="H84" s="252">
        <v>69.335999999999999</v>
      </c>
      <c r="I84" s="251">
        <v>191.95599999999999</v>
      </c>
      <c r="J84" s="245" t="s">
        <v>4</v>
      </c>
      <c r="K84" s="252">
        <v>87.058000000000007</v>
      </c>
    </row>
    <row r="85" spans="1:11" ht="5.25" customHeight="1" x14ac:dyDescent="0.2">
      <c r="A85" s="17"/>
      <c r="B85" s="17"/>
      <c r="C85" s="17"/>
      <c r="D85" s="17"/>
      <c r="E85" s="17"/>
      <c r="F85" s="18"/>
      <c r="G85" s="248"/>
      <c r="H85" s="18"/>
      <c r="I85" s="18"/>
      <c r="J85" s="248"/>
      <c r="K85" s="18"/>
    </row>
    <row r="86" spans="1:11" ht="6" customHeight="1" x14ac:dyDescent="0.2">
      <c r="B86" s="13"/>
      <c r="C86" s="13"/>
      <c r="D86" s="13"/>
      <c r="E86" s="13"/>
      <c r="F86" s="10"/>
      <c r="G86" s="293"/>
      <c r="H86" s="10"/>
      <c r="I86" s="10"/>
      <c r="J86" s="240"/>
      <c r="K86" s="10"/>
    </row>
    <row r="87" spans="1:11" ht="11.25" customHeight="1" x14ac:dyDescent="0.2">
      <c r="A87" s="7" t="s">
        <v>11</v>
      </c>
      <c r="F87" s="253">
        <v>9916.9779999999992</v>
      </c>
      <c r="G87" s="245" t="s">
        <v>4</v>
      </c>
      <c r="H87" s="254">
        <v>2744.038</v>
      </c>
      <c r="I87" s="253">
        <v>9627.7839999999997</v>
      </c>
      <c r="J87" s="245" t="s">
        <v>4</v>
      </c>
      <c r="K87" s="254">
        <v>2315.1469999999999</v>
      </c>
    </row>
    <row r="88" spans="1:11" ht="10.5" customHeight="1" x14ac:dyDescent="0.2">
      <c r="A88" s="435" t="s">
        <v>5</v>
      </c>
      <c r="B88" s="13"/>
      <c r="C88" s="13"/>
      <c r="D88" s="13"/>
      <c r="E88" s="13"/>
      <c r="F88" s="253"/>
      <c r="G88" s="245"/>
      <c r="H88" s="254"/>
      <c r="I88" s="253"/>
      <c r="J88" s="245"/>
      <c r="K88" s="254"/>
    </row>
    <row r="89" spans="1:11" ht="10.5" customHeight="1" x14ac:dyDescent="0.2">
      <c r="A89" s="7"/>
      <c r="B89" s="13" t="s">
        <v>160</v>
      </c>
      <c r="C89" s="13"/>
      <c r="D89" s="13"/>
      <c r="E89" s="13"/>
      <c r="F89" s="251">
        <v>9706.4519999999993</v>
      </c>
      <c r="G89" s="245" t="s">
        <v>4</v>
      </c>
      <c r="H89" s="252">
        <v>2740.5030000000002</v>
      </c>
      <c r="I89" s="251">
        <v>9422.2459999999992</v>
      </c>
      <c r="J89" s="245" t="s">
        <v>4</v>
      </c>
      <c r="K89" s="252">
        <v>2307.9969999999998</v>
      </c>
    </row>
    <row r="90" spans="1:11" ht="10.5" customHeight="1" x14ac:dyDescent="0.2">
      <c r="A90" s="7"/>
      <c r="B90" s="13" t="s">
        <v>161</v>
      </c>
      <c r="C90" s="13"/>
      <c r="D90" s="13"/>
      <c r="E90" s="13"/>
      <c r="F90" s="251">
        <v>210.52600000000001</v>
      </c>
      <c r="G90" s="245" t="s">
        <v>4</v>
      </c>
      <c r="H90" s="252">
        <v>140.03299999999999</v>
      </c>
      <c r="I90" s="251">
        <v>205.53800000000001</v>
      </c>
      <c r="J90" s="245" t="s">
        <v>4</v>
      </c>
      <c r="K90" s="252">
        <v>140.96899999999999</v>
      </c>
    </row>
    <row r="91" spans="1:11" ht="6" customHeight="1" x14ac:dyDescent="0.2">
      <c r="A91" s="7"/>
      <c r="F91" s="253"/>
      <c r="G91" s="245"/>
      <c r="H91" s="254"/>
      <c r="I91" s="253"/>
      <c r="J91" s="245"/>
      <c r="K91" s="254"/>
    </row>
    <row r="92" spans="1:11" ht="11.25" customHeight="1" x14ac:dyDescent="0.2">
      <c r="A92" s="7" t="s">
        <v>299</v>
      </c>
      <c r="F92" s="253">
        <v>1741.183</v>
      </c>
      <c r="G92" s="245" t="s">
        <v>4</v>
      </c>
      <c r="H92" s="254">
        <v>468.49700000000001</v>
      </c>
      <c r="I92" s="253">
        <v>1470.125</v>
      </c>
      <c r="J92" s="245" t="s">
        <v>4</v>
      </c>
      <c r="K92" s="254">
        <v>338.22699999999998</v>
      </c>
    </row>
    <row r="93" spans="1:11" ht="10.5" customHeight="1" x14ac:dyDescent="0.2">
      <c r="A93" s="435" t="s">
        <v>5</v>
      </c>
      <c r="B93" s="13"/>
      <c r="C93" s="13"/>
      <c r="D93" s="13"/>
      <c r="E93" s="13"/>
      <c r="F93" s="253"/>
      <c r="G93" s="245"/>
      <c r="H93" s="254"/>
      <c r="I93" s="253"/>
      <c r="J93" s="245"/>
      <c r="K93" s="254"/>
    </row>
    <row r="94" spans="1:11" ht="10.5" customHeight="1" x14ac:dyDescent="0.2">
      <c r="A94" s="7"/>
      <c r="B94" s="13" t="s">
        <v>160</v>
      </c>
      <c r="C94" s="13"/>
      <c r="D94" s="13"/>
      <c r="E94" s="13"/>
      <c r="F94" s="251">
        <v>1579.55</v>
      </c>
      <c r="G94" s="245" t="s">
        <v>4</v>
      </c>
      <c r="H94" s="252">
        <v>446.76600000000002</v>
      </c>
      <c r="I94" s="251">
        <v>1369.9670000000001</v>
      </c>
      <c r="J94" s="245" t="s">
        <v>4</v>
      </c>
      <c r="K94" s="252">
        <v>327.21800000000002</v>
      </c>
    </row>
    <row r="95" spans="1:11" ht="10.5" customHeight="1" x14ac:dyDescent="0.2">
      <c r="A95" s="7"/>
      <c r="B95" s="13" t="s">
        <v>161</v>
      </c>
      <c r="C95" s="13"/>
      <c r="D95" s="13"/>
      <c r="E95" s="13"/>
      <c r="F95" s="251">
        <v>161.63300000000001</v>
      </c>
      <c r="G95" s="245" t="s">
        <v>4</v>
      </c>
      <c r="H95" s="252">
        <v>143.93899999999999</v>
      </c>
      <c r="I95" s="251">
        <v>100.158</v>
      </c>
      <c r="J95" s="245" t="s">
        <v>4</v>
      </c>
      <c r="K95" s="252">
        <v>74.423000000000002</v>
      </c>
    </row>
    <row r="96" spans="1:11" ht="4.5" customHeight="1" thickBot="1" x14ac:dyDescent="0.25">
      <c r="A96" s="23"/>
      <c r="B96" s="23"/>
      <c r="C96" s="23"/>
      <c r="D96" s="23"/>
      <c r="E96" s="23"/>
      <c r="F96" s="24"/>
      <c r="G96" s="255"/>
      <c r="H96" s="24"/>
      <c r="I96" s="356"/>
      <c r="J96" s="357"/>
      <c r="K96" s="356"/>
    </row>
    <row r="97" spans="1:1" ht="12.75" customHeight="1" thickTop="1" x14ac:dyDescent="0.2">
      <c r="A97" s="316" t="s">
        <v>279</v>
      </c>
    </row>
    <row r="98" spans="1:1" x14ac:dyDescent="0.2">
      <c r="A98" s="316"/>
    </row>
  </sheetData>
  <phoneticPr fontId="18" type="noConversion"/>
  <pageMargins left="0.75" right="0.75" top="1" bottom="1" header="0.5" footer="0.5"/>
  <pageSetup paperSize="9" scale="7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3"/>
  <dimension ref="A1:AK67"/>
  <sheetViews>
    <sheetView zoomScaleNormal="100" zoomScaleSheetLayoutView="106" workbookViewId="0"/>
  </sheetViews>
  <sheetFormatPr defaultRowHeight="12.75" x14ac:dyDescent="0.2"/>
  <cols>
    <col min="1" max="1" width="2.85546875" style="210" customWidth="1"/>
    <col min="2" max="2" width="2.85546875" style="33" customWidth="1"/>
    <col min="3" max="3" width="1.140625" style="33" customWidth="1"/>
    <col min="4" max="4" width="4.42578125" style="33" customWidth="1"/>
    <col min="5" max="5" width="4.42578125" style="33" hidden="1" customWidth="1"/>
    <col min="6" max="6" width="9.28515625" style="33" bestFit="1" customWidth="1"/>
    <col min="7" max="7" width="1.85546875" style="41" customWidth="1"/>
    <col min="8" max="8" width="6.85546875" style="33" bestFit="1" customWidth="1"/>
    <col min="9" max="9" width="1.140625" style="33" customWidth="1"/>
    <col min="10" max="10" width="7.85546875" style="33" bestFit="1" customWidth="1"/>
    <col min="11" max="11" width="1.85546875" style="41" bestFit="1" customWidth="1"/>
    <col min="12" max="12" width="7.140625" style="33" customWidth="1"/>
    <col min="13" max="13" width="1.140625" style="33" customWidth="1"/>
    <col min="14" max="14" width="8.7109375" style="33" customWidth="1"/>
    <col min="15" max="15" width="1.85546875" style="41" bestFit="1" customWidth="1"/>
    <col min="16" max="16" width="6.85546875" style="33" bestFit="1" customWidth="1"/>
    <col min="17" max="17" width="1.140625" style="33" customWidth="1"/>
    <col min="18" max="18" width="9.42578125" style="33" customWidth="1"/>
    <col min="19" max="19" width="1.85546875" style="41" bestFit="1" customWidth="1"/>
    <col min="20" max="20" width="5.42578125" style="33" customWidth="1"/>
    <col min="21" max="21" width="2.28515625" style="33" customWidth="1"/>
    <col min="22" max="16384" width="9.140625" style="33"/>
  </cols>
  <sheetData>
    <row r="1" spans="1:37" ht="6.75" customHeight="1" x14ac:dyDescent="0.2"/>
    <row r="2" spans="1:37" ht="15" x14ac:dyDescent="0.25">
      <c r="A2" s="211" t="s">
        <v>217</v>
      </c>
      <c r="B2" s="212"/>
    </row>
    <row r="3" spans="1:37" ht="15" x14ac:dyDescent="0.25">
      <c r="A3" s="189" t="s">
        <v>496</v>
      </c>
      <c r="B3" s="213"/>
      <c r="C3" s="32"/>
      <c r="D3" s="32"/>
      <c r="E3" s="32"/>
      <c r="F3" s="32"/>
      <c r="G3" s="165"/>
      <c r="H3" s="32"/>
      <c r="I3" s="32"/>
      <c r="J3" s="32"/>
      <c r="K3" s="165"/>
      <c r="L3" s="32"/>
      <c r="M3" s="32"/>
      <c r="N3" s="32"/>
      <c r="O3" s="165"/>
      <c r="P3" s="32"/>
      <c r="Q3" s="32"/>
      <c r="R3" s="32"/>
      <c r="S3" s="165"/>
      <c r="T3" s="32"/>
      <c r="U3" s="157"/>
      <c r="V3" s="32"/>
      <c r="W3" s="32"/>
      <c r="X3" s="32"/>
      <c r="Y3" s="32"/>
      <c r="Z3" s="32"/>
      <c r="AA3" s="32"/>
      <c r="AB3" s="32"/>
      <c r="AC3" s="32"/>
      <c r="AD3" s="32"/>
      <c r="AE3" s="32"/>
      <c r="AF3" s="32"/>
      <c r="AG3" s="32"/>
      <c r="AH3" s="32"/>
      <c r="AI3" s="32"/>
    </row>
    <row r="4" spans="1:37" ht="15" x14ac:dyDescent="0.25">
      <c r="A4" s="257" t="s">
        <v>313</v>
      </c>
      <c r="B4" s="213"/>
      <c r="C4" s="32"/>
      <c r="D4" s="32"/>
      <c r="E4" s="32"/>
      <c r="F4" s="32"/>
      <c r="G4" s="165"/>
      <c r="H4" s="32"/>
      <c r="I4" s="32"/>
      <c r="J4" s="32"/>
      <c r="K4" s="165"/>
      <c r="L4" s="32"/>
      <c r="M4" s="32"/>
      <c r="N4" s="32"/>
      <c r="O4" s="165"/>
      <c r="P4" s="32"/>
      <c r="Q4" s="32"/>
      <c r="R4" s="32"/>
      <c r="S4" s="165"/>
      <c r="T4" s="32"/>
      <c r="U4" s="157"/>
      <c r="V4" s="32"/>
      <c r="W4" s="32"/>
      <c r="X4" s="32"/>
      <c r="Y4" s="32"/>
      <c r="Z4" s="32"/>
      <c r="AA4" s="32"/>
      <c r="AB4" s="32"/>
      <c r="AC4" s="32"/>
      <c r="AD4" s="32"/>
      <c r="AE4" s="32"/>
      <c r="AF4" s="32"/>
      <c r="AG4" s="32"/>
      <c r="AH4" s="32"/>
      <c r="AI4" s="32"/>
    </row>
    <row r="5" spans="1:37" ht="16.5" customHeight="1" thickBot="1" x14ac:dyDescent="0.3">
      <c r="A5" s="257" t="s">
        <v>497</v>
      </c>
      <c r="B5" s="213"/>
      <c r="C5" s="32"/>
      <c r="D5" s="32"/>
      <c r="E5" s="32"/>
      <c r="F5" s="32"/>
      <c r="G5" s="165"/>
      <c r="H5" s="32"/>
      <c r="I5" s="32"/>
      <c r="J5" s="32"/>
      <c r="K5" s="165"/>
      <c r="L5" s="32"/>
      <c r="M5" s="32"/>
      <c r="N5" s="32"/>
      <c r="O5" s="165"/>
      <c r="P5" s="32"/>
      <c r="Q5" s="32"/>
      <c r="R5" s="32"/>
      <c r="S5" s="165"/>
      <c r="T5" s="32"/>
      <c r="U5" s="157"/>
      <c r="V5" s="32"/>
      <c r="W5" s="257"/>
      <c r="X5" s="214"/>
      <c r="Y5" s="214"/>
      <c r="Z5" s="214"/>
      <c r="AA5" s="214"/>
      <c r="AB5" s="214"/>
      <c r="AC5" s="214"/>
      <c r="AD5" s="214"/>
      <c r="AE5" s="214"/>
      <c r="AF5" s="214"/>
      <c r="AG5" s="214"/>
      <c r="AH5" s="214"/>
      <c r="AI5" s="214"/>
      <c r="AJ5" s="214"/>
      <c r="AK5" s="214"/>
    </row>
    <row r="6" spans="1:37" s="127" customFormat="1" ht="11.25" customHeight="1" x14ac:dyDescent="0.2">
      <c r="A6" s="215"/>
      <c r="B6" s="215"/>
      <c r="C6" s="215"/>
      <c r="D6" s="215"/>
      <c r="E6" s="215"/>
      <c r="F6" s="516" t="s">
        <v>20</v>
      </c>
      <c r="G6" s="516"/>
      <c r="H6" s="516"/>
      <c r="I6" s="216"/>
      <c r="J6" s="516" t="s">
        <v>117</v>
      </c>
      <c r="K6" s="516"/>
      <c r="L6" s="516"/>
      <c r="M6" s="216"/>
      <c r="N6" s="516" t="s">
        <v>18</v>
      </c>
      <c r="O6" s="516"/>
      <c r="P6" s="516"/>
      <c r="Q6" s="216"/>
      <c r="R6" s="516" t="s">
        <v>148</v>
      </c>
      <c r="S6" s="516"/>
      <c r="T6" s="516"/>
      <c r="X6" s="214"/>
      <c r="Y6" s="214"/>
      <c r="Z6" s="214"/>
      <c r="AA6" s="214"/>
      <c r="AB6" s="214"/>
      <c r="AC6" s="214"/>
      <c r="AD6" s="214"/>
      <c r="AE6" s="214"/>
      <c r="AF6" s="214"/>
      <c r="AG6" s="214"/>
      <c r="AH6" s="214"/>
      <c r="AI6" s="214"/>
      <c r="AJ6" s="214"/>
      <c r="AK6" s="214"/>
    </row>
    <row r="7" spans="1:37" s="127" customFormat="1" ht="11.25" customHeight="1" x14ac:dyDescent="0.2">
      <c r="A7" s="204"/>
      <c r="B7" s="204"/>
      <c r="C7" s="204"/>
      <c r="D7" s="204"/>
      <c r="E7" s="204"/>
      <c r="F7" s="517" t="s">
        <v>179</v>
      </c>
      <c r="G7" s="517"/>
      <c r="H7" s="517"/>
      <c r="I7" s="205"/>
      <c r="J7" s="517" t="s">
        <v>196</v>
      </c>
      <c r="K7" s="517"/>
      <c r="L7" s="517"/>
      <c r="M7" s="205"/>
      <c r="N7" s="517" t="s">
        <v>197</v>
      </c>
      <c r="O7" s="517"/>
      <c r="P7" s="517"/>
      <c r="Q7" s="205"/>
      <c r="R7" s="517" t="s">
        <v>19</v>
      </c>
      <c r="S7" s="517"/>
      <c r="T7" s="517"/>
      <c r="W7" s="257"/>
      <c r="X7" s="214"/>
      <c r="Y7" s="214"/>
      <c r="Z7" s="214"/>
      <c r="AA7" s="214"/>
      <c r="AB7" s="214"/>
      <c r="AC7" s="214"/>
      <c r="AD7" s="214"/>
      <c r="AE7" s="214"/>
      <c r="AF7" s="214"/>
      <c r="AG7" s="214"/>
      <c r="AH7" s="214"/>
      <c r="AI7" s="214"/>
      <c r="AJ7" s="214"/>
      <c r="AK7" s="214"/>
    </row>
    <row r="8" spans="1:37" s="127" customFormat="1" ht="12" customHeight="1" thickBot="1" x14ac:dyDescent="0.25">
      <c r="A8" s="3"/>
      <c r="B8" s="3"/>
      <c r="C8" s="3"/>
      <c r="D8" s="3"/>
      <c r="E8" s="3"/>
      <c r="F8" s="3" t="s">
        <v>22</v>
      </c>
      <c r="G8" s="217"/>
      <c r="H8" s="217" t="s">
        <v>124</v>
      </c>
      <c r="I8" s="217"/>
      <c r="J8" s="3" t="s">
        <v>22</v>
      </c>
      <c r="K8" s="217"/>
      <c r="L8" s="217" t="s">
        <v>124</v>
      </c>
      <c r="M8" s="217"/>
      <c r="N8" s="3" t="s">
        <v>22</v>
      </c>
      <c r="O8" s="217"/>
      <c r="P8" s="217" t="s">
        <v>124</v>
      </c>
      <c r="Q8" s="217"/>
      <c r="R8" s="3" t="s">
        <v>22</v>
      </c>
      <c r="S8" s="217"/>
      <c r="T8" s="217" t="s">
        <v>124</v>
      </c>
    </row>
    <row r="9" spans="1:37" s="219" customFormat="1" ht="11.25" customHeight="1" x14ac:dyDescent="0.2">
      <c r="A9" s="142"/>
      <c r="B9" s="142"/>
      <c r="C9" s="142"/>
      <c r="D9" s="142"/>
      <c r="E9" s="142"/>
      <c r="F9" s="218"/>
      <c r="G9" s="218"/>
      <c r="H9" s="218"/>
      <c r="I9" s="218"/>
      <c r="J9" s="218"/>
      <c r="K9" s="218"/>
      <c r="L9" s="218"/>
      <c r="M9" s="218"/>
      <c r="N9" s="218"/>
      <c r="O9" s="218"/>
      <c r="P9" s="218"/>
      <c r="Q9" s="218"/>
      <c r="R9" s="218"/>
      <c r="S9" s="218"/>
      <c r="T9" s="218"/>
    </row>
    <row r="10" spans="1:37" s="219" customFormat="1" ht="11.25" customHeight="1" x14ac:dyDescent="0.2">
      <c r="A10" s="231" t="s">
        <v>126</v>
      </c>
      <c r="B10" s="231"/>
      <c r="C10" s="231"/>
      <c r="D10" s="231"/>
      <c r="E10" s="231"/>
      <c r="F10" s="231"/>
      <c r="G10" s="218"/>
      <c r="H10" s="218"/>
      <c r="I10" s="218"/>
      <c r="J10" s="218"/>
      <c r="K10" s="218"/>
      <c r="L10" s="218"/>
      <c r="M10" s="218"/>
      <c r="N10" s="218"/>
      <c r="O10" s="218"/>
      <c r="P10" s="218"/>
      <c r="Q10" s="218"/>
      <c r="R10" s="218"/>
      <c r="S10" s="218"/>
      <c r="T10" s="218"/>
    </row>
    <row r="11" spans="1:37" s="219" customFormat="1" ht="11.25" customHeight="1" x14ac:dyDescent="0.2">
      <c r="A11" s="209" t="s">
        <v>22</v>
      </c>
      <c r="B11" s="209"/>
      <c r="C11" s="209"/>
      <c r="D11" s="209"/>
      <c r="E11" s="209"/>
      <c r="F11" s="11">
        <v>42210.521999999997</v>
      </c>
      <c r="G11" s="143" t="s">
        <v>4</v>
      </c>
      <c r="H11" s="11">
        <v>2091.5329999999999</v>
      </c>
      <c r="I11" s="11" t="s">
        <v>285</v>
      </c>
      <c r="J11" s="11">
        <v>2948484.9739999999</v>
      </c>
      <c r="K11" s="143" t="s">
        <v>4</v>
      </c>
      <c r="L11" s="11">
        <v>111963.13800000001</v>
      </c>
      <c r="M11" s="11" t="s">
        <v>285</v>
      </c>
      <c r="N11" s="11">
        <v>470091.97499999998</v>
      </c>
      <c r="O11" s="220" t="s">
        <v>4</v>
      </c>
      <c r="P11" s="11">
        <v>27267.06</v>
      </c>
      <c r="Q11" s="11" t="s">
        <v>285</v>
      </c>
      <c r="R11" s="11">
        <v>40710.298000000003</v>
      </c>
      <c r="S11" s="143" t="s">
        <v>4</v>
      </c>
      <c r="T11" s="11">
        <v>2081.2510000000002</v>
      </c>
    </row>
    <row r="12" spans="1:37" s="219" customFormat="1" ht="11.25" customHeight="1" x14ac:dyDescent="0.2">
      <c r="A12" s="221"/>
      <c r="B12" s="222"/>
      <c r="C12" s="222" t="s">
        <v>138</v>
      </c>
      <c r="D12" s="223">
        <v>5.9</v>
      </c>
      <c r="E12" s="223"/>
      <c r="F12" s="15" t="s">
        <v>284</v>
      </c>
      <c r="G12" s="143" t="s">
        <v>4</v>
      </c>
      <c r="H12" s="15" t="s">
        <v>284</v>
      </c>
      <c r="I12" s="224" t="s">
        <v>285</v>
      </c>
      <c r="J12" s="224" t="s">
        <v>284</v>
      </c>
      <c r="K12" s="143" t="s">
        <v>4</v>
      </c>
      <c r="L12" s="224" t="s">
        <v>284</v>
      </c>
      <c r="M12" s="224" t="s">
        <v>285</v>
      </c>
      <c r="N12" s="224" t="s">
        <v>284</v>
      </c>
      <c r="O12" s="220" t="s">
        <v>4</v>
      </c>
      <c r="P12" s="224" t="s">
        <v>284</v>
      </c>
      <c r="Q12" s="224" t="s">
        <v>285</v>
      </c>
      <c r="R12" s="224" t="s">
        <v>284</v>
      </c>
      <c r="S12" s="143" t="s">
        <v>4</v>
      </c>
      <c r="T12" s="224" t="s">
        <v>284</v>
      </c>
      <c r="W12" s="292"/>
    </row>
    <row r="13" spans="1:37" s="219" customFormat="1" ht="11.25" customHeight="1" x14ac:dyDescent="0.2">
      <c r="A13" s="221"/>
      <c r="B13" s="222">
        <v>6</v>
      </c>
      <c r="C13" s="222" t="s">
        <v>21</v>
      </c>
      <c r="D13" s="218">
        <v>7.9</v>
      </c>
      <c r="E13" s="218"/>
      <c r="F13" s="15">
        <v>74.545000000000002</v>
      </c>
      <c r="G13" s="143" t="s">
        <v>4</v>
      </c>
      <c r="H13" s="224">
        <v>146.02500000000001</v>
      </c>
      <c r="I13" s="224" t="s">
        <v>285</v>
      </c>
      <c r="J13" s="224">
        <v>895.798</v>
      </c>
      <c r="K13" s="143" t="s">
        <v>4</v>
      </c>
      <c r="L13" s="224">
        <v>1754.7739999999999</v>
      </c>
      <c r="M13" s="224" t="s">
        <v>285</v>
      </c>
      <c r="N13" s="224">
        <v>110.17400000000001</v>
      </c>
      <c r="O13" s="220" t="s">
        <v>4</v>
      </c>
      <c r="P13" s="224">
        <v>215.82</v>
      </c>
      <c r="Q13" s="224" t="s">
        <v>285</v>
      </c>
      <c r="R13" s="224">
        <v>1.4810000000000001</v>
      </c>
      <c r="S13" s="143" t="s">
        <v>4</v>
      </c>
      <c r="T13" s="224">
        <v>2.9009999999999998</v>
      </c>
    </row>
    <row r="14" spans="1:37" s="219" customFormat="1" ht="11.25" customHeight="1" x14ac:dyDescent="0.2">
      <c r="A14" s="221"/>
      <c r="B14" s="222">
        <v>8</v>
      </c>
      <c r="C14" s="222" t="s">
        <v>21</v>
      </c>
      <c r="D14" s="218">
        <v>9.9</v>
      </c>
      <c r="E14" s="218"/>
      <c r="F14" s="15">
        <v>57.738999999999997</v>
      </c>
      <c r="G14" s="143" t="s">
        <v>4</v>
      </c>
      <c r="H14" s="224">
        <v>77.031000000000006</v>
      </c>
      <c r="I14" s="224" t="s">
        <v>285</v>
      </c>
      <c r="J14" s="224">
        <v>1667.559</v>
      </c>
      <c r="K14" s="143" t="s">
        <v>4</v>
      </c>
      <c r="L14" s="224">
        <v>1811.509</v>
      </c>
      <c r="M14" s="224" t="s">
        <v>285</v>
      </c>
      <c r="N14" s="224">
        <v>110.639</v>
      </c>
      <c r="O14" s="220" t="s">
        <v>4</v>
      </c>
      <c r="P14" s="224">
        <v>118.755</v>
      </c>
      <c r="Q14" s="224" t="s">
        <v>285</v>
      </c>
      <c r="R14" s="224">
        <v>2.8559999999999999</v>
      </c>
      <c r="S14" s="143" t="s">
        <v>4</v>
      </c>
      <c r="T14" s="224">
        <v>3.1739999999999999</v>
      </c>
    </row>
    <row r="15" spans="1:37" s="219" customFormat="1" ht="11.25" customHeight="1" x14ac:dyDescent="0.2">
      <c r="A15" s="225"/>
      <c r="B15" s="222">
        <v>10</v>
      </c>
      <c r="C15" s="222" t="s">
        <v>21</v>
      </c>
      <c r="D15" s="218">
        <v>11.9</v>
      </c>
      <c r="E15" s="218"/>
      <c r="F15" s="15">
        <v>672.505</v>
      </c>
      <c r="G15" s="143" t="s">
        <v>4</v>
      </c>
      <c r="H15" s="224">
        <v>281.59899999999999</v>
      </c>
      <c r="I15" s="224" t="s">
        <v>285</v>
      </c>
      <c r="J15" s="224">
        <v>61627.747000000003</v>
      </c>
      <c r="K15" s="143" t="s">
        <v>4</v>
      </c>
      <c r="L15" s="224">
        <v>20677.641</v>
      </c>
      <c r="M15" s="224" t="s">
        <v>285</v>
      </c>
      <c r="N15" s="224">
        <v>892.24800000000005</v>
      </c>
      <c r="O15" s="220" t="s">
        <v>4</v>
      </c>
      <c r="P15" s="224">
        <v>307.70600000000002</v>
      </c>
      <c r="Q15" s="224" t="s">
        <v>285</v>
      </c>
      <c r="R15" s="224">
        <v>67.212999999999994</v>
      </c>
      <c r="S15" s="143" t="s">
        <v>4</v>
      </c>
      <c r="T15" s="224">
        <v>33.348999999999997</v>
      </c>
    </row>
    <row r="16" spans="1:37" s="219" customFormat="1" ht="11.25" customHeight="1" x14ac:dyDescent="0.2">
      <c r="A16" s="225"/>
      <c r="B16" s="222">
        <v>12</v>
      </c>
      <c r="C16" s="222" t="s">
        <v>21</v>
      </c>
      <c r="D16" s="218">
        <v>17.899999999999999</v>
      </c>
      <c r="E16" s="218"/>
      <c r="F16" s="15">
        <v>972.97400000000005</v>
      </c>
      <c r="G16" s="143" t="s">
        <v>4</v>
      </c>
      <c r="H16" s="224">
        <v>281.685</v>
      </c>
      <c r="I16" s="224" t="s">
        <v>285</v>
      </c>
      <c r="J16" s="224">
        <v>85614.733999999997</v>
      </c>
      <c r="K16" s="143" t="s">
        <v>4</v>
      </c>
      <c r="L16" s="224">
        <v>22920.951000000001</v>
      </c>
      <c r="M16" s="224" t="s">
        <v>285</v>
      </c>
      <c r="N16" s="224">
        <v>3493.4050000000002</v>
      </c>
      <c r="O16" s="220" t="s">
        <v>4</v>
      </c>
      <c r="P16" s="224">
        <v>1067.9839999999999</v>
      </c>
      <c r="Q16" s="224" t="s">
        <v>285</v>
      </c>
      <c r="R16" s="224">
        <v>207.78800000000001</v>
      </c>
      <c r="S16" s="143" t="s">
        <v>4</v>
      </c>
      <c r="T16" s="224">
        <v>62.953000000000003</v>
      </c>
    </row>
    <row r="17" spans="1:20" s="219" customFormat="1" ht="11.25" customHeight="1" x14ac:dyDescent="0.2">
      <c r="A17" s="225"/>
      <c r="B17" s="222">
        <v>18</v>
      </c>
      <c r="C17" s="222" t="s">
        <v>21</v>
      </c>
      <c r="D17" s="218">
        <v>23.9</v>
      </c>
      <c r="E17" s="218"/>
      <c r="F17" s="15">
        <v>2607.8789999999999</v>
      </c>
      <c r="G17" s="143" t="s">
        <v>4</v>
      </c>
      <c r="H17" s="224">
        <v>755.49300000000005</v>
      </c>
      <c r="I17" s="224" t="s">
        <v>285</v>
      </c>
      <c r="J17" s="224">
        <v>158567.60500000001</v>
      </c>
      <c r="K17" s="143" t="s">
        <v>4</v>
      </c>
      <c r="L17" s="224">
        <v>29736.712</v>
      </c>
      <c r="M17" s="224" t="s">
        <v>285</v>
      </c>
      <c r="N17" s="224">
        <v>7007.259</v>
      </c>
      <c r="O17" s="220" t="s">
        <v>4</v>
      </c>
      <c r="P17" s="224">
        <v>1714.566</v>
      </c>
      <c r="Q17" s="224" t="s">
        <v>285</v>
      </c>
      <c r="R17" s="224">
        <v>372.08600000000001</v>
      </c>
      <c r="S17" s="143" t="s">
        <v>4</v>
      </c>
      <c r="T17" s="224">
        <v>76.716999999999999</v>
      </c>
    </row>
    <row r="18" spans="1:20" s="219" customFormat="1" ht="11.25" customHeight="1" x14ac:dyDescent="0.2">
      <c r="A18" s="225"/>
      <c r="B18" s="222">
        <v>24</v>
      </c>
      <c r="C18" s="222" t="s">
        <v>21</v>
      </c>
      <c r="D18" s="218">
        <v>31.9</v>
      </c>
      <c r="E18" s="218"/>
      <c r="F18" s="15">
        <v>9978.5010000000002</v>
      </c>
      <c r="G18" s="143" t="s">
        <v>4</v>
      </c>
      <c r="H18" s="224">
        <v>1143.7850000000001</v>
      </c>
      <c r="I18" s="224" t="s">
        <v>285</v>
      </c>
      <c r="J18" s="224">
        <v>388791.842</v>
      </c>
      <c r="K18" s="143" t="s">
        <v>4</v>
      </c>
      <c r="L18" s="224">
        <v>37341.286</v>
      </c>
      <c r="M18" s="224" t="s">
        <v>285</v>
      </c>
      <c r="N18" s="224">
        <v>49907.099000000002</v>
      </c>
      <c r="O18" s="220" t="s">
        <v>4</v>
      </c>
      <c r="P18" s="224">
        <v>6604.9210000000003</v>
      </c>
      <c r="Q18" s="224" t="s">
        <v>285</v>
      </c>
      <c r="R18" s="224">
        <v>1468.85</v>
      </c>
      <c r="S18" s="143" t="s">
        <v>4</v>
      </c>
      <c r="T18" s="224">
        <v>146.964</v>
      </c>
    </row>
    <row r="19" spans="1:20" s="219" customFormat="1" ht="11.25" customHeight="1" x14ac:dyDescent="0.2">
      <c r="A19" s="225"/>
      <c r="B19" s="222">
        <v>32</v>
      </c>
      <c r="C19" s="222" t="s">
        <v>21</v>
      </c>
      <c r="D19" s="218">
        <v>39.9</v>
      </c>
      <c r="E19" s="218"/>
      <c r="F19" s="15">
        <v>7530.2950000000001</v>
      </c>
      <c r="G19" s="143" t="s">
        <v>4</v>
      </c>
      <c r="H19" s="224">
        <v>888.08900000000006</v>
      </c>
      <c r="I19" s="224" t="s">
        <v>285</v>
      </c>
      <c r="J19" s="224">
        <v>172967.76</v>
      </c>
      <c r="K19" s="143" t="s">
        <v>4</v>
      </c>
      <c r="L19" s="224">
        <v>28418.681</v>
      </c>
      <c r="M19" s="224" t="s">
        <v>285</v>
      </c>
      <c r="N19" s="224">
        <v>56799.737000000001</v>
      </c>
      <c r="O19" s="220" t="s">
        <v>4</v>
      </c>
      <c r="P19" s="224">
        <v>7644.7030000000004</v>
      </c>
      <c r="Q19" s="224" t="s">
        <v>285</v>
      </c>
      <c r="R19" s="224">
        <v>1202.807</v>
      </c>
      <c r="S19" s="143" t="s">
        <v>4</v>
      </c>
      <c r="T19" s="224">
        <v>227.11799999999999</v>
      </c>
    </row>
    <row r="20" spans="1:20" s="219" customFormat="1" ht="11.25" customHeight="1" x14ac:dyDescent="0.2">
      <c r="A20" s="225"/>
      <c r="B20" s="222">
        <v>40</v>
      </c>
      <c r="C20" s="222" t="s">
        <v>21</v>
      </c>
      <c r="D20" s="218">
        <v>43.9</v>
      </c>
      <c r="E20" s="218"/>
      <c r="F20" s="15">
        <v>250.858</v>
      </c>
      <c r="G20" s="143" t="s">
        <v>4</v>
      </c>
      <c r="H20" s="224">
        <v>205.41800000000001</v>
      </c>
      <c r="I20" s="224" t="s">
        <v>285</v>
      </c>
      <c r="J20" s="224">
        <v>11101.775</v>
      </c>
      <c r="K20" s="143" t="s">
        <v>4</v>
      </c>
      <c r="L20" s="224">
        <v>5953.0590000000002</v>
      </c>
      <c r="M20" s="224" t="s">
        <v>285</v>
      </c>
      <c r="N20" s="224">
        <v>2695.989</v>
      </c>
      <c r="O20" s="220" t="s">
        <v>4</v>
      </c>
      <c r="P20" s="224">
        <v>2598.5569999999998</v>
      </c>
      <c r="Q20" s="224" t="s">
        <v>285</v>
      </c>
      <c r="R20" s="224">
        <v>95.525999999999996</v>
      </c>
      <c r="S20" s="143" t="s">
        <v>4</v>
      </c>
      <c r="T20" s="224">
        <v>58.707999999999998</v>
      </c>
    </row>
    <row r="21" spans="1:20" s="219" customFormat="1" ht="11.25" customHeight="1" x14ac:dyDescent="0.2">
      <c r="A21" s="225"/>
      <c r="B21" s="222">
        <v>44</v>
      </c>
      <c r="C21" s="222" t="s">
        <v>21</v>
      </c>
      <c r="D21" s="218">
        <v>49.9</v>
      </c>
      <c r="E21" s="218"/>
      <c r="F21" s="15">
        <v>74.98</v>
      </c>
      <c r="G21" s="143" t="s">
        <v>4</v>
      </c>
      <c r="H21" s="224">
        <v>54.573</v>
      </c>
      <c r="I21" s="224" t="s">
        <v>285</v>
      </c>
      <c r="J21" s="224">
        <v>7649.87</v>
      </c>
      <c r="K21" s="143" t="s">
        <v>4</v>
      </c>
      <c r="L21" s="224">
        <v>7017.7309999999998</v>
      </c>
      <c r="M21" s="224" t="s">
        <v>285</v>
      </c>
      <c r="N21" s="224">
        <v>1048.6289999999999</v>
      </c>
      <c r="O21" s="220" t="s">
        <v>4</v>
      </c>
      <c r="P21" s="224">
        <v>830.31</v>
      </c>
      <c r="Q21" s="224" t="s">
        <v>285</v>
      </c>
      <c r="R21" s="224">
        <v>60.058</v>
      </c>
      <c r="S21" s="143" t="s">
        <v>4</v>
      </c>
      <c r="T21" s="224">
        <v>47.082000000000001</v>
      </c>
    </row>
    <row r="22" spans="1:20" s="219" customFormat="1" ht="11.25" customHeight="1" x14ac:dyDescent="0.2">
      <c r="A22" s="225"/>
      <c r="B22" s="222">
        <v>50</v>
      </c>
      <c r="C22" s="222" t="s">
        <v>21</v>
      </c>
      <c r="D22" s="218">
        <v>54.9</v>
      </c>
      <c r="E22" s="218"/>
      <c r="F22" s="15">
        <v>381.673</v>
      </c>
      <c r="G22" s="143" t="s">
        <v>4</v>
      </c>
      <c r="H22" s="224">
        <v>383.20600000000002</v>
      </c>
      <c r="I22" s="224" t="s">
        <v>285</v>
      </c>
      <c r="J22" s="224">
        <v>21807.543000000001</v>
      </c>
      <c r="K22" s="143" t="s">
        <v>4</v>
      </c>
      <c r="L22" s="224">
        <v>12509.082</v>
      </c>
      <c r="M22" s="224" t="s">
        <v>285</v>
      </c>
      <c r="N22" s="224">
        <v>3756.1210000000001</v>
      </c>
      <c r="O22" s="220" t="s">
        <v>4</v>
      </c>
      <c r="P22" s="224">
        <v>2950.6210000000001</v>
      </c>
      <c r="Q22" s="224" t="s">
        <v>285</v>
      </c>
      <c r="R22" s="224">
        <v>325.64</v>
      </c>
      <c r="S22" s="143" t="s">
        <v>4</v>
      </c>
      <c r="T22" s="224">
        <v>305.09399999999999</v>
      </c>
    </row>
    <row r="23" spans="1:20" s="219" customFormat="1" ht="11.25" customHeight="1" x14ac:dyDescent="0.2">
      <c r="A23" s="225"/>
      <c r="B23" s="222">
        <v>55</v>
      </c>
      <c r="C23" s="222" t="s">
        <v>21</v>
      </c>
      <c r="D23" s="218"/>
      <c r="E23" s="218"/>
      <c r="F23" s="15">
        <v>19608.575000000001</v>
      </c>
      <c r="G23" s="143" t="s">
        <v>4</v>
      </c>
      <c r="H23" s="224">
        <v>1375.9929999999999</v>
      </c>
      <c r="I23" s="224" t="s">
        <v>285</v>
      </c>
      <c r="J23" s="224">
        <v>2037792.7390000001</v>
      </c>
      <c r="K23" s="143" t="s">
        <v>4</v>
      </c>
      <c r="L23" s="224">
        <v>103482.185</v>
      </c>
      <c r="M23" s="224" t="s">
        <v>285</v>
      </c>
      <c r="N23" s="224">
        <v>344270.67300000001</v>
      </c>
      <c r="O23" s="220" t="s">
        <v>4</v>
      </c>
      <c r="P23" s="224">
        <v>25725.401999999998</v>
      </c>
      <c r="Q23" s="224" t="s">
        <v>285</v>
      </c>
      <c r="R23" s="224">
        <v>36905.991999999998</v>
      </c>
      <c r="S23" s="143" t="s">
        <v>4</v>
      </c>
      <c r="T23" s="224">
        <v>2067.6280000000002</v>
      </c>
    </row>
    <row r="24" spans="1:20" s="219" customFormat="1" ht="5.25" customHeight="1" x14ac:dyDescent="0.2">
      <c r="A24" s="192"/>
      <c r="B24" s="17"/>
      <c r="C24" s="17"/>
      <c r="D24" s="17"/>
      <c r="E24" s="17"/>
      <c r="F24" s="17"/>
      <c r="G24" s="294"/>
      <c r="H24" s="17"/>
      <c r="I24" s="17"/>
      <c r="J24" s="17"/>
      <c r="K24" s="294"/>
      <c r="L24" s="17"/>
      <c r="M24" s="17"/>
      <c r="N24" s="17"/>
      <c r="O24" s="295"/>
      <c r="P24" s="17"/>
      <c r="Q24" s="17"/>
      <c r="R24" s="17"/>
      <c r="S24" s="294"/>
      <c r="T24" s="17"/>
    </row>
    <row r="25" spans="1:20" s="219" customFormat="1" ht="6" customHeight="1" x14ac:dyDescent="0.2">
      <c r="A25" s="226"/>
      <c r="B25" s="123"/>
      <c r="C25" s="123"/>
      <c r="D25" s="123"/>
      <c r="E25" s="123"/>
      <c r="F25" s="7"/>
      <c r="G25" s="227"/>
      <c r="H25" s="228"/>
      <c r="I25" s="228"/>
      <c r="J25" s="228"/>
      <c r="K25" s="227"/>
      <c r="L25" s="228"/>
      <c r="M25" s="228"/>
      <c r="N25" s="228"/>
      <c r="O25" s="296"/>
      <c r="P25" s="228"/>
      <c r="Q25" s="228"/>
      <c r="R25" s="228"/>
      <c r="S25" s="227"/>
      <c r="T25" s="228"/>
    </row>
    <row r="26" spans="1:20" s="219" customFormat="1" ht="11.25" customHeight="1" x14ac:dyDescent="0.2">
      <c r="A26" s="232" t="s">
        <v>201</v>
      </c>
      <c r="B26" s="232"/>
      <c r="C26" s="232"/>
      <c r="D26" s="232"/>
      <c r="E26" s="232"/>
      <c r="F26" s="232"/>
      <c r="G26" s="143"/>
      <c r="H26" s="218"/>
      <c r="I26" s="218"/>
      <c r="J26" s="218"/>
      <c r="K26" s="143"/>
      <c r="L26" s="218"/>
      <c r="M26" s="218"/>
      <c r="N26" s="218"/>
      <c r="O26" s="220"/>
      <c r="P26" s="218"/>
      <c r="Q26" s="218"/>
      <c r="R26" s="218"/>
      <c r="S26" s="143"/>
      <c r="T26" s="218"/>
    </row>
    <row r="27" spans="1:20" s="219" customFormat="1" ht="11.25" customHeight="1" x14ac:dyDescent="0.2">
      <c r="A27" s="126" t="s">
        <v>22</v>
      </c>
      <c r="B27" s="126"/>
      <c r="C27" s="126"/>
      <c r="D27" s="126"/>
      <c r="E27" s="126"/>
      <c r="F27" s="11">
        <v>42210.521999999997</v>
      </c>
      <c r="G27" s="143" t="s">
        <v>4</v>
      </c>
      <c r="H27" s="11">
        <v>2091.5329999999999</v>
      </c>
      <c r="I27" s="11" t="s">
        <v>285</v>
      </c>
      <c r="J27" s="11">
        <v>2948484.9739999999</v>
      </c>
      <c r="K27" s="143" t="s">
        <v>4</v>
      </c>
      <c r="L27" s="11">
        <v>111963.13800000001</v>
      </c>
      <c r="M27" s="11" t="s">
        <v>285</v>
      </c>
      <c r="N27" s="11">
        <v>470091.97499999998</v>
      </c>
      <c r="O27" s="220" t="s">
        <v>4</v>
      </c>
      <c r="P27" s="11">
        <v>27267.06</v>
      </c>
      <c r="Q27" s="11" t="s">
        <v>285</v>
      </c>
      <c r="R27" s="11">
        <v>40710.298000000003</v>
      </c>
      <c r="S27" s="143" t="s">
        <v>4</v>
      </c>
      <c r="T27" s="11">
        <v>2081.2510000000002</v>
      </c>
    </row>
    <row r="28" spans="1:20" s="219" customFormat="1" ht="11.25" customHeight="1" x14ac:dyDescent="0.2">
      <c r="A28" s="225"/>
      <c r="B28" s="317">
        <v>3.5</v>
      </c>
      <c r="C28" s="124" t="s">
        <v>21</v>
      </c>
      <c r="D28" s="229">
        <v>9.9</v>
      </c>
      <c r="E28" s="229"/>
      <c r="F28" s="15">
        <v>4358.1469999999999</v>
      </c>
      <c r="G28" s="143" t="s">
        <v>4</v>
      </c>
      <c r="H28" s="224">
        <v>811.75800000000004</v>
      </c>
      <c r="I28" s="224" t="s">
        <v>285</v>
      </c>
      <c r="J28" s="224">
        <v>313837.86099999998</v>
      </c>
      <c r="K28" s="143" t="s">
        <v>4</v>
      </c>
      <c r="L28" s="224">
        <v>38242.199000000001</v>
      </c>
      <c r="M28" s="224" t="s">
        <v>285</v>
      </c>
      <c r="N28" s="224">
        <v>11149.35</v>
      </c>
      <c r="O28" s="220" t="s">
        <v>4</v>
      </c>
      <c r="P28" s="224">
        <v>1709.8140000000001</v>
      </c>
      <c r="Q28" s="224" t="s">
        <v>285</v>
      </c>
      <c r="R28" s="224">
        <v>649.22199999999998</v>
      </c>
      <c r="S28" s="143" t="s">
        <v>4</v>
      </c>
      <c r="T28" s="224">
        <v>93.771000000000001</v>
      </c>
    </row>
    <row r="29" spans="1:20" s="219" customFormat="1" ht="11.25" customHeight="1" x14ac:dyDescent="0.2">
      <c r="A29" s="225"/>
      <c r="B29" s="124">
        <v>10</v>
      </c>
      <c r="C29" s="124" t="s">
        <v>21</v>
      </c>
      <c r="D29" s="229">
        <v>19.899999999999999</v>
      </c>
      <c r="E29" s="229"/>
      <c r="F29" s="15">
        <v>14876.448</v>
      </c>
      <c r="G29" s="143" t="s">
        <v>4</v>
      </c>
      <c r="H29" s="224">
        <v>1351.7919999999999</v>
      </c>
      <c r="I29" s="224" t="s">
        <v>285</v>
      </c>
      <c r="J29" s="224">
        <v>491276.62400000001</v>
      </c>
      <c r="K29" s="143" t="s">
        <v>4</v>
      </c>
      <c r="L29" s="224">
        <v>40063.911</v>
      </c>
      <c r="M29" s="224" t="s">
        <v>285</v>
      </c>
      <c r="N29" s="224">
        <v>85761.467999999993</v>
      </c>
      <c r="O29" s="220" t="s">
        <v>4</v>
      </c>
      <c r="P29" s="224">
        <v>9084.8919999999998</v>
      </c>
      <c r="Q29" s="224" t="s">
        <v>285</v>
      </c>
      <c r="R29" s="224">
        <v>2114.6909999999998</v>
      </c>
      <c r="S29" s="143" t="s">
        <v>4</v>
      </c>
      <c r="T29" s="224">
        <v>179.76599999999999</v>
      </c>
    </row>
    <row r="30" spans="1:20" s="219" customFormat="1" ht="11.25" customHeight="1" x14ac:dyDescent="0.2">
      <c r="A30" s="225"/>
      <c r="B30" s="124">
        <v>20</v>
      </c>
      <c r="C30" s="124" t="s">
        <v>21</v>
      </c>
      <c r="D30" s="229">
        <v>29.9</v>
      </c>
      <c r="E30" s="229"/>
      <c r="F30" s="15">
        <v>3456.2660000000001</v>
      </c>
      <c r="G30" s="143" t="s">
        <v>4</v>
      </c>
      <c r="H30" s="224">
        <v>682.01</v>
      </c>
      <c r="I30" s="224" t="s">
        <v>285</v>
      </c>
      <c r="J30" s="224">
        <v>116514.375</v>
      </c>
      <c r="K30" s="143" t="s">
        <v>4</v>
      </c>
      <c r="L30" s="224">
        <v>27218.696</v>
      </c>
      <c r="M30" s="224" t="s">
        <v>285</v>
      </c>
      <c r="N30" s="224">
        <v>29002.127</v>
      </c>
      <c r="O30" s="220" t="s">
        <v>4</v>
      </c>
      <c r="P30" s="224">
        <v>5950.7610000000004</v>
      </c>
      <c r="Q30" s="224" t="s">
        <v>285</v>
      </c>
      <c r="R30" s="224">
        <v>1066.7909999999999</v>
      </c>
      <c r="S30" s="143" t="s">
        <v>4</v>
      </c>
      <c r="T30" s="224">
        <v>276.65199999999999</v>
      </c>
    </row>
    <row r="31" spans="1:20" s="219" customFormat="1" ht="11.25" customHeight="1" x14ac:dyDescent="0.2">
      <c r="A31" s="225"/>
      <c r="B31" s="124">
        <v>30</v>
      </c>
      <c r="C31" s="124" t="s">
        <v>21</v>
      </c>
      <c r="D31" s="229">
        <v>39.9</v>
      </c>
      <c r="E31" s="229"/>
      <c r="F31" s="15">
        <v>5355.35</v>
      </c>
      <c r="G31" s="143" t="s">
        <v>4</v>
      </c>
      <c r="H31" s="224">
        <v>742.88599999999997</v>
      </c>
      <c r="I31" s="224" t="s">
        <v>285</v>
      </c>
      <c r="J31" s="224">
        <v>480327.52100000001</v>
      </c>
      <c r="K31" s="143" t="s">
        <v>4</v>
      </c>
      <c r="L31" s="224">
        <v>50893.305</v>
      </c>
      <c r="M31" s="224" t="s">
        <v>285</v>
      </c>
      <c r="N31" s="224">
        <v>74616.562999999995</v>
      </c>
      <c r="O31" s="220" t="s">
        <v>4</v>
      </c>
      <c r="P31" s="224">
        <v>11220.898999999999</v>
      </c>
      <c r="Q31" s="224" t="s">
        <v>285</v>
      </c>
      <c r="R31" s="224">
        <v>6540.7389999999996</v>
      </c>
      <c r="S31" s="143" t="s">
        <v>4</v>
      </c>
      <c r="T31" s="224">
        <v>807.20799999999997</v>
      </c>
    </row>
    <row r="32" spans="1:20" s="219" customFormat="1" ht="11.25" customHeight="1" x14ac:dyDescent="0.2">
      <c r="A32" s="225"/>
      <c r="B32" s="124">
        <v>40</v>
      </c>
      <c r="C32" s="124" t="s">
        <v>21</v>
      </c>
      <c r="D32" s="229">
        <v>49.9</v>
      </c>
      <c r="E32" s="229"/>
      <c r="F32" s="15">
        <v>12979.407999999999</v>
      </c>
      <c r="G32" s="143" t="s">
        <v>4</v>
      </c>
      <c r="H32" s="224">
        <v>1144.8240000000001</v>
      </c>
      <c r="I32" s="224" t="s">
        <v>285</v>
      </c>
      <c r="J32" s="224">
        <v>1464763.872</v>
      </c>
      <c r="K32" s="143" t="s">
        <v>4</v>
      </c>
      <c r="L32" s="224">
        <v>94277.61</v>
      </c>
      <c r="M32" s="224" t="s">
        <v>285</v>
      </c>
      <c r="N32" s="224">
        <v>245035.05100000001</v>
      </c>
      <c r="O32" s="220" t="s">
        <v>4</v>
      </c>
      <c r="P32" s="224">
        <v>22387.360000000001</v>
      </c>
      <c r="Q32" s="224" t="s">
        <v>285</v>
      </c>
      <c r="R32" s="224">
        <v>28514.214</v>
      </c>
      <c r="S32" s="143" t="s">
        <v>4</v>
      </c>
      <c r="T32" s="224">
        <v>1947.4259999999999</v>
      </c>
    </row>
    <row r="33" spans="1:22" s="219" customFormat="1" ht="11.25" customHeight="1" x14ac:dyDescent="0.2">
      <c r="A33" s="225"/>
      <c r="B33" s="124">
        <v>50</v>
      </c>
      <c r="C33" s="124" t="s">
        <v>21</v>
      </c>
      <c r="D33" s="229"/>
      <c r="E33" s="229"/>
      <c r="F33" s="15">
        <v>1184.902</v>
      </c>
      <c r="G33" s="143" t="s">
        <v>4</v>
      </c>
      <c r="H33" s="224">
        <v>372.87</v>
      </c>
      <c r="I33" s="224" t="s">
        <v>285</v>
      </c>
      <c r="J33" s="224">
        <v>81764.718999999997</v>
      </c>
      <c r="K33" s="143" t="s">
        <v>4</v>
      </c>
      <c r="L33" s="224">
        <v>21129.066999999999</v>
      </c>
      <c r="M33" s="224" t="s">
        <v>285</v>
      </c>
      <c r="N33" s="224">
        <v>24527.417000000001</v>
      </c>
      <c r="O33" s="220" t="s">
        <v>4</v>
      </c>
      <c r="P33" s="224">
        <v>8160.098</v>
      </c>
      <c r="Q33" s="224" t="s">
        <v>285</v>
      </c>
      <c r="R33" s="224">
        <v>1824.6420000000001</v>
      </c>
      <c r="S33" s="143" t="s">
        <v>4</v>
      </c>
      <c r="T33" s="224">
        <v>540.92100000000005</v>
      </c>
    </row>
    <row r="34" spans="1:22" s="230" customFormat="1" ht="6" customHeight="1" x14ac:dyDescent="0.2">
      <c r="A34" s="192"/>
      <c r="B34" s="17"/>
      <c r="C34" s="17"/>
      <c r="D34" s="17"/>
      <c r="E34" s="17"/>
      <c r="F34" s="17"/>
      <c r="G34" s="294"/>
      <c r="H34" s="17"/>
      <c r="I34" s="17"/>
      <c r="J34" s="17"/>
      <c r="K34" s="294"/>
      <c r="L34" s="17"/>
      <c r="M34" s="17"/>
      <c r="N34" s="17"/>
      <c r="O34" s="295"/>
      <c r="P34" s="17"/>
      <c r="Q34" s="17"/>
      <c r="R34" s="17"/>
      <c r="S34" s="294"/>
      <c r="T34" s="17"/>
    </row>
    <row r="35" spans="1:22" s="219" customFormat="1" ht="6" customHeight="1" x14ac:dyDescent="0.2">
      <c r="A35" s="124"/>
      <c r="B35" s="124"/>
      <c r="C35" s="124"/>
      <c r="D35" s="124"/>
      <c r="E35" s="124"/>
      <c r="F35" s="127"/>
      <c r="G35" s="143"/>
      <c r="K35" s="143"/>
      <c r="O35" s="220"/>
      <c r="S35" s="143"/>
    </row>
    <row r="36" spans="1:22" s="219" customFormat="1" ht="11.25" customHeight="1" x14ac:dyDescent="0.2">
      <c r="A36" s="232" t="s">
        <v>23</v>
      </c>
      <c r="B36" s="232"/>
      <c r="C36" s="232"/>
      <c r="D36" s="232"/>
      <c r="E36" s="232"/>
      <c r="F36" s="232"/>
      <c r="G36" s="143"/>
      <c r="H36" s="218"/>
      <c r="I36" s="218"/>
      <c r="J36" s="218"/>
      <c r="K36" s="143"/>
      <c r="L36" s="218"/>
      <c r="M36" s="218"/>
      <c r="N36" s="218"/>
      <c r="O36" s="220"/>
      <c r="P36" s="218"/>
      <c r="Q36" s="218"/>
      <c r="R36" s="218"/>
      <c r="S36" s="143"/>
      <c r="T36" s="218"/>
    </row>
    <row r="37" spans="1:22" s="219" customFormat="1" ht="11.25" customHeight="1" x14ac:dyDescent="0.2">
      <c r="A37" s="126" t="s">
        <v>22</v>
      </c>
      <c r="B37" s="126"/>
      <c r="C37" s="126"/>
      <c r="D37" s="126"/>
      <c r="E37" s="126"/>
      <c r="F37" s="11">
        <v>42210.521999999997</v>
      </c>
      <c r="G37" s="143" t="s">
        <v>4</v>
      </c>
      <c r="H37" s="11">
        <v>2091.5329999999999</v>
      </c>
      <c r="I37" s="11" t="s">
        <v>285</v>
      </c>
      <c r="J37" s="11">
        <v>2948484.9739999999</v>
      </c>
      <c r="K37" s="143" t="s">
        <v>4</v>
      </c>
      <c r="L37" s="11">
        <v>111963.13800000001</v>
      </c>
      <c r="M37" s="11" t="s">
        <v>285</v>
      </c>
      <c r="N37" s="11">
        <v>470091.97499999998</v>
      </c>
      <c r="O37" s="220" t="s">
        <v>4</v>
      </c>
      <c r="P37" s="11">
        <v>27267.06</v>
      </c>
      <c r="Q37" s="11" t="s">
        <v>285</v>
      </c>
      <c r="R37" s="11">
        <v>40710.298000000003</v>
      </c>
      <c r="S37" s="143" t="s">
        <v>4</v>
      </c>
      <c r="T37" s="11">
        <v>2081.2510000000002</v>
      </c>
    </row>
    <row r="38" spans="1:22" s="219" customFormat="1" ht="11.25" customHeight="1" x14ac:dyDescent="0.2">
      <c r="A38" s="225"/>
      <c r="B38" s="124">
        <v>2</v>
      </c>
      <c r="C38" s="124"/>
      <c r="D38" s="125"/>
      <c r="E38" s="125"/>
      <c r="F38" s="15">
        <v>4385.6409999999996</v>
      </c>
      <c r="G38" s="143" t="s">
        <v>4</v>
      </c>
      <c r="H38" s="224">
        <v>830.81399999999996</v>
      </c>
      <c r="I38" s="224" t="s">
        <v>285</v>
      </c>
      <c r="J38" s="224">
        <v>308373.44500000001</v>
      </c>
      <c r="K38" s="143" t="s">
        <v>4</v>
      </c>
      <c r="L38" s="224">
        <v>38198.451000000001</v>
      </c>
      <c r="M38" s="224" t="s">
        <v>285</v>
      </c>
      <c r="N38" s="224">
        <v>11613.727000000001</v>
      </c>
      <c r="O38" s="220" t="s">
        <v>4</v>
      </c>
      <c r="P38" s="224">
        <v>1950.175</v>
      </c>
      <c r="Q38" s="224" t="s">
        <v>285</v>
      </c>
      <c r="R38" s="224">
        <v>651.42399999999998</v>
      </c>
      <c r="S38" s="143" t="s">
        <v>4</v>
      </c>
      <c r="T38" s="224">
        <v>96.070999999999998</v>
      </c>
      <c r="V38" s="361"/>
    </row>
    <row r="39" spans="1:22" s="219" customFormat="1" ht="11.25" customHeight="1" x14ac:dyDescent="0.2">
      <c r="A39" s="225"/>
      <c r="B39" s="124">
        <v>3</v>
      </c>
      <c r="C39" s="124"/>
      <c r="D39" s="125"/>
      <c r="E39" s="125"/>
      <c r="F39" s="15">
        <v>10021.951999999999</v>
      </c>
      <c r="G39" s="143" t="s">
        <v>4</v>
      </c>
      <c r="H39" s="224">
        <v>1144.7170000000001</v>
      </c>
      <c r="I39" s="224" t="s">
        <v>285</v>
      </c>
      <c r="J39" s="224">
        <v>389627.451</v>
      </c>
      <c r="K39" s="143" t="s">
        <v>4</v>
      </c>
      <c r="L39" s="224">
        <v>37348.921000000002</v>
      </c>
      <c r="M39" s="224" t="s">
        <v>285</v>
      </c>
      <c r="N39" s="224">
        <v>50140.025999999998</v>
      </c>
      <c r="O39" s="220" t="s">
        <v>4</v>
      </c>
      <c r="P39" s="224">
        <v>6610.308</v>
      </c>
      <c r="Q39" s="224" t="s">
        <v>285</v>
      </c>
      <c r="R39" s="224">
        <v>1471.681</v>
      </c>
      <c r="S39" s="143" t="s">
        <v>4</v>
      </c>
      <c r="T39" s="224">
        <v>146.97999999999999</v>
      </c>
      <c r="V39" s="361"/>
    </row>
    <row r="40" spans="1:22" s="219" customFormat="1" ht="11.25" customHeight="1" x14ac:dyDescent="0.2">
      <c r="A40" s="225"/>
      <c r="B40" s="124">
        <v>4</v>
      </c>
      <c r="C40" s="124"/>
      <c r="D40" s="125"/>
      <c r="E40" s="125"/>
      <c r="F40" s="15">
        <v>7602.5889999999999</v>
      </c>
      <c r="G40" s="143" t="s">
        <v>4</v>
      </c>
      <c r="H40" s="224">
        <v>933.61599999999999</v>
      </c>
      <c r="I40" s="224" t="s">
        <v>285</v>
      </c>
      <c r="J40" s="224">
        <v>167363.11499999999</v>
      </c>
      <c r="K40" s="143" t="s">
        <v>4</v>
      </c>
      <c r="L40" s="224">
        <v>21163.716</v>
      </c>
      <c r="M40" s="224" t="s">
        <v>285</v>
      </c>
      <c r="N40" s="224">
        <v>56140.082000000002</v>
      </c>
      <c r="O40" s="220" t="s">
        <v>4</v>
      </c>
      <c r="P40" s="224">
        <v>7525.3410000000003</v>
      </c>
      <c r="Q40" s="224" t="s">
        <v>285</v>
      </c>
      <c r="R40" s="224">
        <v>1081.3520000000001</v>
      </c>
      <c r="S40" s="143" t="s">
        <v>4</v>
      </c>
      <c r="T40" s="224">
        <v>145.471</v>
      </c>
      <c r="V40" s="361"/>
    </row>
    <row r="41" spans="1:22" s="219" customFormat="1" ht="11.25" customHeight="1" x14ac:dyDescent="0.2">
      <c r="A41" s="225"/>
      <c r="B41" s="124">
        <v>5</v>
      </c>
      <c r="C41" s="124"/>
      <c r="D41" s="125"/>
      <c r="E41" s="125"/>
      <c r="F41" s="15">
        <v>822.57100000000003</v>
      </c>
      <c r="G41" s="143" t="s">
        <v>4</v>
      </c>
      <c r="H41" s="224">
        <v>342.40300000000002</v>
      </c>
      <c r="I41" s="224" t="s">
        <v>285</v>
      </c>
      <c r="J41" s="224">
        <v>83474.323999999993</v>
      </c>
      <c r="K41" s="143" t="s">
        <v>4</v>
      </c>
      <c r="L41" s="224">
        <v>33254.343000000001</v>
      </c>
      <c r="M41" s="224" t="s">
        <v>285</v>
      </c>
      <c r="N41" s="224">
        <v>8669.9179999999997</v>
      </c>
      <c r="O41" s="220" t="s">
        <v>4</v>
      </c>
      <c r="P41" s="224">
        <v>3849.8519999999999</v>
      </c>
      <c r="Q41" s="224" t="s">
        <v>285</v>
      </c>
      <c r="R41" s="224">
        <v>851.36199999999997</v>
      </c>
      <c r="S41" s="143" t="s">
        <v>4</v>
      </c>
      <c r="T41" s="224">
        <v>377.36099999999999</v>
      </c>
      <c r="V41" s="361"/>
    </row>
    <row r="42" spans="1:22" s="219" customFormat="1" ht="11.25" customHeight="1" x14ac:dyDescent="0.2">
      <c r="A42" s="225"/>
      <c r="B42" s="124">
        <v>6</v>
      </c>
      <c r="C42" s="124"/>
      <c r="D42" s="125"/>
      <c r="E42" s="125"/>
      <c r="F42" s="15">
        <v>4132.9520000000002</v>
      </c>
      <c r="G42" s="143" t="s">
        <v>4</v>
      </c>
      <c r="H42" s="224">
        <v>628.40200000000004</v>
      </c>
      <c r="I42" s="224" t="s">
        <v>285</v>
      </c>
      <c r="J42" s="224">
        <v>364909.913</v>
      </c>
      <c r="K42" s="143" t="s">
        <v>4</v>
      </c>
      <c r="L42" s="224">
        <v>38381.305999999997</v>
      </c>
      <c r="M42" s="224" t="s">
        <v>285</v>
      </c>
      <c r="N42" s="224">
        <v>55375.663999999997</v>
      </c>
      <c r="O42" s="220" t="s">
        <v>4</v>
      </c>
      <c r="P42" s="224">
        <v>9133.8989999999994</v>
      </c>
      <c r="Q42" s="224" t="s">
        <v>285</v>
      </c>
      <c r="R42" s="224">
        <v>4868.0730000000003</v>
      </c>
      <c r="S42" s="143" t="s">
        <v>4</v>
      </c>
      <c r="T42" s="224">
        <v>583.66300000000001</v>
      </c>
      <c r="V42" s="361"/>
    </row>
    <row r="43" spans="1:22" s="219" customFormat="1" ht="11.25" customHeight="1" x14ac:dyDescent="0.2">
      <c r="A43" s="225"/>
      <c r="B43" s="124">
        <v>7</v>
      </c>
      <c r="C43" s="124"/>
      <c r="D43" s="125"/>
      <c r="E43" s="125"/>
      <c r="F43" s="15">
        <v>10723.617</v>
      </c>
      <c r="G43" s="143" t="s">
        <v>4</v>
      </c>
      <c r="H43" s="224">
        <v>1125.0830000000001</v>
      </c>
      <c r="I43" s="224" t="s">
        <v>285</v>
      </c>
      <c r="J43" s="224">
        <v>1182216.0109999999</v>
      </c>
      <c r="K43" s="143" t="s">
        <v>4</v>
      </c>
      <c r="L43" s="224">
        <v>85284.509000000005</v>
      </c>
      <c r="M43" s="224" t="s">
        <v>285</v>
      </c>
      <c r="N43" s="224">
        <v>197946.17300000001</v>
      </c>
      <c r="O43" s="220" t="s">
        <v>4</v>
      </c>
      <c r="P43" s="224">
        <v>21490.091</v>
      </c>
      <c r="Q43" s="224" t="s">
        <v>285</v>
      </c>
      <c r="R43" s="224">
        <v>22514.138999999999</v>
      </c>
      <c r="S43" s="143" t="s">
        <v>4</v>
      </c>
      <c r="T43" s="224">
        <v>1794.299</v>
      </c>
      <c r="V43" s="361"/>
    </row>
    <row r="44" spans="1:22" s="219" customFormat="1" ht="11.25" customHeight="1" x14ac:dyDescent="0.2">
      <c r="A44" s="225"/>
      <c r="B44" s="124" t="s">
        <v>162</v>
      </c>
      <c r="C44" s="124"/>
      <c r="D44" s="124"/>
      <c r="E44" s="124"/>
      <c r="F44" s="15">
        <v>4521.2</v>
      </c>
      <c r="G44" s="143" t="s">
        <v>4</v>
      </c>
      <c r="H44" s="224">
        <v>615.06600000000003</v>
      </c>
      <c r="I44" s="224" t="s">
        <v>285</v>
      </c>
      <c r="J44" s="224">
        <v>452520.71500000003</v>
      </c>
      <c r="K44" s="143" t="s">
        <v>4</v>
      </c>
      <c r="L44" s="224">
        <v>60268.372000000003</v>
      </c>
      <c r="M44" s="224" t="s">
        <v>285</v>
      </c>
      <c r="N44" s="224">
        <v>90206.385999999999</v>
      </c>
      <c r="O44" s="220" t="s">
        <v>4</v>
      </c>
      <c r="P44" s="224">
        <v>12963.645</v>
      </c>
      <c r="Q44" s="224" t="s">
        <v>285</v>
      </c>
      <c r="R44" s="224">
        <v>9272.268</v>
      </c>
      <c r="S44" s="143" t="s">
        <v>4</v>
      </c>
      <c r="T44" s="224">
        <v>1201.8689999999999</v>
      </c>
      <c r="V44" s="361"/>
    </row>
    <row r="45" spans="1:22" s="230" customFormat="1" ht="5.25" customHeight="1" x14ac:dyDescent="0.2">
      <c r="A45" s="192"/>
      <c r="B45" s="17"/>
      <c r="C45" s="17"/>
      <c r="D45" s="17"/>
      <c r="E45" s="17"/>
      <c r="F45" s="17"/>
      <c r="G45" s="294"/>
      <c r="H45" s="17"/>
      <c r="I45" s="17"/>
      <c r="J45" s="17"/>
      <c r="K45" s="294"/>
      <c r="L45" s="17"/>
      <c r="M45" s="17"/>
      <c r="N45" s="17"/>
      <c r="O45" s="295"/>
      <c r="P45" s="17"/>
      <c r="Q45" s="17"/>
      <c r="R45" s="17"/>
      <c r="S45" s="294"/>
      <c r="T45" s="17"/>
    </row>
    <row r="46" spans="1:22" s="219" customFormat="1" ht="6" customHeight="1" x14ac:dyDescent="0.2">
      <c r="A46" s="124"/>
      <c r="B46" s="124"/>
      <c r="C46" s="124"/>
      <c r="D46" s="124"/>
      <c r="E46" s="124"/>
      <c r="F46" s="127"/>
      <c r="G46" s="143"/>
      <c r="K46" s="143"/>
      <c r="O46" s="220"/>
      <c r="S46" s="143"/>
    </row>
    <row r="47" spans="1:22" s="219" customFormat="1" ht="11.25" customHeight="1" x14ac:dyDescent="0.2">
      <c r="A47" s="232" t="s">
        <v>213</v>
      </c>
      <c r="B47" s="232"/>
      <c r="C47" s="232"/>
      <c r="D47" s="232"/>
      <c r="E47" s="232"/>
      <c r="F47" s="231"/>
      <c r="G47" s="297"/>
      <c r="H47" s="231"/>
      <c r="I47" s="232"/>
      <c r="J47" s="233"/>
      <c r="K47" s="143"/>
      <c r="L47" s="233"/>
      <c r="M47" s="233"/>
      <c r="N47" s="233"/>
      <c r="O47" s="220"/>
      <c r="P47" s="233"/>
      <c r="Q47" s="233"/>
      <c r="R47" s="233"/>
      <c r="S47" s="143"/>
      <c r="T47" s="233"/>
    </row>
    <row r="48" spans="1:22" s="219" customFormat="1" ht="11.25" customHeight="1" x14ac:dyDescent="0.2">
      <c r="A48" s="126" t="s">
        <v>22</v>
      </c>
      <c r="B48" s="126"/>
      <c r="C48" s="126"/>
      <c r="D48" s="126"/>
      <c r="E48" s="126"/>
      <c r="F48" s="11">
        <v>42210.521999999997</v>
      </c>
      <c r="G48" s="143" t="s">
        <v>4</v>
      </c>
      <c r="H48" s="11">
        <v>2091.5329999999999</v>
      </c>
      <c r="I48" s="11" t="s">
        <v>285</v>
      </c>
      <c r="J48" s="11">
        <v>2948484.9739999999</v>
      </c>
      <c r="K48" s="143" t="s">
        <v>4</v>
      </c>
      <c r="L48" s="11">
        <v>111963.13800000001</v>
      </c>
      <c r="M48" s="11" t="s">
        <v>285</v>
      </c>
      <c r="N48" s="11">
        <v>470091.97499999998</v>
      </c>
      <c r="O48" s="220" t="s">
        <v>4</v>
      </c>
      <c r="P48" s="11">
        <v>27267.06</v>
      </c>
      <c r="Q48" s="11" t="s">
        <v>285</v>
      </c>
      <c r="R48" s="11">
        <v>40710.298000000003</v>
      </c>
      <c r="S48" s="143" t="s">
        <v>4</v>
      </c>
      <c r="T48" s="11">
        <v>2081.2510000000002</v>
      </c>
    </row>
    <row r="49" spans="1:20" s="219" customFormat="1" ht="11.25" customHeight="1" x14ac:dyDescent="0.2">
      <c r="A49" s="221"/>
      <c r="B49" s="124">
        <v>0</v>
      </c>
      <c r="C49" s="126"/>
      <c r="D49" s="126"/>
      <c r="E49" s="126"/>
      <c r="F49" s="15">
        <v>1253.2339999999999</v>
      </c>
      <c r="G49" s="143" t="s">
        <v>4</v>
      </c>
      <c r="H49" s="224">
        <v>339.64600000000002</v>
      </c>
      <c r="I49" s="224" t="s">
        <v>285</v>
      </c>
      <c r="J49" s="224">
        <v>110729.732</v>
      </c>
      <c r="K49" s="143" t="s">
        <v>4</v>
      </c>
      <c r="L49" s="224">
        <v>24106.058000000001</v>
      </c>
      <c r="M49" s="224" t="s">
        <v>285</v>
      </c>
      <c r="N49" s="224">
        <v>17212.657999999999</v>
      </c>
      <c r="O49" s="220" t="s">
        <v>4</v>
      </c>
      <c r="P49" s="224">
        <v>5070.1610000000001</v>
      </c>
      <c r="Q49" s="224" t="s">
        <v>285</v>
      </c>
      <c r="R49" s="224">
        <v>1822.5889999999999</v>
      </c>
      <c r="S49" s="143" t="s">
        <v>4</v>
      </c>
      <c r="T49" s="224">
        <v>494.226</v>
      </c>
    </row>
    <row r="50" spans="1:20" s="219" customFormat="1" ht="11.25" customHeight="1" x14ac:dyDescent="0.2">
      <c r="A50" s="221"/>
      <c r="B50" s="124">
        <v>1</v>
      </c>
      <c r="C50" s="126"/>
      <c r="D50" s="126"/>
      <c r="E50" s="126"/>
      <c r="F50" s="15">
        <v>5237.192</v>
      </c>
      <c r="G50" s="143" t="s">
        <v>4</v>
      </c>
      <c r="H50" s="224">
        <v>958.29700000000003</v>
      </c>
      <c r="I50" s="224" t="s">
        <v>285</v>
      </c>
      <c r="J50" s="224">
        <v>372967.87400000001</v>
      </c>
      <c r="K50" s="143" t="s">
        <v>4</v>
      </c>
      <c r="L50" s="224">
        <v>42977.531000000003</v>
      </c>
      <c r="M50" s="224" t="s">
        <v>285</v>
      </c>
      <c r="N50" s="224">
        <v>63083.381000000001</v>
      </c>
      <c r="O50" s="220" t="s">
        <v>4</v>
      </c>
      <c r="P50" s="224">
        <v>15626.637000000001</v>
      </c>
      <c r="Q50" s="224" t="s">
        <v>285</v>
      </c>
      <c r="R50" s="224">
        <v>5387.0640000000003</v>
      </c>
      <c r="S50" s="143" t="s">
        <v>4</v>
      </c>
      <c r="T50" s="224">
        <v>764.02200000000005</v>
      </c>
    </row>
    <row r="51" spans="1:20" s="219" customFormat="1" ht="11.25" customHeight="1" x14ac:dyDescent="0.2">
      <c r="A51" s="221"/>
      <c r="B51" s="124">
        <v>2</v>
      </c>
      <c r="C51" s="126"/>
      <c r="D51" s="126"/>
      <c r="E51" s="126"/>
      <c r="F51" s="15">
        <v>6044.7740000000003</v>
      </c>
      <c r="G51" s="143" t="s">
        <v>4</v>
      </c>
      <c r="H51" s="224">
        <v>801.53599999999994</v>
      </c>
      <c r="I51" s="224" t="s">
        <v>285</v>
      </c>
      <c r="J51" s="224">
        <v>478137.625</v>
      </c>
      <c r="K51" s="143" t="s">
        <v>4</v>
      </c>
      <c r="L51" s="224">
        <v>56570.58</v>
      </c>
      <c r="M51" s="224" t="s">
        <v>285</v>
      </c>
      <c r="N51" s="224">
        <v>80908.171000000002</v>
      </c>
      <c r="O51" s="220" t="s">
        <v>4</v>
      </c>
      <c r="P51" s="224">
        <v>11575.6</v>
      </c>
      <c r="Q51" s="224" t="s">
        <v>285</v>
      </c>
      <c r="R51" s="224">
        <v>7809.9589999999998</v>
      </c>
      <c r="S51" s="143" t="s">
        <v>4</v>
      </c>
      <c r="T51" s="224">
        <v>1113.241</v>
      </c>
    </row>
    <row r="52" spans="1:20" s="219" customFormat="1" ht="11.25" customHeight="1" x14ac:dyDescent="0.2">
      <c r="A52" s="221"/>
      <c r="B52" s="124">
        <v>3</v>
      </c>
      <c r="C52" s="126"/>
      <c r="D52" s="126"/>
      <c r="E52" s="126"/>
      <c r="F52" s="15">
        <v>5041.1220000000003</v>
      </c>
      <c r="G52" s="143" t="s">
        <v>4</v>
      </c>
      <c r="H52" s="224">
        <v>728.053</v>
      </c>
      <c r="I52" s="224" t="s">
        <v>285</v>
      </c>
      <c r="J52" s="224">
        <v>340468.08799999999</v>
      </c>
      <c r="K52" s="143" t="s">
        <v>4</v>
      </c>
      <c r="L52" s="224">
        <v>44012.427000000003</v>
      </c>
      <c r="M52" s="224" t="s">
        <v>285</v>
      </c>
      <c r="N52" s="224">
        <v>56841.436000000002</v>
      </c>
      <c r="O52" s="220" t="s">
        <v>4</v>
      </c>
      <c r="P52" s="224">
        <v>8583.5669999999991</v>
      </c>
      <c r="Q52" s="224" t="s">
        <v>285</v>
      </c>
      <c r="R52" s="224">
        <v>4844.1670000000004</v>
      </c>
      <c r="S52" s="143" t="s">
        <v>4</v>
      </c>
      <c r="T52" s="224">
        <v>795.67600000000004</v>
      </c>
    </row>
    <row r="53" spans="1:20" s="219" customFormat="1" ht="11.25" customHeight="1" x14ac:dyDescent="0.2">
      <c r="A53" s="221"/>
      <c r="B53" s="124">
        <v>4</v>
      </c>
      <c r="C53" s="126"/>
      <c r="D53" s="126"/>
      <c r="E53" s="126"/>
      <c r="F53" s="15">
        <v>4601.1639999999998</v>
      </c>
      <c r="G53" s="143" t="s">
        <v>4</v>
      </c>
      <c r="H53" s="224">
        <v>703.37400000000002</v>
      </c>
      <c r="I53" s="224" t="s">
        <v>285</v>
      </c>
      <c r="J53" s="224">
        <v>379042.821</v>
      </c>
      <c r="K53" s="143" t="s">
        <v>4</v>
      </c>
      <c r="L53" s="224">
        <v>49653.404999999999</v>
      </c>
      <c r="M53" s="224" t="s">
        <v>285</v>
      </c>
      <c r="N53" s="224">
        <v>55370.364000000001</v>
      </c>
      <c r="O53" s="220" t="s">
        <v>4</v>
      </c>
      <c r="P53" s="224">
        <v>8724.4670000000006</v>
      </c>
      <c r="Q53" s="224" t="s">
        <v>285</v>
      </c>
      <c r="R53" s="224">
        <v>5252.0389999999998</v>
      </c>
      <c r="S53" s="143" t="s">
        <v>4</v>
      </c>
      <c r="T53" s="224">
        <v>835.23900000000003</v>
      </c>
    </row>
    <row r="54" spans="1:20" s="219" customFormat="1" ht="11.25" customHeight="1" x14ac:dyDescent="0.2">
      <c r="A54" s="221"/>
      <c r="B54" s="124">
        <v>5</v>
      </c>
      <c r="C54" s="126"/>
      <c r="D54" s="126"/>
      <c r="E54" s="126"/>
      <c r="F54" s="15">
        <v>3716.2530000000002</v>
      </c>
      <c r="G54" s="143" t="s">
        <v>4</v>
      </c>
      <c r="H54" s="224">
        <v>808.428</v>
      </c>
      <c r="I54" s="224" t="s">
        <v>285</v>
      </c>
      <c r="J54" s="224">
        <v>258366.59299999999</v>
      </c>
      <c r="K54" s="143" t="s">
        <v>4</v>
      </c>
      <c r="L54" s="224">
        <v>37740.284</v>
      </c>
      <c r="M54" s="224" t="s">
        <v>285</v>
      </c>
      <c r="N54" s="224">
        <v>43515.862999999998</v>
      </c>
      <c r="O54" s="220" t="s">
        <v>4</v>
      </c>
      <c r="P54" s="224">
        <v>9139.0439999999999</v>
      </c>
      <c r="Q54" s="224" t="s">
        <v>285</v>
      </c>
      <c r="R54" s="224">
        <v>3654.5529999999999</v>
      </c>
      <c r="S54" s="143" t="s">
        <v>4</v>
      </c>
      <c r="T54" s="224">
        <v>657.79</v>
      </c>
    </row>
    <row r="55" spans="1:20" s="219" customFormat="1" ht="11.25" customHeight="1" x14ac:dyDescent="0.2">
      <c r="A55" s="221"/>
      <c r="B55" s="124">
        <v>6</v>
      </c>
      <c r="C55" s="126"/>
      <c r="D55" s="126"/>
      <c r="E55" s="126"/>
      <c r="F55" s="15">
        <v>2459.2190000000001</v>
      </c>
      <c r="G55" s="143" t="s">
        <v>4</v>
      </c>
      <c r="H55" s="224">
        <v>575.04999999999995</v>
      </c>
      <c r="I55" s="224" t="s">
        <v>285</v>
      </c>
      <c r="J55" s="224">
        <v>182641.092</v>
      </c>
      <c r="K55" s="143" t="s">
        <v>4</v>
      </c>
      <c r="L55" s="224">
        <v>33591.326999999997</v>
      </c>
      <c r="M55" s="224" t="s">
        <v>285</v>
      </c>
      <c r="N55" s="224">
        <v>30254.852999999999</v>
      </c>
      <c r="O55" s="220" t="s">
        <v>4</v>
      </c>
      <c r="P55" s="224">
        <v>8456.4410000000007</v>
      </c>
      <c r="Q55" s="224" t="s">
        <v>285</v>
      </c>
      <c r="R55" s="224">
        <v>2586.4569999999999</v>
      </c>
      <c r="S55" s="143" t="s">
        <v>4</v>
      </c>
      <c r="T55" s="224">
        <v>583.68200000000002</v>
      </c>
    </row>
    <row r="56" spans="1:20" s="219" customFormat="1" ht="11.25" customHeight="1" x14ac:dyDescent="0.2">
      <c r="A56" s="221"/>
      <c r="B56" s="124">
        <v>7</v>
      </c>
      <c r="C56" s="126"/>
      <c r="D56" s="126"/>
      <c r="E56" s="126"/>
      <c r="F56" s="15">
        <v>2426.5749999999998</v>
      </c>
      <c r="G56" s="143" t="s">
        <v>4</v>
      </c>
      <c r="H56" s="224">
        <v>489.93400000000003</v>
      </c>
      <c r="I56" s="224" t="s">
        <v>285</v>
      </c>
      <c r="J56" s="224">
        <v>194125.21</v>
      </c>
      <c r="K56" s="143" t="s">
        <v>4</v>
      </c>
      <c r="L56" s="224">
        <v>41448.154999999999</v>
      </c>
      <c r="M56" s="224" t="s">
        <v>285</v>
      </c>
      <c r="N56" s="224">
        <v>26122.635999999999</v>
      </c>
      <c r="O56" s="220" t="s">
        <v>4</v>
      </c>
      <c r="P56" s="224">
        <v>5511.14</v>
      </c>
      <c r="Q56" s="224" t="s">
        <v>285</v>
      </c>
      <c r="R56" s="224">
        <v>2761.6179999999999</v>
      </c>
      <c r="S56" s="143" t="s">
        <v>4</v>
      </c>
      <c r="T56" s="224">
        <v>909.46500000000003</v>
      </c>
    </row>
    <row r="57" spans="1:20" s="219" customFormat="1" ht="11.25" customHeight="1" x14ac:dyDescent="0.2">
      <c r="A57" s="221"/>
      <c r="B57" s="124">
        <v>8</v>
      </c>
      <c r="C57" s="126"/>
      <c r="D57" s="126"/>
      <c r="E57" s="126"/>
      <c r="F57" s="15">
        <v>1966.482</v>
      </c>
      <c r="G57" s="143" t="s">
        <v>4</v>
      </c>
      <c r="H57" s="224">
        <v>444.733</v>
      </c>
      <c r="I57" s="224" t="s">
        <v>285</v>
      </c>
      <c r="J57" s="224">
        <v>167934.50899999999</v>
      </c>
      <c r="K57" s="143" t="s">
        <v>4</v>
      </c>
      <c r="L57" s="224">
        <v>41339.557000000001</v>
      </c>
      <c r="M57" s="224" t="s">
        <v>285</v>
      </c>
      <c r="N57" s="224">
        <v>19650.744999999999</v>
      </c>
      <c r="O57" s="220" t="s">
        <v>4</v>
      </c>
      <c r="P57" s="224">
        <v>5247.875</v>
      </c>
      <c r="Q57" s="224" t="s">
        <v>285</v>
      </c>
      <c r="R57" s="224">
        <v>1918.4929999999999</v>
      </c>
      <c r="S57" s="143" t="s">
        <v>4</v>
      </c>
      <c r="T57" s="224">
        <v>505.34100000000001</v>
      </c>
    </row>
    <row r="58" spans="1:20" s="219" customFormat="1" ht="11.25" customHeight="1" x14ac:dyDescent="0.2">
      <c r="A58" s="221"/>
      <c r="B58" s="124">
        <v>9</v>
      </c>
      <c r="C58" s="126"/>
      <c r="D58" s="126"/>
      <c r="E58" s="126"/>
      <c r="F58" s="15">
        <v>2003.26</v>
      </c>
      <c r="G58" s="143" t="s">
        <v>4</v>
      </c>
      <c r="H58" s="224">
        <v>490.80799999999999</v>
      </c>
      <c r="I58" s="224" t="s">
        <v>285</v>
      </c>
      <c r="J58" s="224">
        <v>97215.093999999997</v>
      </c>
      <c r="K58" s="143" t="s">
        <v>4</v>
      </c>
      <c r="L58" s="224">
        <v>22712.756000000001</v>
      </c>
      <c r="M58" s="224" t="s">
        <v>285</v>
      </c>
      <c r="N58" s="224">
        <v>17111.789000000001</v>
      </c>
      <c r="O58" s="220" t="s">
        <v>4</v>
      </c>
      <c r="P58" s="224">
        <v>4456.7659999999996</v>
      </c>
      <c r="Q58" s="224" t="s">
        <v>285</v>
      </c>
      <c r="R58" s="224">
        <v>1017.763</v>
      </c>
      <c r="S58" s="143" t="s">
        <v>4</v>
      </c>
      <c r="T58" s="224">
        <v>313.07499999999999</v>
      </c>
    </row>
    <row r="59" spans="1:20" s="219" customFormat="1" ht="11.25" customHeight="1" x14ac:dyDescent="0.2">
      <c r="A59" s="221"/>
      <c r="B59" s="124" t="s">
        <v>163</v>
      </c>
      <c r="C59" s="124"/>
      <c r="D59" s="124"/>
      <c r="E59" s="124"/>
      <c r="F59" s="15">
        <v>7461.2470000000003</v>
      </c>
      <c r="G59" s="143" t="s">
        <v>4</v>
      </c>
      <c r="H59" s="224">
        <v>1005.179</v>
      </c>
      <c r="I59" s="224" t="s">
        <v>285</v>
      </c>
      <c r="J59" s="224">
        <v>366856.33600000001</v>
      </c>
      <c r="K59" s="143" t="s">
        <v>4</v>
      </c>
      <c r="L59" s="224">
        <v>52563.896000000001</v>
      </c>
      <c r="M59" s="224" t="s">
        <v>285</v>
      </c>
      <c r="N59" s="224">
        <v>60020.080999999998</v>
      </c>
      <c r="O59" s="220" t="s">
        <v>4</v>
      </c>
      <c r="P59" s="224">
        <v>9120.268</v>
      </c>
      <c r="Q59" s="224" t="s">
        <v>285</v>
      </c>
      <c r="R59" s="224">
        <v>3655.5940000000001</v>
      </c>
      <c r="S59" s="143" t="s">
        <v>4</v>
      </c>
      <c r="T59" s="224">
        <v>693.80100000000004</v>
      </c>
    </row>
    <row r="60" spans="1:20" s="127" customFormat="1" ht="5.25" customHeight="1" thickBot="1" x14ac:dyDescent="0.3">
      <c r="A60" s="234"/>
      <c r="B60" s="63"/>
      <c r="C60" s="64"/>
      <c r="D60" s="64"/>
      <c r="E60" s="64"/>
      <c r="F60" s="64"/>
      <c r="G60" s="153"/>
      <c r="H60" s="140"/>
      <c r="I60" s="140"/>
      <c r="J60" s="140"/>
      <c r="K60" s="153"/>
      <c r="L60" s="140"/>
      <c r="M60" s="140"/>
      <c r="N60" s="140"/>
      <c r="O60" s="153"/>
      <c r="P60" s="140"/>
      <c r="Q60" s="140"/>
      <c r="R60" s="140"/>
      <c r="S60" s="153"/>
      <c r="T60" s="140"/>
    </row>
    <row r="61" spans="1:20" ht="12.75" customHeight="1" x14ac:dyDescent="0.2">
      <c r="A61" s="514" t="s">
        <v>452</v>
      </c>
      <c r="B61" s="514"/>
      <c r="C61" s="514"/>
      <c r="D61" s="514"/>
      <c r="E61" s="514"/>
      <c r="F61" s="514"/>
      <c r="G61" s="514"/>
      <c r="H61" s="514"/>
      <c r="I61" s="514"/>
      <c r="J61" s="514"/>
      <c r="K61" s="514"/>
      <c r="L61" s="514"/>
      <c r="M61" s="514"/>
      <c r="N61" s="514"/>
      <c r="O61" s="514"/>
      <c r="P61" s="514"/>
      <c r="Q61" s="514"/>
      <c r="R61" s="514"/>
      <c r="S61" s="514"/>
      <c r="T61" s="514"/>
    </row>
    <row r="62" spans="1:20" ht="12.75" customHeight="1" x14ac:dyDescent="0.2">
      <c r="A62" s="515"/>
      <c r="B62" s="515"/>
      <c r="C62" s="515"/>
      <c r="D62" s="515"/>
      <c r="E62" s="515"/>
      <c r="F62" s="515"/>
      <c r="G62" s="515"/>
      <c r="H62" s="515"/>
      <c r="I62" s="515"/>
      <c r="J62" s="515"/>
      <c r="K62" s="515"/>
      <c r="L62" s="515"/>
      <c r="M62" s="515"/>
      <c r="N62" s="515"/>
      <c r="O62" s="515"/>
      <c r="P62" s="515"/>
      <c r="Q62" s="515"/>
      <c r="R62" s="515"/>
      <c r="S62" s="515"/>
      <c r="T62" s="515"/>
    </row>
    <row r="63" spans="1:20" ht="12.75" customHeight="1" x14ac:dyDescent="0.2"/>
    <row r="64" spans="1:20" ht="12.75" customHeight="1" x14ac:dyDescent="0.2"/>
    <row r="65" ht="12.75" customHeight="1" x14ac:dyDescent="0.2"/>
    <row r="66" ht="12.75" customHeight="1" x14ac:dyDescent="0.2"/>
    <row r="67" ht="12.75" customHeight="1" x14ac:dyDescent="0.2"/>
  </sheetData>
  <sheetProtection formatCells="0" formatColumns="0" formatRows="0"/>
  <mergeCells count="9">
    <mergeCell ref="A61:T62"/>
    <mergeCell ref="R6:T6"/>
    <mergeCell ref="R7:T7"/>
    <mergeCell ref="F6:H6"/>
    <mergeCell ref="F7:H7"/>
    <mergeCell ref="J6:L6"/>
    <mergeCell ref="J7:L7"/>
    <mergeCell ref="N6:P6"/>
    <mergeCell ref="N7:P7"/>
  </mergeCells>
  <phoneticPr fontId="13" type="noConversion"/>
  <pageMargins left="0.75" right="0.75" top="1" bottom="1" header="0.5" footer="0.5"/>
  <pageSetup paperSize="9" scale="8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dimension ref="A1:AF79"/>
  <sheetViews>
    <sheetView zoomScaleNormal="100" workbookViewId="0"/>
  </sheetViews>
  <sheetFormatPr defaultRowHeight="12.75" x14ac:dyDescent="0.2"/>
  <cols>
    <col min="1" max="1" width="2.85546875" style="33" customWidth="1"/>
    <col min="2" max="4" width="2.85546875" style="33" hidden="1" customWidth="1"/>
    <col min="5" max="5" width="17.7109375" style="33" customWidth="1"/>
    <col min="6" max="6" width="8.140625" style="33" customWidth="1"/>
    <col min="7" max="7" width="1.85546875" style="41" customWidth="1"/>
    <col min="8" max="8" width="6.5703125" style="33" customWidth="1"/>
    <col min="9" max="9" width="1.140625" style="33" customWidth="1"/>
    <col min="10" max="10" width="8.140625" style="33" customWidth="1"/>
    <col min="11" max="11" width="1.85546875" style="41" bestFit="1" customWidth="1"/>
    <col min="12" max="12" width="7.140625" style="33" customWidth="1"/>
    <col min="13" max="13" width="1.140625" style="33" customWidth="1"/>
    <col min="14" max="14" width="8.140625" style="33" customWidth="1"/>
    <col min="15" max="15" width="1.85546875" style="41" bestFit="1" customWidth="1"/>
    <col min="16" max="16" width="6.85546875" style="33" bestFit="1" customWidth="1"/>
    <col min="17" max="17" width="1.140625" style="33" customWidth="1"/>
    <col min="18" max="18" width="7" style="33" customWidth="1"/>
    <col min="19" max="19" width="1.85546875" style="41" bestFit="1" customWidth="1"/>
    <col min="20" max="20" width="5.42578125" style="33" customWidth="1"/>
    <col min="21" max="16384" width="9.140625" style="33"/>
  </cols>
  <sheetData>
    <row r="1" spans="1:32" ht="6.75" customHeight="1" x14ac:dyDescent="0.2"/>
    <row r="2" spans="1:32" ht="15" x14ac:dyDescent="0.25">
      <c r="A2" s="256" t="s">
        <v>159</v>
      </c>
      <c r="B2" s="256"/>
      <c r="C2" s="256"/>
      <c r="D2" s="256"/>
      <c r="E2" s="212"/>
    </row>
    <row r="3" spans="1:32" ht="15" x14ac:dyDescent="0.25">
      <c r="A3" s="189" t="s">
        <v>498</v>
      </c>
      <c r="B3" s="189"/>
      <c r="C3" s="189"/>
      <c r="D3" s="189"/>
      <c r="E3" s="213"/>
      <c r="F3" s="32"/>
      <c r="G3" s="165"/>
      <c r="H3" s="32"/>
      <c r="I3" s="32"/>
      <c r="J3" s="32"/>
      <c r="K3" s="165"/>
      <c r="L3" s="32"/>
      <c r="M3" s="32"/>
      <c r="N3" s="32"/>
      <c r="O3" s="165"/>
      <c r="P3" s="32"/>
      <c r="Q3" s="32"/>
      <c r="R3" s="32"/>
      <c r="S3" s="165"/>
      <c r="T3" s="32"/>
      <c r="U3" s="32"/>
      <c r="V3" s="32"/>
      <c r="W3" s="32"/>
      <c r="X3" s="32"/>
      <c r="Y3" s="32"/>
      <c r="Z3" s="32"/>
      <c r="AA3" s="32"/>
      <c r="AB3" s="32"/>
      <c r="AC3" s="32"/>
      <c r="AD3" s="32"/>
      <c r="AE3" s="32"/>
      <c r="AF3" s="32"/>
    </row>
    <row r="4" spans="1:32" ht="15" x14ac:dyDescent="0.25">
      <c r="A4" s="188" t="s">
        <v>229</v>
      </c>
      <c r="B4" s="257"/>
      <c r="C4" s="257"/>
      <c r="D4" s="257"/>
      <c r="E4" s="213"/>
      <c r="F4" s="32"/>
      <c r="G4" s="165"/>
      <c r="H4" s="32"/>
      <c r="I4" s="32"/>
      <c r="J4" s="32"/>
      <c r="K4" s="165"/>
      <c r="L4" s="32"/>
      <c r="M4" s="32"/>
      <c r="N4" s="32"/>
      <c r="O4" s="165"/>
      <c r="P4" s="32"/>
      <c r="Q4" s="32"/>
      <c r="R4" s="32"/>
      <c r="S4" s="165"/>
      <c r="T4" s="32"/>
      <c r="U4" s="32"/>
      <c r="W4" s="32"/>
      <c r="X4" s="32"/>
      <c r="Y4" s="32"/>
      <c r="Z4" s="32"/>
      <c r="AA4" s="32"/>
      <c r="AB4" s="32"/>
      <c r="AC4" s="32"/>
      <c r="AD4" s="32"/>
      <c r="AE4" s="32"/>
      <c r="AF4" s="32"/>
    </row>
    <row r="5" spans="1:32" ht="15.75" thickBot="1" x14ac:dyDescent="0.3">
      <c r="A5" s="188" t="s">
        <v>499</v>
      </c>
      <c r="B5" s="213"/>
      <c r="C5" s="213"/>
      <c r="D5" s="213"/>
      <c r="E5" s="213"/>
      <c r="F5" s="32"/>
      <c r="G5" s="165"/>
      <c r="H5" s="32"/>
      <c r="I5" s="64"/>
      <c r="J5" s="32"/>
      <c r="K5" s="165"/>
      <c r="L5" s="32"/>
      <c r="M5" s="32"/>
      <c r="N5" s="32"/>
      <c r="O5" s="165"/>
      <c r="P5" s="32"/>
      <c r="Q5" s="64"/>
      <c r="R5" s="32"/>
      <c r="S5" s="165"/>
      <c r="T5" s="32"/>
      <c r="U5" s="32"/>
      <c r="W5" s="32"/>
      <c r="X5" s="32"/>
      <c r="Y5" s="32"/>
      <c r="Z5" s="32"/>
      <c r="AA5" s="32"/>
      <c r="AB5" s="32"/>
      <c r="AC5" s="32"/>
      <c r="AD5" s="32"/>
      <c r="AE5" s="32"/>
      <c r="AF5" s="32"/>
    </row>
    <row r="6" spans="1:32" s="127" customFormat="1" ht="11.25" customHeight="1" x14ac:dyDescent="0.2">
      <c r="A6" s="258"/>
      <c r="B6" s="258"/>
      <c r="C6" s="258"/>
      <c r="D6" s="258"/>
      <c r="E6" s="258"/>
      <c r="F6" s="516" t="s">
        <v>20</v>
      </c>
      <c r="G6" s="516"/>
      <c r="H6" s="516"/>
      <c r="I6" s="205"/>
      <c r="J6" s="516" t="s">
        <v>117</v>
      </c>
      <c r="K6" s="516"/>
      <c r="L6" s="516"/>
      <c r="M6" s="516" t="s">
        <v>18</v>
      </c>
      <c r="N6" s="516"/>
      <c r="O6" s="516"/>
      <c r="P6" s="516"/>
      <c r="Q6" s="516" t="s">
        <v>148</v>
      </c>
      <c r="R6" s="516"/>
      <c r="S6" s="516"/>
      <c r="T6" s="516"/>
      <c r="V6" s="188"/>
    </row>
    <row r="7" spans="1:32" s="127" customFormat="1" ht="11.25" customHeight="1" x14ac:dyDescent="0.2">
      <c r="A7" s="259"/>
      <c r="B7" s="259"/>
      <c r="C7" s="259"/>
      <c r="D7" s="259"/>
      <c r="E7" s="259"/>
      <c r="F7" s="517" t="s">
        <v>179</v>
      </c>
      <c r="G7" s="517"/>
      <c r="H7" s="517"/>
      <c r="I7" s="205"/>
      <c r="J7" s="517" t="s">
        <v>196</v>
      </c>
      <c r="K7" s="517"/>
      <c r="L7" s="517"/>
      <c r="M7" s="205"/>
      <c r="N7" s="517" t="s">
        <v>197</v>
      </c>
      <c r="O7" s="517"/>
      <c r="P7" s="517"/>
      <c r="Q7" s="205"/>
      <c r="R7" s="517" t="s">
        <v>19</v>
      </c>
      <c r="S7" s="517"/>
      <c r="T7" s="517"/>
      <c r="V7" s="238"/>
    </row>
    <row r="8" spans="1:32" s="127" customFormat="1" ht="12" customHeight="1" thickBot="1" x14ac:dyDescent="0.25">
      <c r="A8" s="260"/>
      <c r="B8" s="260"/>
      <c r="C8" s="260"/>
      <c r="D8" s="260"/>
      <c r="E8" s="260"/>
      <c r="F8" s="3" t="s">
        <v>22</v>
      </c>
      <c r="G8" s="217"/>
      <c r="H8" s="217" t="s">
        <v>124</v>
      </c>
      <c r="I8" s="217"/>
      <c r="J8" s="3" t="s">
        <v>22</v>
      </c>
      <c r="K8" s="217"/>
      <c r="L8" s="217" t="s">
        <v>124</v>
      </c>
      <c r="M8" s="217"/>
      <c r="N8" s="3" t="s">
        <v>22</v>
      </c>
      <c r="O8" s="217"/>
      <c r="P8" s="217" t="s">
        <v>124</v>
      </c>
      <c r="Q8" s="140"/>
      <c r="R8" s="3" t="s">
        <v>22</v>
      </c>
      <c r="S8" s="217"/>
      <c r="T8" s="217" t="s">
        <v>124</v>
      </c>
    </row>
    <row r="9" spans="1:32" s="127" customFormat="1" ht="12" hidden="1" customHeight="1" x14ac:dyDescent="0.2">
      <c r="A9" s="259"/>
      <c r="B9" s="259"/>
      <c r="C9" s="259"/>
      <c r="D9" s="259"/>
      <c r="E9" s="259"/>
      <c r="F9" s="204"/>
      <c r="G9" s="262"/>
      <c r="H9" s="262"/>
      <c r="I9" s="262"/>
      <c r="J9" s="204"/>
      <c r="K9" s="262"/>
      <c r="L9" s="262"/>
      <c r="M9" s="262"/>
      <c r="N9" s="204"/>
      <c r="O9" s="262"/>
      <c r="P9" s="262"/>
      <c r="Q9" s="238"/>
      <c r="R9" s="204"/>
      <c r="S9" s="262"/>
      <c r="T9" s="262"/>
    </row>
    <row r="10" spans="1:32" s="127" customFormat="1" ht="5.25" customHeight="1" x14ac:dyDescent="0.2">
      <c r="A10" s="142"/>
      <c r="B10" s="142"/>
      <c r="C10" s="142"/>
      <c r="D10" s="142"/>
      <c r="E10" s="142"/>
      <c r="F10" s="125"/>
      <c r="G10" s="125"/>
      <c r="H10" s="125"/>
      <c r="I10" s="125"/>
      <c r="J10" s="125"/>
      <c r="K10" s="125"/>
      <c r="L10" s="125"/>
      <c r="M10" s="125"/>
      <c r="N10" s="125"/>
      <c r="O10" s="125"/>
      <c r="P10" s="125"/>
      <c r="Q10" s="125"/>
      <c r="R10" s="125"/>
      <c r="S10" s="125"/>
      <c r="T10" s="125"/>
    </row>
    <row r="11" spans="1:32" s="127" customFormat="1" ht="11.25" customHeight="1" x14ac:dyDescent="0.2">
      <c r="A11" s="126" t="s">
        <v>22</v>
      </c>
      <c r="B11" s="126"/>
      <c r="C11" s="126"/>
      <c r="D11" s="126"/>
      <c r="E11" s="126"/>
      <c r="F11" s="11">
        <v>42210.521999999997</v>
      </c>
      <c r="G11" s="143" t="s">
        <v>4</v>
      </c>
      <c r="H11" s="11">
        <v>2091.5329999999999</v>
      </c>
      <c r="I11" s="11" t="s">
        <v>285</v>
      </c>
      <c r="J11" s="11">
        <v>2948484.9739999999</v>
      </c>
      <c r="K11" s="143" t="s">
        <v>4</v>
      </c>
      <c r="L11" s="11">
        <v>111963.13800000001</v>
      </c>
      <c r="M11" s="11" t="s">
        <v>285</v>
      </c>
      <c r="N11" s="11">
        <v>470091.97499999998</v>
      </c>
      <c r="O11" s="143" t="s">
        <v>4</v>
      </c>
      <c r="P11" s="11">
        <v>27267.06</v>
      </c>
      <c r="Q11" s="11" t="s">
        <v>285</v>
      </c>
      <c r="R11" s="11">
        <v>40710.298000000003</v>
      </c>
      <c r="S11" s="143" t="s">
        <v>4</v>
      </c>
      <c r="T11" s="11">
        <v>2081.2510000000002</v>
      </c>
    </row>
    <row r="12" spans="1:32" s="127" customFormat="1" ht="5.25" customHeight="1" x14ac:dyDescent="0.2">
      <c r="A12" s="142"/>
      <c r="B12" s="142"/>
      <c r="C12" s="142"/>
      <c r="D12" s="142"/>
      <c r="E12" s="142"/>
      <c r="F12" s="125"/>
      <c r="G12" s="218"/>
      <c r="H12" s="125"/>
      <c r="I12" s="125"/>
      <c r="J12" s="125"/>
      <c r="K12" s="218"/>
      <c r="L12" s="125"/>
      <c r="M12" s="125"/>
      <c r="N12" s="125"/>
      <c r="O12" s="218"/>
      <c r="P12" s="125"/>
      <c r="Q12" s="125"/>
      <c r="R12" s="125"/>
      <c r="S12" s="218"/>
      <c r="T12" s="125"/>
    </row>
    <row r="13" spans="1:32" s="127" customFormat="1" ht="11.25" customHeight="1" x14ac:dyDescent="0.2">
      <c r="A13" s="232" t="s">
        <v>127</v>
      </c>
      <c r="B13" s="232"/>
      <c r="C13" s="232"/>
      <c r="D13" s="232"/>
      <c r="E13" s="232"/>
      <c r="F13" s="232"/>
      <c r="G13" s="218"/>
      <c r="H13" s="125"/>
      <c r="I13" s="125"/>
      <c r="J13" s="125"/>
      <c r="K13" s="218"/>
      <c r="L13" s="125"/>
      <c r="M13" s="125"/>
      <c r="N13" s="125"/>
      <c r="O13" s="218"/>
      <c r="P13" s="125"/>
      <c r="Q13" s="125"/>
      <c r="R13" s="125"/>
      <c r="S13" s="218"/>
      <c r="T13" s="125"/>
    </row>
    <row r="14" spans="1:32" s="127" customFormat="1" ht="11.25" customHeight="1" x14ac:dyDescent="0.2">
      <c r="A14" s="126" t="s">
        <v>22</v>
      </c>
      <c r="B14" s="126"/>
      <c r="C14" s="126"/>
      <c r="D14" s="126"/>
      <c r="E14" s="126"/>
      <c r="F14" s="11">
        <v>21687.536</v>
      </c>
      <c r="G14" s="143" t="s">
        <v>4</v>
      </c>
      <c r="H14" s="11">
        <v>1606.3420000000001</v>
      </c>
      <c r="I14" s="11" t="s">
        <v>285</v>
      </c>
      <c r="J14" s="11">
        <v>848813.50300000003</v>
      </c>
      <c r="K14" s="143" t="s">
        <v>4</v>
      </c>
      <c r="L14" s="11">
        <v>52662.129000000001</v>
      </c>
      <c r="M14" s="11" t="s">
        <v>285</v>
      </c>
      <c r="N14" s="11">
        <v>116748.15300000001</v>
      </c>
      <c r="O14" s="143" t="s">
        <v>4</v>
      </c>
      <c r="P14" s="11">
        <v>10014.33</v>
      </c>
      <c r="Q14" s="11" t="s">
        <v>285</v>
      </c>
      <c r="R14" s="11">
        <v>3216.9</v>
      </c>
      <c r="S14" s="143" t="s">
        <v>4</v>
      </c>
      <c r="T14" s="11">
        <v>344.59899999999999</v>
      </c>
    </row>
    <row r="15" spans="1:32" s="127" customFormat="1" ht="10.5" customHeight="1" x14ac:dyDescent="0.2">
      <c r="A15" s="263" t="s">
        <v>164</v>
      </c>
      <c r="E15" s="124"/>
      <c r="F15" s="15"/>
      <c r="G15" s="143"/>
      <c r="H15" s="15"/>
      <c r="I15" s="15"/>
      <c r="J15" s="15"/>
      <c r="K15" s="143"/>
      <c r="L15" s="15"/>
      <c r="M15" s="15"/>
      <c r="N15" s="15"/>
      <c r="O15" s="143"/>
      <c r="P15" s="15"/>
      <c r="Q15" s="15"/>
      <c r="R15" s="15"/>
      <c r="S15" s="143"/>
      <c r="T15" s="15"/>
    </row>
    <row r="16" spans="1:32" s="127" customFormat="1" ht="10.5" customHeight="1" x14ac:dyDescent="0.2">
      <c r="E16" s="124" t="s">
        <v>165</v>
      </c>
      <c r="F16" s="15">
        <v>4384.3069999999998</v>
      </c>
      <c r="G16" s="143" t="s">
        <v>4</v>
      </c>
      <c r="H16" s="15">
        <v>830.81200000000001</v>
      </c>
      <c r="I16" s="15" t="s">
        <v>285</v>
      </c>
      <c r="J16" s="15">
        <v>308368.14500000002</v>
      </c>
      <c r="K16" s="143" t="s">
        <v>4</v>
      </c>
      <c r="L16" s="15">
        <v>38198.449999999997</v>
      </c>
      <c r="M16" s="15" t="s">
        <v>285</v>
      </c>
      <c r="N16" s="15">
        <v>11613.727000000001</v>
      </c>
      <c r="O16" s="143" t="s">
        <v>4</v>
      </c>
      <c r="P16" s="15">
        <v>1950.175</v>
      </c>
      <c r="Q16" s="15" t="s">
        <v>285</v>
      </c>
      <c r="R16" s="15">
        <v>651.42399999999998</v>
      </c>
      <c r="S16" s="143" t="s">
        <v>4</v>
      </c>
      <c r="T16" s="15">
        <v>96.070999999999998</v>
      </c>
    </row>
    <row r="17" spans="1:20" s="127" customFormat="1" ht="10.5" customHeight="1" x14ac:dyDescent="0.2">
      <c r="E17" s="124" t="s">
        <v>166</v>
      </c>
      <c r="F17" s="15">
        <v>9948.9830000000002</v>
      </c>
      <c r="G17" s="143" t="s">
        <v>4</v>
      </c>
      <c r="H17" s="15">
        <v>1143.069</v>
      </c>
      <c r="I17" s="15" t="s">
        <v>285</v>
      </c>
      <c r="J17" s="15">
        <v>387992.43099999998</v>
      </c>
      <c r="K17" s="143" t="s">
        <v>4</v>
      </c>
      <c r="L17" s="15">
        <v>37318.459000000003</v>
      </c>
      <c r="M17" s="15" t="s">
        <v>285</v>
      </c>
      <c r="N17" s="15">
        <v>49665.118000000002</v>
      </c>
      <c r="O17" s="143" t="s">
        <v>4</v>
      </c>
      <c r="P17" s="15">
        <v>6565.299</v>
      </c>
      <c r="Q17" s="15" t="s">
        <v>285</v>
      </c>
      <c r="R17" s="15">
        <v>1457.9639999999999</v>
      </c>
      <c r="S17" s="143" t="s">
        <v>4</v>
      </c>
      <c r="T17" s="15">
        <v>145.18299999999999</v>
      </c>
    </row>
    <row r="18" spans="1:20" s="127" customFormat="1" ht="10.5" customHeight="1" x14ac:dyDescent="0.2">
      <c r="E18" s="124" t="s">
        <v>167</v>
      </c>
      <c r="F18" s="15">
        <v>7340.3779999999997</v>
      </c>
      <c r="G18" s="143" t="s">
        <v>4</v>
      </c>
      <c r="H18" s="15">
        <v>867.57299999999998</v>
      </c>
      <c r="I18" s="15" t="s">
        <v>285</v>
      </c>
      <c r="J18" s="15">
        <v>150192.223</v>
      </c>
      <c r="K18" s="143" t="s">
        <v>4</v>
      </c>
      <c r="L18" s="15">
        <v>18304.422999999999</v>
      </c>
      <c r="M18" s="15" t="s">
        <v>285</v>
      </c>
      <c r="N18" s="15">
        <v>54595.538999999997</v>
      </c>
      <c r="O18" s="143" t="s">
        <v>4</v>
      </c>
      <c r="P18" s="15">
        <v>7389.9070000000002</v>
      </c>
      <c r="Q18" s="15" t="s">
        <v>285</v>
      </c>
      <c r="R18" s="15">
        <v>965.08699999999999</v>
      </c>
      <c r="S18" s="143" t="s">
        <v>4</v>
      </c>
      <c r="T18" s="15">
        <v>120.542</v>
      </c>
    </row>
    <row r="19" spans="1:20" s="127" customFormat="1" ht="10.5" customHeight="1" x14ac:dyDescent="0.2">
      <c r="E19" s="124" t="s">
        <v>168</v>
      </c>
      <c r="F19" s="15">
        <v>13.869</v>
      </c>
      <c r="G19" s="143" t="s">
        <v>4</v>
      </c>
      <c r="H19" s="15">
        <v>27.15</v>
      </c>
      <c r="I19" s="15" t="s">
        <v>285</v>
      </c>
      <c r="J19" s="15">
        <v>2260.703</v>
      </c>
      <c r="K19" s="143" t="s">
        <v>4</v>
      </c>
      <c r="L19" s="15">
        <v>4425.3959999999997</v>
      </c>
      <c r="M19" s="15" t="s">
        <v>285</v>
      </c>
      <c r="N19" s="15">
        <v>873.76900000000001</v>
      </c>
      <c r="O19" s="143" t="s">
        <v>4</v>
      </c>
      <c r="P19" s="362">
        <v>1710.4290000000001</v>
      </c>
      <c r="Q19" s="15" t="s">
        <v>285</v>
      </c>
      <c r="R19" s="15">
        <v>142.42400000000001</v>
      </c>
      <c r="S19" s="143" t="s">
        <v>4</v>
      </c>
      <c r="T19" s="15">
        <v>278.8</v>
      </c>
    </row>
    <row r="20" spans="1:20" s="127" customFormat="1" ht="5.25" customHeight="1" x14ac:dyDescent="0.2">
      <c r="A20" s="17"/>
      <c r="B20" s="17"/>
      <c r="C20" s="17"/>
      <c r="D20" s="17"/>
      <c r="E20" s="17"/>
      <c r="F20" s="17"/>
      <c r="G20" s="294"/>
      <c r="H20" s="17"/>
      <c r="I20" s="17"/>
      <c r="J20" s="17"/>
      <c r="K20" s="294"/>
      <c r="L20" s="17"/>
      <c r="M20" s="17"/>
      <c r="N20" s="17"/>
      <c r="O20" s="294"/>
      <c r="P20" s="17"/>
      <c r="Q20" s="17"/>
      <c r="R20" s="17"/>
      <c r="S20" s="294"/>
      <c r="T20" s="17"/>
    </row>
    <row r="21" spans="1:20" s="127" customFormat="1" ht="5.25" customHeight="1" x14ac:dyDescent="0.2">
      <c r="A21" s="123"/>
      <c r="B21" s="123"/>
      <c r="C21" s="123"/>
      <c r="D21" s="123"/>
      <c r="E21" s="123"/>
      <c r="F21" s="7"/>
      <c r="G21" s="227"/>
      <c r="H21" s="238"/>
      <c r="I21" s="238"/>
      <c r="J21" s="238"/>
      <c r="K21" s="227"/>
      <c r="L21" s="238"/>
      <c r="M21" s="238"/>
      <c r="N21" s="238"/>
      <c r="O21" s="227"/>
      <c r="P21" s="238"/>
      <c r="Q21" s="238"/>
      <c r="R21" s="238"/>
      <c r="S21" s="227"/>
      <c r="T21" s="238"/>
    </row>
    <row r="22" spans="1:20" s="127" customFormat="1" ht="11.25" customHeight="1" x14ac:dyDescent="0.2">
      <c r="A22" s="232" t="s">
        <v>128</v>
      </c>
      <c r="B22" s="232"/>
      <c r="C22" s="232"/>
      <c r="D22" s="232"/>
      <c r="E22" s="232"/>
      <c r="F22" s="232"/>
      <c r="G22" s="143"/>
      <c r="H22" s="125"/>
      <c r="I22" s="125"/>
      <c r="J22" s="125"/>
      <c r="K22" s="143"/>
      <c r="L22" s="125"/>
      <c r="M22" s="125"/>
      <c r="N22" s="125"/>
      <c r="O22" s="143"/>
      <c r="P22" s="125"/>
      <c r="Q22" s="125"/>
      <c r="R22" s="125"/>
      <c r="S22" s="143"/>
      <c r="T22" s="125"/>
    </row>
    <row r="23" spans="1:20" s="127" customFormat="1" ht="11.25" customHeight="1" x14ac:dyDescent="0.2">
      <c r="A23" s="126" t="s">
        <v>22</v>
      </c>
      <c r="B23" s="126"/>
      <c r="C23" s="126"/>
      <c r="D23" s="126"/>
      <c r="E23" s="126"/>
      <c r="F23" s="11">
        <v>15744.88</v>
      </c>
      <c r="G23" s="143" t="s">
        <v>4</v>
      </c>
      <c r="H23" s="11">
        <v>1244.7280000000001</v>
      </c>
      <c r="I23" s="11" t="s">
        <v>285</v>
      </c>
      <c r="J23" s="11">
        <v>1690738.6769999999</v>
      </c>
      <c r="K23" s="143" t="s">
        <v>4</v>
      </c>
      <c r="L23" s="11">
        <v>99082.97</v>
      </c>
      <c r="M23" s="11" t="s">
        <v>285</v>
      </c>
      <c r="N23" s="11">
        <v>292671.58199999999</v>
      </c>
      <c r="O23" s="143" t="s">
        <v>4</v>
      </c>
      <c r="P23" s="11">
        <v>24004.401000000002</v>
      </c>
      <c r="Q23" s="11" t="s">
        <v>285</v>
      </c>
      <c r="R23" s="11">
        <v>32089.129000000001</v>
      </c>
      <c r="S23" s="143" t="s">
        <v>4</v>
      </c>
      <c r="T23" s="11">
        <v>2015.856</v>
      </c>
    </row>
    <row r="24" spans="1:20" s="127" customFormat="1" ht="10.5" customHeight="1" x14ac:dyDescent="0.2">
      <c r="A24" s="263" t="s">
        <v>164</v>
      </c>
      <c r="E24" s="124"/>
      <c r="F24" s="15"/>
      <c r="G24" s="143"/>
      <c r="H24" s="15"/>
      <c r="I24" s="15"/>
      <c r="J24" s="15"/>
      <c r="K24" s="143"/>
      <c r="L24" s="15"/>
      <c r="M24" s="15"/>
      <c r="N24" s="15"/>
      <c r="O24" s="143"/>
      <c r="P24" s="15"/>
      <c r="Q24" s="15"/>
      <c r="R24" s="15"/>
      <c r="S24" s="143"/>
      <c r="T24" s="15"/>
    </row>
    <row r="25" spans="1:20" s="127" customFormat="1" ht="10.5" customHeight="1" x14ac:dyDescent="0.2">
      <c r="E25" s="124" t="s">
        <v>169</v>
      </c>
      <c r="F25" s="15" t="s">
        <v>284</v>
      </c>
      <c r="G25" s="143" t="s">
        <v>4</v>
      </c>
      <c r="H25" s="15" t="s">
        <v>284</v>
      </c>
      <c r="I25" s="15" t="s">
        <v>285</v>
      </c>
      <c r="J25" s="15" t="s">
        <v>284</v>
      </c>
      <c r="K25" s="143" t="s">
        <v>4</v>
      </c>
      <c r="L25" s="15" t="s">
        <v>284</v>
      </c>
      <c r="M25" s="15" t="s">
        <v>285</v>
      </c>
      <c r="N25" s="15" t="s">
        <v>284</v>
      </c>
      <c r="O25" s="143" t="s">
        <v>4</v>
      </c>
      <c r="P25" s="15" t="s">
        <v>284</v>
      </c>
      <c r="Q25" s="15" t="s">
        <v>285</v>
      </c>
      <c r="R25" s="15" t="s">
        <v>284</v>
      </c>
      <c r="S25" s="143" t="s">
        <v>4</v>
      </c>
      <c r="T25" s="15" t="s">
        <v>284</v>
      </c>
    </row>
    <row r="26" spans="1:20" s="127" customFormat="1" ht="10.5" customHeight="1" x14ac:dyDescent="0.2">
      <c r="E26" s="124" t="s">
        <v>170</v>
      </c>
      <c r="F26" s="15">
        <v>35.356000000000002</v>
      </c>
      <c r="G26" s="143" t="s">
        <v>4</v>
      </c>
      <c r="H26" s="15">
        <v>50.515000000000001</v>
      </c>
      <c r="I26" s="15" t="s">
        <v>285</v>
      </c>
      <c r="J26" s="15">
        <v>3539.027</v>
      </c>
      <c r="K26" s="143" t="s">
        <v>4</v>
      </c>
      <c r="L26" s="15">
        <v>4655.0730000000003</v>
      </c>
      <c r="M26" s="15" t="s">
        <v>285</v>
      </c>
      <c r="N26" s="15">
        <v>345.3</v>
      </c>
      <c r="O26" s="143" t="s">
        <v>4</v>
      </c>
      <c r="P26" s="15">
        <v>433.375</v>
      </c>
      <c r="Q26" s="15" t="s">
        <v>285</v>
      </c>
      <c r="R26" s="15">
        <v>27.89</v>
      </c>
      <c r="S26" s="143" t="s">
        <v>4</v>
      </c>
      <c r="T26" s="15">
        <v>35.198999999999998</v>
      </c>
    </row>
    <row r="27" spans="1:20" s="127" customFormat="1" ht="10.5" customHeight="1" x14ac:dyDescent="0.2">
      <c r="E27" s="124" t="s">
        <v>171</v>
      </c>
      <c r="F27" s="15">
        <v>24.678999999999998</v>
      </c>
      <c r="G27" s="143" t="s">
        <v>4</v>
      </c>
      <c r="H27" s="15">
        <v>31.28</v>
      </c>
      <c r="I27" s="15" t="s">
        <v>285</v>
      </c>
      <c r="J27" s="15">
        <v>3200.0639999999999</v>
      </c>
      <c r="K27" s="143" t="s">
        <v>4</v>
      </c>
      <c r="L27" s="15">
        <v>4998.5519999999997</v>
      </c>
      <c r="M27" s="15" t="s">
        <v>285</v>
      </c>
      <c r="N27" s="15">
        <v>322.83999999999997</v>
      </c>
      <c r="O27" s="143" t="s">
        <v>4</v>
      </c>
      <c r="P27" s="15">
        <v>443.46899999999999</v>
      </c>
      <c r="Q27" s="15" t="s">
        <v>285</v>
      </c>
      <c r="R27" s="15">
        <v>24.594000000000001</v>
      </c>
      <c r="S27" s="143" t="s">
        <v>4</v>
      </c>
      <c r="T27" s="15">
        <v>37.65</v>
      </c>
    </row>
    <row r="28" spans="1:20" s="127" customFormat="1" ht="10.5" customHeight="1" x14ac:dyDescent="0.2">
      <c r="E28" s="124" t="s">
        <v>172</v>
      </c>
      <c r="F28" s="15">
        <v>347.47399999999999</v>
      </c>
      <c r="G28" s="143" t="s">
        <v>4</v>
      </c>
      <c r="H28" s="15">
        <v>264.322</v>
      </c>
      <c r="I28" s="15" t="s">
        <v>285</v>
      </c>
      <c r="J28" s="15">
        <v>29252.984</v>
      </c>
      <c r="K28" s="143" t="s">
        <v>4</v>
      </c>
      <c r="L28" s="15">
        <v>22010.240000000002</v>
      </c>
      <c r="M28" s="15" t="s">
        <v>285</v>
      </c>
      <c r="N28" s="15">
        <v>4161.3530000000001</v>
      </c>
      <c r="O28" s="143" t="s">
        <v>4</v>
      </c>
      <c r="P28" s="15">
        <v>3173.2139999999999</v>
      </c>
      <c r="Q28" s="15" t="s">
        <v>285</v>
      </c>
      <c r="R28" s="15">
        <v>297.78300000000002</v>
      </c>
      <c r="S28" s="143" t="s">
        <v>4</v>
      </c>
      <c r="T28" s="15">
        <v>197.768</v>
      </c>
    </row>
    <row r="29" spans="1:20" s="127" customFormat="1" ht="10.5" customHeight="1" x14ac:dyDescent="0.2">
      <c r="E29" s="124" t="s">
        <v>173</v>
      </c>
      <c r="F29" s="15">
        <v>766.82500000000005</v>
      </c>
      <c r="G29" s="143" t="s">
        <v>4</v>
      </c>
      <c r="H29" s="15">
        <v>263.69200000000001</v>
      </c>
      <c r="I29" s="15" t="s">
        <v>285</v>
      </c>
      <c r="J29" s="15">
        <v>73159.963000000003</v>
      </c>
      <c r="K29" s="143" t="s">
        <v>4</v>
      </c>
      <c r="L29" s="15">
        <v>18935.182000000001</v>
      </c>
      <c r="M29" s="15" t="s">
        <v>285</v>
      </c>
      <c r="N29" s="15">
        <v>11655.252</v>
      </c>
      <c r="O29" s="143" t="s">
        <v>4</v>
      </c>
      <c r="P29" s="15">
        <v>3717.7489999999998</v>
      </c>
      <c r="Q29" s="15" t="s">
        <v>285</v>
      </c>
      <c r="R29" s="15">
        <v>1087.133</v>
      </c>
      <c r="S29" s="143" t="s">
        <v>4</v>
      </c>
      <c r="T29" s="15">
        <v>313.91500000000002</v>
      </c>
    </row>
    <row r="30" spans="1:20" s="127" customFormat="1" ht="10.5" customHeight="1" x14ac:dyDescent="0.2">
      <c r="E30" s="124" t="s">
        <v>174</v>
      </c>
      <c r="F30" s="15">
        <v>7375.7250000000004</v>
      </c>
      <c r="G30" s="143" t="s">
        <v>4</v>
      </c>
      <c r="H30" s="15">
        <v>962.03800000000001</v>
      </c>
      <c r="I30" s="15" t="s">
        <v>285</v>
      </c>
      <c r="J30" s="15">
        <v>1035565.573</v>
      </c>
      <c r="K30" s="143" t="s">
        <v>4</v>
      </c>
      <c r="L30" s="15">
        <v>83126.236999999994</v>
      </c>
      <c r="M30" s="15" t="s">
        <v>285</v>
      </c>
      <c r="N30" s="15">
        <v>137892.36799999999</v>
      </c>
      <c r="O30" s="143" t="s">
        <v>4</v>
      </c>
      <c r="P30" s="15">
        <v>18809.502</v>
      </c>
      <c r="Q30" s="15" t="s">
        <v>285</v>
      </c>
      <c r="R30" s="15">
        <v>19927.968000000001</v>
      </c>
      <c r="S30" s="143" t="s">
        <v>4</v>
      </c>
      <c r="T30" s="15">
        <v>1759.0909999999999</v>
      </c>
    </row>
    <row r="31" spans="1:20" s="127" customFormat="1" ht="10.5" customHeight="1" x14ac:dyDescent="0.2">
      <c r="E31" s="124" t="s">
        <v>168</v>
      </c>
      <c r="F31" s="15">
        <v>7194.8209999999999</v>
      </c>
      <c r="G31" s="143" t="s">
        <v>4</v>
      </c>
      <c r="H31" s="15">
        <v>768.41700000000003</v>
      </c>
      <c r="I31" s="15" t="s">
        <v>285</v>
      </c>
      <c r="J31" s="15">
        <v>546021.06599999999</v>
      </c>
      <c r="K31" s="143" t="s">
        <v>4</v>
      </c>
      <c r="L31" s="15">
        <v>62954.485999999997</v>
      </c>
      <c r="M31" s="15" t="s">
        <v>285</v>
      </c>
      <c r="N31" s="15">
        <v>138294.46900000001</v>
      </c>
      <c r="O31" s="143" t="s">
        <v>4</v>
      </c>
      <c r="P31" s="15">
        <v>15395.249</v>
      </c>
      <c r="Q31" s="15" t="s">
        <v>285</v>
      </c>
      <c r="R31" s="15">
        <v>10723.76</v>
      </c>
      <c r="S31" s="143" t="s">
        <v>4</v>
      </c>
      <c r="T31" s="15">
        <v>1228.5640000000001</v>
      </c>
    </row>
    <row r="32" spans="1:20" s="230" customFormat="1" ht="6" customHeight="1" x14ac:dyDescent="0.2">
      <c r="A32" s="17"/>
      <c r="B32" s="17"/>
      <c r="C32" s="17"/>
      <c r="D32" s="17"/>
      <c r="E32" s="17"/>
      <c r="F32" s="17"/>
      <c r="G32" s="294"/>
      <c r="H32" s="17"/>
      <c r="I32" s="17"/>
      <c r="J32" s="17"/>
      <c r="K32" s="294"/>
      <c r="L32" s="17"/>
      <c r="M32" s="17"/>
      <c r="N32" s="17"/>
      <c r="O32" s="294"/>
      <c r="P32" s="17"/>
      <c r="Q32" s="17"/>
      <c r="R32" s="17"/>
      <c r="S32" s="294"/>
      <c r="T32" s="17"/>
    </row>
    <row r="33" spans="1:20" s="127" customFormat="1" ht="5.25" customHeight="1" x14ac:dyDescent="0.2">
      <c r="A33" s="124"/>
      <c r="B33" s="124"/>
      <c r="C33" s="124"/>
      <c r="D33" s="124"/>
      <c r="E33" s="124"/>
      <c r="G33" s="143"/>
      <c r="K33" s="143"/>
      <c r="O33" s="143"/>
      <c r="S33" s="143"/>
    </row>
    <row r="34" spans="1:20" s="127" customFormat="1" ht="11.25" customHeight="1" x14ac:dyDescent="0.2">
      <c r="A34" s="232" t="s">
        <v>129</v>
      </c>
      <c r="B34" s="232"/>
      <c r="C34" s="232"/>
      <c r="D34" s="232"/>
      <c r="E34" s="232"/>
      <c r="F34" s="232"/>
      <c r="G34" s="263"/>
      <c r="H34" s="232"/>
      <c r="I34" s="232"/>
      <c r="J34" s="125"/>
      <c r="K34" s="143"/>
      <c r="L34" s="125"/>
      <c r="M34" s="125"/>
      <c r="N34" s="125"/>
      <c r="O34" s="143"/>
      <c r="P34" s="125"/>
      <c r="Q34" s="125"/>
      <c r="R34" s="125"/>
      <c r="S34" s="143"/>
      <c r="T34" s="125"/>
    </row>
    <row r="35" spans="1:20" s="127" customFormat="1" ht="11.25" customHeight="1" x14ac:dyDescent="0.2">
      <c r="A35" s="126" t="s">
        <v>22</v>
      </c>
      <c r="B35" s="126"/>
      <c r="C35" s="126"/>
      <c r="D35" s="126"/>
      <c r="E35" s="126"/>
      <c r="F35" s="11">
        <v>75.427999999999997</v>
      </c>
      <c r="G35" s="143" t="s">
        <v>4</v>
      </c>
      <c r="H35" s="11">
        <v>93.14</v>
      </c>
      <c r="I35" s="11" t="s">
        <v>285</v>
      </c>
      <c r="J35" s="11">
        <v>4823.375</v>
      </c>
      <c r="K35" s="143" t="s">
        <v>4</v>
      </c>
      <c r="L35" s="11">
        <v>5318.1790000000001</v>
      </c>
      <c r="M35" s="11" t="s">
        <v>285</v>
      </c>
      <c r="N35" s="11">
        <v>1192.434</v>
      </c>
      <c r="O35" s="143" t="s">
        <v>4</v>
      </c>
      <c r="P35" s="11">
        <v>1409.172</v>
      </c>
      <c r="Q35" s="11" t="s">
        <v>285</v>
      </c>
      <c r="R35" s="11">
        <v>113.465</v>
      </c>
      <c r="S35" s="143" t="s">
        <v>4</v>
      </c>
      <c r="T35" s="11">
        <v>152.953</v>
      </c>
    </row>
    <row r="36" spans="1:20" s="127" customFormat="1" ht="10.5" customHeight="1" x14ac:dyDescent="0.2">
      <c r="A36" s="263" t="s">
        <v>164</v>
      </c>
      <c r="E36" s="124"/>
      <c r="F36" s="15"/>
      <c r="G36" s="143"/>
      <c r="H36" s="15"/>
      <c r="I36" s="15"/>
      <c r="J36" s="15"/>
      <c r="K36" s="143"/>
      <c r="L36" s="15"/>
      <c r="M36" s="15"/>
      <c r="N36" s="15"/>
      <c r="O36" s="143"/>
      <c r="P36" s="15"/>
      <c r="Q36" s="15"/>
      <c r="R36" s="15"/>
      <c r="S36" s="143"/>
      <c r="T36" s="15"/>
    </row>
    <row r="37" spans="1:20" s="127" customFormat="1" ht="10.5" customHeight="1" x14ac:dyDescent="0.2">
      <c r="E37" s="124" t="s">
        <v>169</v>
      </c>
      <c r="F37" s="15" t="s">
        <v>284</v>
      </c>
      <c r="G37" s="143" t="s">
        <v>4</v>
      </c>
      <c r="H37" s="15" t="s">
        <v>284</v>
      </c>
      <c r="I37" s="15" t="s">
        <v>285</v>
      </c>
      <c r="J37" s="15" t="s">
        <v>284</v>
      </c>
      <c r="K37" s="143" t="s">
        <v>4</v>
      </c>
      <c r="L37" s="15" t="s">
        <v>284</v>
      </c>
      <c r="M37" s="15" t="s">
        <v>285</v>
      </c>
      <c r="N37" s="15" t="s">
        <v>284</v>
      </c>
      <c r="O37" s="143" t="s">
        <v>4</v>
      </c>
      <c r="P37" s="15" t="s">
        <v>284</v>
      </c>
      <c r="Q37" s="15" t="s">
        <v>285</v>
      </c>
      <c r="R37" s="15" t="s">
        <v>284</v>
      </c>
      <c r="S37" s="143" t="s">
        <v>4</v>
      </c>
      <c r="T37" s="15" t="s">
        <v>284</v>
      </c>
    </row>
    <row r="38" spans="1:20" s="127" customFormat="1" ht="10.5" customHeight="1" x14ac:dyDescent="0.2">
      <c r="E38" s="124" t="s">
        <v>170</v>
      </c>
      <c r="F38" s="15" t="s">
        <v>284</v>
      </c>
      <c r="G38" s="143" t="s">
        <v>4</v>
      </c>
      <c r="H38" s="15" t="s">
        <v>284</v>
      </c>
      <c r="I38" s="15" t="s">
        <v>285</v>
      </c>
      <c r="J38" s="15" t="s">
        <v>284</v>
      </c>
      <c r="K38" s="143" t="s">
        <v>4</v>
      </c>
      <c r="L38" s="15" t="s">
        <v>284</v>
      </c>
      <c r="M38" s="15" t="s">
        <v>285</v>
      </c>
      <c r="N38" s="15" t="s">
        <v>284</v>
      </c>
      <c r="O38" s="143" t="s">
        <v>4</v>
      </c>
      <c r="P38" s="15" t="s">
        <v>284</v>
      </c>
      <c r="Q38" s="15" t="s">
        <v>285</v>
      </c>
      <c r="R38" s="15" t="s">
        <v>284</v>
      </c>
      <c r="S38" s="143" t="s">
        <v>4</v>
      </c>
      <c r="T38" s="15" t="s">
        <v>284</v>
      </c>
    </row>
    <row r="39" spans="1:20" s="127" customFormat="1" ht="10.5" customHeight="1" x14ac:dyDescent="0.2">
      <c r="E39" s="124" t="s">
        <v>171</v>
      </c>
      <c r="F39" s="15" t="s">
        <v>284</v>
      </c>
      <c r="G39" s="143" t="s">
        <v>4</v>
      </c>
      <c r="H39" s="15" t="s">
        <v>284</v>
      </c>
      <c r="I39" s="15" t="s">
        <v>285</v>
      </c>
      <c r="J39" s="15" t="s">
        <v>284</v>
      </c>
      <c r="K39" s="143" t="s">
        <v>4</v>
      </c>
      <c r="L39" s="15" t="s">
        <v>284</v>
      </c>
      <c r="M39" s="15" t="s">
        <v>285</v>
      </c>
      <c r="N39" s="15" t="s">
        <v>284</v>
      </c>
      <c r="O39" s="143" t="s">
        <v>4</v>
      </c>
      <c r="P39" s="15" t="s">
        <v>284</v>
      </c>
      <c r="Q39" s="15" t="s">
        <v>285</v>
      </c>
      <c r="R39" s="15" t="s">
        <v>284</v>
      </c>
      <c r="S39" s="143" t="s">
        <v>4</v>
      </c>
      <c r="T39" s="15" t="s">
        <v>284</v>
      </c>
    </row>
    <row r="40" spans="1:20" s="127" customFormat="1" ht="10.5" customHeight="1" x14ac:dyDescent="0.2">
      <c r="E40" s="124" t="s">
        <v>172</v>
      </c>
      <c r="F40" s="15">
        <v>4.4800000000000004</v>
      </c>
      <c r="G40" s="143" t="s">
        <v>4</v>
      </c>
      <c r="H40" s="15">
        <v>8.7680000000000007</v>
      </c>
      <c r="I40" s="15" t="s">
        <v>285</v>
      </c>
      <c r="J40" s="15">
        <v>1079.7149999999999</v>
      </c>
      <c r="K40" s="143" t="s">
        <v>4</v>
      </c>
      <c r="L40" s="15">
        <v>2113.1559999999999</v>
      </c>
      <c r="M40" s="15" t="s">
        <v>285</v>
      </c>
      <c r="N40" s="15">
        <v>56.091000000000001</v>
      </c>
      <c r="O40" s="143" t="s">
        <v>4</v>
      </c>
      <c r="P40" s="15">
        <v>109.779</v>
      </c>
      <c r="Q40" s="15" t="s">
        <v>285</v>
      </c>
      <c r="R40" s="15">
        <v>13.518000000000001</v>
      </c>
      <c r="S40" s="143" t="s">
        <v>4</v>
      </c>
      <c r="T40" s="15">
        <v>26.457000000000001</v>
      </c>
    </row>
    <row r="41" spans="1:20" s="127" customFormat="1" ht="10.5" customHeight="1" x14ac:dyDescent="0.2">
      <c r="E41" s="124" t="s">
        <v>173</v>
      </c>
      <c r="F41" s="15">
        <v>60.784999999999997</v>
      </c>
      <c r="G41" s="143" t="s">
        <v>4</v>
      </c>
      <c r="H41" s="15">
        <v>91.516999999999996</v>
      </c>
      <c r="I41" s="15" t="s">
        <v>285</v>
      </c>
      <c r="J41" s="15">
        <v>694.45600000000002</v>
      </c>
      <c r="K41" s="143" t="s">
        <v>4</v>
      </c>
      <c r="L41" s="15">
        <v>958.46699999999998</v>
      </c>
      <c r="M41" s="15" t="s">
        <v>285</v>
      </c>
      <c r="N41" s="15">
        <v>923.93700000000001</v>
      </c>
      <c r="O41" s="143" t="s">
        <v>4</v>
      </c>
      <c r="P41" s="15">
        <v>1378.1949999999999</v>
      </c>
      <c r="Q41" s="15" t="s">
        <v>285</v>
      </c>
      <c r="R41" s="15">
        <v>10.79</v>
      </c>
      <c r="S41" s="143" t="s">
        <v>4</v>
      </c>
      <c r="T41" s="15">
        <v>14.784000000000001</v>
      </c>
    </row>
    <row r="42" spans="1:20" s="127" customFormat="1" ht="10.5" customHeight="1" x14ac:dyDescent="0.2">
      <c r="E42" s="124" t="s">
        <v>174</v>
      </c>
      <c r="F42" s="15">
        <v>0.97699999999999998</v>
      </c>
      <c r="G42" s="143" t="s">
        <v>4</v>
      </c>
      <c r="H42" s="15">
        <v>1.913</v>
      </c>
      <c r="I42" s="15" t="s">
        <v>285</v>
      </c>
      <c r="J42" s="15">
        <v>101.127</v>
      </c>
      <c r="K42" s="143" t="s">
        <v>4</v>
      </c>
      <c r="L42" s="15">
        <v>198</v>
      </c>
      <c r="M42" s="15" t="s">
        <v>285</v>
      </c>
      <c r="N42" s="15">
        <v>31.169</v>
      </c>
      <c r="O42" s="143" t="s">
        <v>4</v>
      </c>
      <c r="P42" s="15">
        <v>61.026000000000003</v>
      </c>
      <c r="Q42" s="15" t="s">
        <v>285</v>
      </c>
      <c r="R42" s="15">
        <v>2.238</v>
      </c>
      <c r="S42" s="143" t="s">
        <v>4</v>
      </c>
      <c r="T42" s="15">
        <v>4.3819999999999997</v>
      </c>
    </row>
    <row r="43" spans="1:20" s="127" customFormat="1" ht="10.5" customHeight="1" x14ac:dyDescent="0.2">
      <c r="E43" s="124" t="s">
        <v>168</v>
      </c>
      <c r="F43" s="15">
        <v>9.1859999999999999</v>
      </c>
      <c r="G43" s="143" t="s">
        <v>4</v>
      </c>
      <c r="H43" s="15">
        <v>14.805999999999999</v>
      </c>
      <c r="I43" s="15" t="s">
        <v>285</v>
      </c>
      <c r="J43" s="15">
        <v>2948.078</v>
      </c>
      <c r="K43" s="143" t="s">
        <v>4</v>
      </c>
      <c r="L43" s="15">
        <v>4781.1850000000004</v>
      </c>
      <c r="M43" s="15" t="s">
        <v>285</v>
      </c>
      <c r="N43" s="15">
        <v>181.23599999999999</v>
      </c>
      <c r="O43" s="143" t="s">
        <v>4</v>
      </c>
      <c r="P43" s="15">
        <v>265.64699999999999</v>
      </c>
      <c r="Q43" s="15" t="s">
        <v>285</v>
      </c>
      <c r="R43" s="15">
        <v>86.918999999999997</v>
      </c>
      <c r="S43" s="143" t="s">
        <v>4</v>
      </c>
      <c r="T43" s="15">
        <v>149.857</v>
      </c>
    </row>
    <row r="44" spans="1:20" s="230" customFormat="1" ht="5.25" customHeight="1" x14ac:dyDescent="0.2">
      <c r="A44" s="17"/>
      <c r="B44" s="17"/>
      <c r="C44" s="17"/>
      <c r="D44" s="17"/>
      <c r="E44" s="17"/>
      <c r="F44" s="17"/>
      <c r="G44" s="294"/>
      <c r="H44" s="17"/>
      <c r="I44" s="17"/>
      <c r="J44" s="17"/>
      <c r="K44" s="294"/>
      <c r="L44" s="17"/>
      <c r="M44" s="17"/>
      <c r="N44" s="17"/>
      <c r="O44" s="294"/>
      <c r="P44" s="17"/>
      <c r="Q44" s="17"/>
      <c r="R44" s="17"/>
      <c r="S44" s="294"/>
      <c r="T44" s="17"/>
    </row>
    <row r="45" spans="1:20" s="127" customFormat="1" ht="5.25" customHeight="1" x14ac:dyDescent="0.2">
      <c r="A45" s="124"/>
      <c r="B45" s="124"/>
      <c r="C45" s="124"/>
      <c r="D45" s="124"/>
      <c r="E45" s="124"/>
      <c r="G45" s="143"/>
      <c r="K45" s="143"/>
      <c r="O45" s="143"/>
      <c r="S45" s="143"/>
    </row>
    <row r="46" spans="1:20" s="127" customFormat="1" ht="11.25" customHeight="1" x14ac:dyDescent="0.2">
      <c r="A46" s="232" t="s">
        <v>483</v>
      </c>
      <c r="B46" s="232"/>
      <c r="C46" s="232"/>
      <c r="D46" s="232"/>
      <c r="E46" s="232"/>
      <c r="F46" s="232"/>
      <c r="G46" s="263"/>
      <c r="H46" s="232"/>
      <c r="I46" s="232"/>
      <c r="J46" s="5"/>
      <c r="K46" s="143"/>
      <c r="L46" s="5"/>
      <c r="M46" s="5"/>
      <c r="N46" s="5"/>
      <c r="O46" s="143"/>
      <c r="P46" s="5"/>
      <c r="Q46" s="5"/>
      <c r="R46" s="5"/>
      <c r="S46" s="143"/>
      <c r="T46" s="5"/>
    </row>
    <row r="47" spans="1:20" s="127" customFormat="1" ht="11.25" customHeight="1" x14ac:dyDescent="0.2">
      <c r="A47" s="126" t="s">
        <v>22</v>
      </c>
      <c r="B47" s="126"/>
      <c r="C47" s="126"/>
      <c r="D47" s="126"/>
      <c r="E47" s="126"/>
      <c r="F47" s="11">
        <v>71.370999999999995</v>
      </c>
      <c r="G47" s="143" t="s">
        <v>4</v>
      </c>
      <c r="H47" s="11">
        <v>61.652000000000001</v>
      </c>
      <c r="I47" s="11" t="s">
        <v>285</v>
      </c>
      <c r="J47" s="11">
        <v>1577.748</v>
      </c>
      <c r="K47" s="143" t="s">
        <v>4</v>
      </c>
      <c r="L47" s="11">
        <v>1528.91</v>
      </c>
      <c r="M47" s="11" t="s">
        <v>285</v>
      </c>
      <c r="N47" s="11">
        <v>468.06400000000002</v>
      </c>
      <c r="O47" s="143" t="s">
        <v>4</v>
      </c>
      <c r="P47" s="11">
        <v>770.08900000000006</v>
      </c>
      <c r="Q47" s="11" t="s">
        <v>285</v>
      </c>
      <c r="R47" s="11">
        <v>13.545</v>
      </c>
      <c r="S47" s="143" t="s">
        <v>4</v>
      </c>
      <c r="T47" s="11">
        <v>22.917999999999999</v>
      </c>
    </row>
    <row r="48" spans="1:20" s="127" customFormat="1" ht="10.5" customHeight="1" x14ac:dyDescent="0.2">
      <c r="A48" s="263" t="s">
        <v>164</v>
      </c>
      <c r="E48" s="124"/>
      <c r="F48" s="15"/>
      <c r="G48" s="143"/>
      <c r="H48" s="15"/>
      <c r="I48" s="15"/>
      <c r="J48" s="15"/>
      <c r="K48" s="143"/>
      <c r="L48" s="15"/>
      <c r="M48" s="15"/>
      <c r="N48" s="15"/>
      <c r="O48" s="143"/>
      <c r="P48" s="15"/>
      <c r="Q48" s="15"/>
      <c r="R48" s="15"/>
      <c r="S48" s="143"/>
      <c r="T48" s="15"/>
    </row>
    <row r="49" spans="1:20" s="127" customFormat="1" ht="10.5" customHeight="1" x14ac:dyDescent="0.2">
      <c r="E49" s="124" t="s">
        <v>165</v>
      </c>
      <c r="F49" s="15">
        <v>1.335</v>
      </c>
      <c r="G49" s="143" t="s">
        <v>4</v>
      </c>
      <c r="H49" s="15">
        <v>1.8460000000000001</v>
      </c>
      <c r="I49" s="15" t="s">
        <v>285</v>
      </c>
      <c r="J49" s="15">
        <v>5.2990000000000004</v>
      </c>
      <c r="K49" s="143" t="s">
        <v>4</v>
      </c>
      <c r="L49" s="15">
        <v>7.5119999999999996</v>
      </c>
      <c r="M49" s="15" t="s">
        <v>285</v>
      </c>
      <c r="N49" s="15" t="s">
        <v>284</v>
      </c>
      <c r="O49" s="143" t="s">
        <v>4</v>
      </c>
      <c r="P49" s="15" t="s">
        <v>284</v>
      </c>
      <c r="Q49" s="15" t="s">
        <v>285</v>
      </c>
      <c r="R49" s="15" t="s">
        <v>284</v>
      </c>
      <c r="S49" s="143" t="s">
        <v>4</v>
      </c>
      <c r="T49" s="15" t="s">
        <v>284</v>
      </c>
    </row>
    <row r="50" spans="1:20" s="127" customFormat="1" ht="10.5" customHeight="1" x14ac:dyDescent="0.2">
      <c r="E50" s="124" t="s">
        <v>166</v>
      </c>
      <c r="F50" s="15">
        <v>70.036000000000001</v>
      </c>
      <c r="G50" s="143" t="s">
        <v>4</v>
      </c>
      <c r="H50" s="15">
        <v>61.625999999999998</v>
      </c>
      <c r="I50" s="15" t="s">
        <v>285</v>
      </c>
      <c r="J50" s="15">
        <v>1572.4490000000001</v>
      </c>
      <c r="K50" s="143" t="s">
        <v>4</v>
      </c>
      <c r="L50" s="15">
        <v>1528.8920000000001</v>
      </c>
      <c r="M50" s="15" t="s">
        <v>285</v>
      </c>
      <c r="N50" s="15">
        <v>468.06400000000002</v>
      </c>
      <c r="O50" s="143" t="s">
        <v>4</v>
      </c>
      <c r="P50" s="15">
        <v>770.08900000000006</v>
      </c>
      <c r="Q50" s="15" t="s">
        <v>285</v>
      </c>
      <c r="R50" s="15">
        <v>13.545</v>
      </c>
      <c r="S50" s="143" t="s">
        <v>4</v>
      </c>
      <c r="T50" s="15">
        <v>22.917999999999999</v>
      </c>
    </row>
    <row r="51" spans="1:20" s="127" customFormat="1" ht="10.5" customHeight="1" x14ac:dyDescent="0.2">
      <c r="E51" s="124" t="s">
        <v>167</v>
      </c>
      <c r="F51" s="15" t="s">
        <v>284</v>
      </c>
      <c r="G51" s="143" t="s">
        <v>4</v>
      </c>
      <c r="H51" s="15" t="s">
        <v>284</v>
      </c>
      <c r="I51" s="15" t="s">
        <v>285</v>
      </c>
      <c r="J51" s="15" t="s">
        <v>284</v>
      </c>
      <c r="K51" s="143" t="s">
        <v>4</v>
      </c>
      <c r="L51" s="15" t="s">
        <v>284</v>
      </c>
      <c r="M51" s="15" t="s">
        <v>285</v>
      </c>
      <c r="N51" s="15" t="s">
        <v>284</v>
      </c>
      <c r="O51" s="143" t="s">
        <v>4</v>
      </c>
      <c r="P51" s="15" t="s">
        <v>284</v>
      </c>
      <c r="Q51" s="15" t="s">
        <v>285</v>
      </c>
      <c r="R51" s="15" t="s">
        <v>284</v>
      </c>
      <c r="S51" s="143" t="s">
        <v>4</v>
      </c>
      <c r="T51" s="15" t="s">
        <v>284</v>
      </c>
    </row>
    <row r="52" spans="1:20" s="127" customFormat="1" ht="10.5" customHeight="1" x14ac:dyDescent="0.2">
      <c r="E52" s="124" t="s">
        <v>168</v>
      </c>
      <c r="F52" s="15" t="s">
        <v>284</v>
      </c>
      <c r="G52" s="143" t="s">
        <v>4</v>
      </c>
      <c r="H52" s="15" t="s">
        <v>284</v>
      </c>
      <c r="I52" s="15" t="s">
        <v>285</v>
      </c>
      <c r="J52" s="15" t="s">
        <v>284</v>
      </c>
      <c r="K52" s="143" t="s">
        <v>4</v>
      </c>
      <c r="L52" s="15" t="s">
        <v>284</v>
      </c>
      <c r="M52" s="15" t="s">
        <v>285</v>
      </c>
      <c r="N52" s="15" t="s">
        <v>284</v>
      </c>
      <c r="O52" s="143" t="s">
        <v>4</v>
      </c>
      <c r="P52" s="15" t="s">
        <v>284</v>
      </c>
      <c r="Q52" s="15" t="s">
        <v>285</v>
      </c>
      <c r="R52" s="15" t="s">
        <v>284</v>
      </c>
      <c r="S52" s="143" t="s">
        <v>4</v>
      </c>
      <c r="T52" s="15" t="s">
        <v>284</v>
      </c>
    </row>
    <row r="53" spans="1:20" s="230" customFormat="1" ht="6" customHeight="1" x14ac:dyDescent="0.2">
      <c r="A53" s="17"/>
      <c r="B53" s="17"/>
      <c r="C53" s="17"/>
      <c r="D53" s="17"/>
      <c r="E53" s="17"/>
      <c r="F53" s="17"/>
      <c r="G53" s="294"/>
      <c r="H53" s="17"/>
      <c r="I53" s="17"/>
      <c r="J53" s="17"/>
      <c r="K53" s="294"/>
      <c r="L53" s="17"/>
      <c r="M53" s="17"/>
      <c r="N53" s="17"/>
      <c r="O53" s="294"/>
      <c r="P53" s="17"/>
      <c r="Q53" s="17"/>
      <c r="R53" s="17"/>
      <c r="S53" s="294"/>
      <c r="T53" s="17"/>
    </row>
    <row r="54" spans="1:20" s="127" customFormat="1" ht="5.25" customHeight="1" x14ac:dyDescent="0.2">
      <c r="A54" s="124"/>
      <c r="B54" s="124"/>
      <c r="C54" s="124"/>
      <c r="D54" s="124"/>
      <c r="E54" s="124"/>
      <c r="G54" s="143"/>
      <c r="K54" s="143"/>
      <c r="O54" s="143"/>
      <c r="S54" s="143"/>
    </row>
    <row r="55" spans="1:20" s="127" customFormat="1" ht="12" customHeight="1" x14ac:dyDescent="0.2">
      <c r="A55" s="232" t="s">
        <v>130</v>
      </c>
      <c r="B55" s="232"/>
      <c r="C55" s="232"/>
      <c r="D55" s="232"/>
      <c r="E55" s="232"/>
      <c r="F55" s="232"/>
      <c r="G55" s="143"/>
      <c r="H55" s="125"/>
      <c r="I55" s="125"/>
      <c r="J55" s="125"/>
      <c r="K55" s="143"/>
      <c r="L55" s="125"/>
      <c r="M55" s="125"/>
      <c r="N55" s="125"/>
      <c r="O55" s="143"/>
      <c r="P55" s="125"/>
      <c r="Q55" s="125"/>
      <c r="R55" s="125"/>
      <c r="S55" s="143"/>
      <c r="T55" s="125"/>
    </row>
    <row r="56" spans="1:20" s="127" customFormat="1" ht="12" customHeight="1" x14ac:dyDescent="0.2">
      <c r="A56" s="126" t="s">
        <v>22</v>
      </c>
      <c r="B56" s="126"/>
      <c r="C56" s="126"/>
      <c r="D56" s="126"/>
      <c r="E56" s="126"/>
      <c r="F56" s="11">
        <v>4485.5280000000002</v>
      </c>
      <c r="G56" s="143" t="s">
        <v>4</v>
      </c>
      <c r="H56" s="11">
        <v>751.21799999999996</v>
      </c>
      <c r="I56" s="11" t="s">
        <v>285</v>
      </c>
      <c r="J56" s="11">
        <v>389916.87900000002</v>
      </c>
      <c r="K56" s="143" t="s">
        <v>4</v>
      </c>
      <c r="L56" s="11">
        <v>40231.754999999997</v>
      </c>
      <c r="M56" s="11" t="s">
        <v>285</v>
      </c>
      <c r="N56" s="11">
        <v>57025.999000000003</v>
      </c>
      <c r="O56" s="143" t="s">
        <v>4</v>
      </c>
      <c r="P56" s="11">
        <v>10129.571</v>
      </c>
      <c r="Q56" s="11" t="s">
        <v>285</v>
      </c>
      <c r="R56" s="11">
        <v>5112.4340000000002</v>
      </c>
      <c r="S56" s="143" t="s">
        <v>4</v>
      </c>
      <c r="T56" s="11">
        <v>542.86800000000005</v>
      </c>
    </row>
    <row r="57" spans="1:20" s="127" customFormat="1" ht="10.5" customHeight="1" x14ac:dyDescent="0.2">
      <c r="A57" s="263" t="s">
        <v>164</v>
      </c>
      <c r="E57" s="124"/>
      <c r="F57" s="15"/>
      <c r="G57" s="143"/>
      <c r="H57" s="15"/>
      <c r="I57" s="15"/>
      <c r="J57" s="15"/>
      <c r="K57" s="143"/>
      <c r="L57" s="15"/>
      <c r="M57" s="15"/>
      <c r="N57" s="15"/>
      <c r="O57" s="143"/>
      <c r="P57" s="15"/>
      <c r="Q57" s="15"/>
      <c r="R57" s="15"/>
      <c r="S57" s="143"/>
      <c r="T57" s="15"/>
    </row>
    <row r="58" spans="1:20" s="127" customFormat="1" ht="10.5" customHeight="1" x14ac:dyDescent="0.2">
      <c r="E58" s="124" t="s">
        <v>169</v>
      </c>
      <c r="F58" s="15">
        <v>2.9329999999999998</v>
      </c>
      <c r="G58" s="143" t="s">
        <v>4</v>
      </c>
      <c r="H58" s="15">
        <v>5.7309999999999999</v>
      </c>
      <c r="I58" s="15" t="s">
        <v>285</v>
      </c>
      <c r="J58" s="15">
        <v>62.57</v>
      </c>
      <c r="K58" s="143" t="s">
        <v>4</v>
      </c>
      <c r="L58" s="15">
        <v>122.26600000000001</v>
      </c>
      <c r="M58" s="15" t="s">
        <v>285</v>
      </c>
      <c r="N58" s="15">
        <v>6.8440000000000003</v>
      </c>
      <c r="O58" s="143" t="s">
        <v>4</v>
      </c>
      <c r="P58" s="15">
        <v>13.372999999999999</v>
      </c>
      <c r="Q58" s="15" t="s">
        <v>285</v>
      </c>
      <c r="R58" s="15">
        <v>0.17100000000000001</v>
      </c>
      <c r="S58" s="143" t="s">
        <v>4</v>
      </c>
      <c r="T58" s="15">
        <v>0.33400000000000002</v>
      </c>
    </row>
    <row r="59" spans="1:20" s="127" customFormat="1" ht="10.5" customHeight="1" x14ac:dyDescent="0.2">
      <c r="E59" s="124" t="s">
        <v>170</v>
      </c>
      <c r="F59" s="15">
        <v>224.499</v>
      </c>
      <c r="G59" s="143" t="s">
        <v>4</v>
      </c>
      <c r="H59" s="15">
        <v>341.27800000000002</v>
      </c>
      <c r="I59" s="15" t="s">
        <v>285</v>
      </c>
      <c r="J59" s="15">
        <v>13555.04</v>
      </c>
      <c r="K59" s="143" t="s">
        <v>4</v>
      </c>
      <c r="L59" s="15">
        <v>9564.9840000000004</v>
      </c>
      <c r="M59" s="15" t="s">
        <v>285</v>
      </c>
      <c r="N59" s="15">
        <v>1170.9639999999999</v>
      </c>
      <c r="O59" s="143" t="s">
        <v>4</v>
      </c>
      <c r="P59" s="15">
        <v>1355.6469999999999</v>
      </c>
      <c r="Q59" s="15" t="s">
        <v>285</v>
      </c>
      <c r="R59" s="15">
        <v>87.076999999999998</v>
      </c>
      <c r="S59" s="143" t="s">
        <v>4</v>
      </c>
      <c r="T59" s="15">
        <v>73.459999999999994</v>
      </c>
    </row>
    <row r="60" spans="1:20" s="127" customFormat="1" ht="10.5" customHeight="1" x14ac:dyDescent="0.2">
      <c r="E60" s="124" t="s">
        <v>171</v>
      </c>
      <c r="F60" s="15">
        <v>320.25700000000001</v>
      </c>
      <c r="G60" s="143" t="s">
        <v>4</v>
      </c>
      <c r="H60" s="15">
        <v>204.916</v>
      </c>
      <c r="I60" s="15" t="s">
        <v>285</v>
      </c>
      <c r="J60" s="15">
        <v>38368.534</v>
      </c>
      <c r="K60" s="143" t="s">
        <v>4</v>
      </c>
      <c r="L60" s="15">
        <v>23075.887999999999</v>
      </c>
      <c r="M60" s="15" t="s">
        <v>285</v>
      </c>
      <c r="N60" s="15">
        <v>2168.7260000000001</v>
      </c>
      <c r="O60" s="143" t="s">
        <v>4</v>
      </c>
      <c r="P60" s="15">
        <v>1053.191</v>
      </c>
      <c r="Q60" s="15" t="s">
        <v>285</v>
      </c>
      <c r="R60" s="15">
        <v>274.10500000000002</v>
      </c>
      <c r="S60" s="143" t="s">
        <v>4</v>
      </c>
      <c r="T60" s="15">
        <v>111.908</v>
      </c>
    </row>
    <row r="61" spans="1:20" s="127" customFormat="1" ht="10.5" customHeight="1" x14ac:dyDescent="0.2">
      <c r="E61" s="124" t="s">
        <v>172</v>
      </c>
      <c r="F61" s="15">
        <v>91.843000000000004</v>
      </c>
      <c r="G61" s="143" t="s">
        <v>4</v>
      </c>
      <c r="H61" s="15">
        <v>60.466999999999999</v>
      </c>
      <c r="I61" s="15" t="s">
        <v>285</v>
      </c>
      <c r="J61" s="15">
        <v>8129.58</v>
      </c>
      <c r="K61" s="143" t="s">
        <v>4</v>
      </c>
      <c r="L61" s="15">
        <v>6578.6480000000001</v>
      </c>
      <c r="M61" s="15" t="s">
        <v>285</v>
      </c>
      <c r="N61" s="15">
        <v>847.75300000000004</v>
      </c>
      <c r="O61" s="143" t="s">
        <v>4</v>
      </c>
      <c r="P61" s="15">
        <v>675.33799999999997</v>
      </c>
      <c r="Q61" s="15" t="s">
        <v>285</v>
      </c>
      <c r="R61" s="15">
        <v>84.625</v>
      </c>
      <c r="S61" s="143" t="s">
        <v>4</v>
      </c>
      <c r="T61" s="15">
        <v>104.021</v>
      </c>
    </row>
    <row r="62" spans="1:20" s="127" customFormat="1" ht="10.5" customHeight="1" x14ac:dyDescent="0.2">
      <c r="E62" s="124" t="s">
        <v>173</v>
      </c>
      <c r="F62" s="15">
        <v>2952.9780000000001</v>
      </c>
      <c r="G62" s="143" t="s">
        <v>4</v>
      </c>
      <c r="H62" s="15">
        <v>536.41499999999996</v>
      </c>
      <c r="I62" s="15" t="s">
        <v>285</v>
      </c>
      <c r="J62" s="15">
        <v>259169.50399999999</v>
      </c>
      <c r="K62" s="143" t="s">
        <v>4</v>
      </c>
      <c r="L62" s="15">
        <v>29808.947</v>
      </c>
      <c r="M62" s="15" t="s">
        <v>285</v>
      </c>
      <c r="N62" s="15">
        <v>37909.534</v>
      </c>
      <c r="O62" s="143" t="s">
        <v>4</v>
      </c>
      <c r="P62" s="15">
        <v>7770.1890000000003</v>
      </c>
      <c r="Q62" s="15" t="s">
        <v>285</v>
      </c>
      <c r="R62" s="15">
        <v>3409.7350000000001</v>
      </c>
      <c r="S62" s="143" t="s">
        <v>4</v>
      </c>
      <c r="T62" s="15">
        <v>449.99599999999998</v>
      </c>
    </row>
    <row r="63" spans="1:20" s="127" customFormat="1" ht="10.5" customHeight="1" x14ac:dyDescent="0.2">
      <c r="E63" s="124" t="s">
        <v>174</v>
      </c>
      <c r="F63" s="15">
        <v>223.00399999999999</v>
      </c>
      <c r="G63" s="143" t="s">
        <v>4</v>
      </c>
      <c r="H63" s="15">
        <v>89.644000000000005</v>
      </c>
      <c r="I63" s="15" t="s">
        <v>285</v>
      </c>
      <c r="J63" s="15">
        <v>41730.580999999998</v>
      </c>
      <c r="K63" s="143" t="s">
        <v>4</v>
      </c>
      <c r="L63" s="15">
        <v>13928.004999999999</v>
      </c>
      <c r="M63" s="15" t="s">
        <v>285</v>
      </c>
      <c r="N63" s="15">
        <v>3647.9949999999999</v>
      </c>
      <c r="O63" s="143" t="s">
        <v>4</v>
      </c>
      <c r="P63" s="15">
        <v>1562.9829999999999</v>
      </c>
      <c r="Q63" s="15" t="s">
        <v>285</v>
      </c>
      <c r="R63" s="15">
        <v>730.24099999999999</v>
      </c>
      <c r="S63" s="143" t="s">
        <v>4</v>
      </c>
      <c r="T63" s="15">
        <v>256.36799999999999</v>
      </c>
    </row>
    <row r="64" spans="1:20" s="127" customFormat="1" ht="10.5" customHeight="1" x14ac:dyDescent="0.2">
      <c r="E64" s="124" t="s">
        <v>168</v>
      </c>
      <c r="F64" s="15">
        <v>670.01400000000001</v>
      </c>
      <c r="G64" s="143" t="s">
        <v>4</v>
      </c>
      <c r="H64" s="15">
        <v>371.34899999999999</v>
      </c>
      <c r="I64" s="15" t="s">
        <v>285</v>
      </c>
      <c r="J64" s="15">
        <v>28901.07</v>
      </c>
      <c r="K64" s="143" t="s">
        <v>4</v>
      </c>
      <c r="L64" s="15">
        <v>9940.0370000000003</v>
      </c>
      <c r="M64" s="15" t="s">
        <v>285</v>
      </c>
      <c r="N64" s="15">
        <v>11274.182000000001</v>
      </c>
      <c r="O64" s="143" t="s">
        <v>4</v>
      </c>
      <c r="P64" s="15">
        <v>6395.3860000000004</v>
      </c>
      <c r="Q64" s="15" t="s">
        <v>285</v>
      </c>
      <c r="R64" s="15">
        <v>526.48</v>
      </c>
      <c r="S64" s="143" t="s">
        <v>4</v>
      </c>
      <c r="T64" s="15">
        <v>199.04599999999999</v>
      </c>
    </row>
    <row r="65" spans="1:20" s="230" customFormat="1" ht="5.25" customHeight="1" x14ac:dyDescent="0.2">
      <c r="A65" s="17"/>
      <c r="B65" s="17"/>
      <c r="C65" s="17"/>
      <c r="D65" s="17"/>
      <c r="E65" s="17"/>
      <c r="F65" s="17"/>
      <c r="G65" s="294"/>
      <c r="H65" s="17"/>
      <c r="I65" s="17"/>
      <c r="J65" s="17"/>
      <c r="K65" s="294"/>
      <c r="L65" s="17"/>
      <c r="M65" s="17"/>
      <c r="N65" s="17"/>
      <c r="O65" s="294"/>
      <c r="P65" s="17"/>
      <c r="Q65" s="17"/>
      <c r="R65" s="17"/>
      <c r="S65" s="294"/>
      <c r="T65" s="17"/>
    </row>
    <row r="66" spans="1:20" s="127" customFormat="1" ht="5.25" customHeight="1" x14ac:dyDescent="0.2">
      <c r="A66" s="124"/>
      <c r="B66" s="124"/>
      <c r="C66" s="124"/>
      <c r="D66" s="124"/>
      <c r="E66" s="124"/>
      <c r="G66" s="143"/>
      <c r="K66" s="143"/>
      <c r="O66" s="143"/>
      <c r="S66" s="143"/>
    </row>
    <row r="67" spans="1:20" s="127" customFormat="1" ht="11.25" customHeight="1" x14ac:dyDescent="0.2">
      <c r="A67" s="232" t="s">
        <v>131</v>
      </c>
      <c r="B67" s="232"/>
      <c r="C67" s="232"/>
      <c r="D67" s="232"/>
      <c r="E67" s="232"/>
      <c r="F67" s="232"/>
      <c r="G67" s="263"/>
      <c r="H67" s="232"/>
      <c r="I67" s="232"/>
      <c r="J67" s="5"/>
      <c r="K67" s="143"/>
      <c r="L67" s="5"/>
      <c r="M67" s="5"/>
      <c r="N67" s="5"/>
      <c r="O67" s="143"/>
      <c r="P67" s="5"/>
      <c r="Q67" s="5"/>
      <c r="R67" s="5"/>
      <c r="S67" s="143"/>
      <c r="T67" s="5"/>
    </row>
    <row r="68" spans="1:20" s="127" customFormat="1" ht="11.25" customHeight="1" x14ac:dyDescent="0.2">
      <c r="A68" s="126" t="s">
        <v>22</v>
      </c>
      <c r="B68" s="126"/>
      <c r="C68" s="126"/>
      <c r="D68" s="126"/>
      <c r="E68" s="126"/>
      <c r="F68" s="11">
        <v>145.78</v>
      </c>
      <c r="G68" s="143" t="s">
        <v>4</v>
      </c>
      <c r="H68" s="11">
        <v>155.523</v>
      </c>
      <c r="I68" s="11" t="s">
        <v>285</v>
      </c>
      <c r="J68" s="11">
        <v>12614.79</v>
      </c>
      <c r="K68" s="143" t="s">
        <v>4</v>
      </c>
      <c r="L68" s="11">
        <v>8674.2000000000007</v>
      </c>
      <c r="M68" s="11" t="s">
        <v>285</v>
      </c>
      <c r="N68" s="11">
        <v>1985.7439999999999</v>
      </c>
      <c r="O68" s="143" t="s">
        <v>4</v>
      </c>
      <c r="P68" s="11">
        <v>2442.4290000000001</v>
      </c>
      <c r="Q68" s="11" t="s">
        <v>285</v>
      </c>
      <c r="R68" s="11">
        <v>164.82499999999999</v>
      </c>
      <c r="S68" s="143" t="s">
        <v>4</v>
      </c>
      <c r="T68" s="11">
        <v>118.935</v>
      </c>
    </row>
    <row r="69" spans="1:20" s="127" customFormat="1" ht="10.5" customHeight="1" x14ac:dyDescent="0.2">
      <c r="A69" s="263" t="s">
        <v>164</v>
      </c>
      <c r="E69" s="124"/>
      <c r="F69" s="15"/>
      <c r="G69" s="143"/>
      <c r="H69" s="15"/>
      <c r="I69" s="15"/>
      <c r="J69" s="15"/>
      <c r="K69" s="143"/>
      <c r="L69" s="15"/>
      <c r="M69" s="15"/>
      <c r="N69" s="15"/>
      <c r="O69" s="143"/>
      <c r="P69" s="15"/>
      <c r="Q69" s="15"/>
      <c r="R69" s="15"/>
      <c r="S69" s="143"/>
      <c r="T69" s="15"/>
    </row>
    <row r="70" spans="1:20" s="127" customFormat="1" ht="10.5" customHeight="1" x14ac:dyDescent="0.2">
      <c r="E70" s="124" t="s">
        <v>169</v>
      </c>
      <c r="F70" s="15" t="s">
        <v>284</v>
      </c>
      <c r="G70" s="143" t="s">
        <v>4</v>
      </c>
      <c r="H70" s="15" t="s">
        <v>284</v>
      </c>
      <c r="I70" s="15" t="s">
        <v>285</v>
      </c>
      <c r="J70" s="15" t="s">
        <v>284</v>
      </c>
      <c r="K70" s="143" t="s">
        <v>4</v>
      </c>
      <c r="L70" s="15" t="s">
        <v>284</v>
      </c>
      <c r="M70" s="15" t="s">
        <v>285</v>
      </c>
      <c r="N70" s="15" t="s">
        <v>284</v>
      </c>
      <c r="O70" s="143" t="s">
        <v>4</v>
      </c>
      <c r="P70" s="15" t="s">
        <v>284</v>
      </c>
      <c r="Q70" s="15" t="s">
        <v>285</v>
      </c>
      <c r="R70" s="15" t="s">
        <v>284</v>
      </c>
      <c r="S70" s="143" t="s">
        <v>4</v>
      </c>
      <c r="T70" s="15" t="s">
        <v>284</v>
      </c>
    </row>
    <row r="71" spans="1:20" s="127" customFormat="1" ht="10.5" customHeight="1" x14ac:dyDescent="0.2">
      <c r="E71" s="124" t="s">
        <v>170</v>
      </c>
      <c r="F71" s="15" t="s">
        <v>284</v>
      </c>
      <c r="G71" s="143" t="s">
        <v>4</v>
      </c>
      <c r="H71" s="15" t="s">
        <v>284</v>
      </c>
      <c r="I71" s="15" t="s">
        <v>285</v>
      </c>
      <c r="J71" s="15" t="s">
        <v>284</v>
      </c>
      <c r="K71" s="143" t="s">
        <v>4</v>
      </c>
      <c r="L71" s="15" t="s">
        <v>284</v>
      </c>
      <c r="M71" s="15" t="s">
        <v>285</v>
      </c>
      <c r="N71" s="15" t="s">
        <v>284</v>
      </c>
      <c r="O71" s="143" t="s">
        <v>4</v>
      </c>
      <c r="P71" s="15" t="s">
        <v>284</v>
      </c>
      <c r="Q71" s="15" t="s">
        <v>285</v>
      </c>
      <c r="R71" s="15" t="s">
        <v>284</v>
      </c>
      <c r="S71" s="143" t="s">
        <v>4</v>
      </c>
      <c r="T71" s="15" t="s">
        <v>284</v>
      </c>
    </row>
    <row r="72" spans="1:20" s="127" customFormat="1" ht="10.5" customHeight="1" x14ac:dyDescent="0.2">
      <c r="E72" s="124" t="s">
        <v>171</v>
      </c>
      <c r="F72" s="15" t="s">
        <v>284</v>
      </c>
      <c r="G72" s="143" t="s">
        <v>4</v>
      </c>
      <c r="H72" s="15" t="s">
        <v>284</v>
      </c>
      <c r="I72" s="15" t="s">
        <v>285</v>
      </c>
      <c r="J72" s="15" t="s">
        <v>284</v>
      </c>
      <c r="K72" s="143" t="s">
        <v>4</v>
      </c>
      <c r="L72" s="15" t="s">
        <v>284</v>
      </c>
      <c r="M72" s="15" t="s">
        <v>285</v>
      </c>
      <c r="N72" s="15" t="s">
        <v>284</v>
      </c>
      <c r="O72" s="143" t="s">
        <v>4</v>
      </c>
      <c r="P72" s="15" t="s">
        <v>284</v>
      </c>
      <c r="Q72" s="15" t="s">
        <v>285</v>
      </c>
      <c r="R72" s="15" t="s">
        <v>284</v>
      </c>
      <c r="S72" s="143" t="s">
        <v>4</v>
      </c>
      <c r="T72" s="15" t="s">
        <v>284</v>
      </c>
    </row>
    <row r="73" spans="1:20" s="127" customFormat="1" ht="10.5" customHeight="1" x14ac:dyDescent="0.2">
      <c r="E73" s="124" t="s">
        <v>172</v>
      </c>
      <c r="F73" s="15" t="s">
        <v>284</v>
      </c>
      <c r="G73" s="143" t="s">
        <v>4</v>
      </c>
      <c r="H73" s="15" t="s">
        <v>284</v>
      </c>
      <c r="I73" s="15" t="s">
        <v>285</v>
      </c>
      <c r="J73" s="15" t="s">
        <v>284</v>
      </c>
      <c r="K73" s="143" t="s">
        <v>4</v>
      </c>
      <c r="L73" s="15" t="s">
        <v>284</v>
      </c>
      <c r="M73" s="15" t="s">
        <v>285</v>
      </c>
      <c r="N73" s="15" t="s">
        <v>284</v>
      </c>
      <c r="O73" s="143" t="s">
        <v>4</v>
      </c>
      <c r="P73" s="15" t="s">
        <v>284</v>
      </c>
      <c r="Q73" s="15" t="s">
        <v>285</v>
      </c>
      <c r="R73" s="15" t="s">
        <v>284</v>
      </c>
      <c r="S73" s="143" t="s">
        <v>4</v>
      </c>
      <c r="T73" s="15" t="s">
        <v>284</v>
      </c>
    </row>
    <row r="74" spans="1:20" s="127" customFormat="1" ht="10.5" customHeight="1" x14ac:dyDescent="0.2">
      <c r="E74" s="124" t="s">
        <v>173</v>
      </c>
      <c r="F74" s="15">
        <v>131.137</v>
      </c>
      <c r="G74" s="143" t="s">
        <v>4</v>
      </c>
      <c r="H74" s="15">
        <v>154.33099999999999</v>
      </c>
      <c r="I74" s="15" t="s">
        <v>285</v>
      </c>
      <c r="J74" s="15">
        <v>9952.02</v>
      </c>
      <c r="K74" s="143" t="s">
        <v>4</v>
      </c>
      <c r="L74" s="15">
        <v>8110.96</v>
      </c>
      <c r="M74" s="15" t="s">
        <v>285</v>
      </c>
      <c r="N74" s="15">
        <v>1676.296</v>
      </c>
      <c r="O74" s="143" t="s">
        <v>4</v>
      </c>
      <c r="P74" s="15">
        <v>2408.0880000000002</v>
      </c>
      <c r="Q74" s="15" t="s">
        <v>285</v>
      </c>
      <c r="R74" s="15">
        <v>107.571</v>
      </c>
      <c r="S74" s="143" t="s">
        <v>4</v>
      </c>
      <c r="T74" s="15">
        <v>96.906999999999996</v>
      </c>
    </row>
    <row r="75" spans="1:20" s="127" customFormat="1" ht="10.5" customHeight="1" x14ac:dyDescent="0.2">
      <c r="E75" s="124" t="s">
        <v>174</v>
      </c>
      <c r="F75" s="15">
        <v>14.641999999999999</v>
      </c>
      <c r="G75" s="143" t="s">
        <v>4</v>
      </c>
      <c r="H75" s="15">
        <v>19.22</v>
      </c>
      <c r="I75" s="15" t="s">
        <v>285</v>
      </c>
      <c r="J75" s="15">
        <v>2662.77</v>
      </c>
      <c r="K75" s="143" t="s">
        <v>4</v>
      </c>
      <c r="L75" s="15">
        <v>3074.7460000000001</v>
      </c>
      <c r="M75" s="15" t="s">
        <v>285</v>
      </c>
      <c r="N75" s="15">
        <v>309.44799999999998</v>
      </c>
      <c r="O75" s="143" t="s">
        <v>4</v>
      </c>
      <c r="P75" s="15">
        <v>408.13099999999997</v>
      </c>
      <c r="Q75" s="15" t="s">
        <v>285</v>
      </c>
      <c r="R75" s="15">
        <v>57.253999999999998</v>
      </c>
      <c r="S75" s="143" t="s">
        <v>4</v>
      </c>
      <c r="T75" s="15">
        <v>68.953000000000003</v>
      </c>
    </row>
    <row r="76" spans="1:20" s="127" customFormat="1" ht="10.5" customHeight="1" x14ac:dyDescent="0.2">
      <c r="E76" s="124" t="s">
        <v>168</v>
      </c>
      <c r="F76" s="15" t="s">
        <v>284</v>
      </c>
      <c r="G76" s="143" t="s">
        <v>4</v>
      </c>
      <c r="H76" s="15" t="s">
        <v>284</v>
      </c>
      <c r="I76" s="15" t="s">
        <v>285</v>
      </c>
      <c r="J76" s="15" t="s">
        <v>284</v>
      </c>
      <c r="K76" s="143" t="s">
        <v>4</v>
      </c>
      <c r="L76" s="15" t="s">
        <v>284</v>
      </c>
      <c r="M76" s="15" t="s">
        <v>285</v>
      </c>
      <c r="N76" s="15" t="s">
        <v>284</v>
      </c>
      <c r="O76" s="143" t="s">
        <v>4</v>
      </c>
      <c r="P76" s="15" t="s">
        <v>284</v>
      </c>
      <c r="Q76" s="15" t="s">
        <v>285</v>
      </c>
      <c r="R76" s="15" t="s">
        <v>284</v>
      </c>
      <c r="S76" s="143" t="s">
        <v>4</v>
      </c>
      <c r="T76" s="15" t="s">
        <v>284</v>
      </c>
    </row>
    <row r="77" spans="1:20" ht="12" customHeight="1" thickBot="1" x14ac:dyDescent="0.3">
      <c r="A77" s="261"/>
      <c r="B77" s="261"/>
      <c r="C77" s="261"/>
      <c r="D77" s="261"/>
      <c r="E77" s="63"/>
      <c r="F77" s="64"/>
      <c r="G77" s="47"/>
      <c r="H77" s="64"/>
      <c r="I77" s="64"/>
      <c r="J77" s="64"/>
      <c r="K77" s="47"/>
      <c r="L77" s="64"/>
      <c r="M77" s="64"/>
      <c r="N77" s="64"/>
      <c r="O77" s="47"/>
      <c r="P77" s="64"/>
      <c r="Q77" s="64"/>
      <c r="R77" s="64"/>
      <c r="S77" s="47"/>
      <c r="T77" s="64"/>
    </row>
    <row r="78" spans="1:20" x14ac:dyDescent="0.2">
      <c r="A78" s="518" t="s">
        <v>493</v>
      </c>
      <c r="B78" s="518"/>
      <c r="C78" s="518"/>
      <c r="D78" s="518"/>
      <c r="E78" s="518"/>
      <c r="F78" s="518"/>
      <c r="G78" s="518"/>
      <c r="H78" s="518"/>
      <c r="I78" s="518"/>
      <c r="J78" s="518"/>
      <c r="K78" s="518"/>
      <c r="L78" s="518"/>
      <c r="M78" s="518"/>
      <c r="N78" s="518"/>
      <c r="O78" s="518"/>
      <c r="P78" s="518"/>
      <c r="Q78" s="518"/>
      <c r="R78" s="518"/>
      <c r="S78" s="518"/>
      <c r="T78" s="518"/>
    </row>
    <row r="79" spans="1:20" x14ac:dyDescent="0.2">
      <c r="A79" s="519"/>
      <c r="B79" s="519"/>
      <c r="C79" s="519"/>
      <c r="D79" s="519"/>
      <c r="E79" s="519"/>
      <c r="F79" s="519"/>
      <c r="G79" s="519"/>
      <c r="H79" s="519"/>
      <c r="I79" s="519"/>
      <c r="J79" s="519"/>
      <c r="K79" s="519"/>
      <c r="L79" s="519"/>
      <c r="M79" s="519"/>
      <c r="N79" s="519"/>
      <c r="O79" s="519"/>
      <c r="P79" s="519"/>
      <c r="Q79" s="519"/>
      <c r="R79" s="519"/>
      <c r="S79" s="519"/>
      <c r="T79" s="519"/>
    </row>
  </sheetData>
  <sheetProtection formatCells="0" formatColumns="0" formatRows="0"/>
  <mergeCells count="9">
    <mergeCell ref="A78:T79"/>
    <mergeCell ref="R7:T7"/>
    <mergeCell ref="J6:L6"/>
    <mergeCell ref="M6:P6"/>
    <mergeCell ref="Q6:T6"/>
    <mergeCell ref="F6:H6"/>
    <mergeCell ref="F7:H7"/>
    <mergeCell ref="J7:L7"/>
    <mergeCell ref="N7:P7"/>
  </mergeCells>
  <phoneticPr fontId="5" type="noConversion"/>
  <pageMargins left="0.75" right="0.75" top="1" bottom="1" header="0.5" footer="0.5"/>
  <pageSetup paperSize="9" scale="86"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dimension ref="A1:AA25"/>
  <sheetViews>
    <sheetView zoomScaleNormal="100" workbookViewId="0"/>
  </sheetViews>
  <sheetFormatPr defaultRowHeight="12.75" x14ac:dyDescent="0.2"/>
  <cols>
    <col min="1" max="1" width="2.28515625" style="33" customWidth="1"/>
    <col min="2" max="2" width="3.42578125" style="33" customWidth="1"/>
    <col min="3" max="3" width="1.85546875" style="33" bestFit="1" customWidth="1"/>
    <col min="4" max="4" width="3.42578125" style="33" customWidth="1"/>
    <col min="5" max="5" width="3.42578125" style="33" hidden="1" customWidth="1"/>
    <col min="6" max="26" width="5.7109375" style="33" customWidth="1"/>
    <col min="27" max="16384" width="9.140625" style="33"/>
  </cols>
  <sheetData>
    <row r="1" spans="1:27" ht="6.75" customHeight="1" x14ac:dyDescent="0.2">
      <c r="A1" s="32"/>
      <c r="B1" s="32"/>
      <c r="C1" s="32"/>
      <c r="D1" s="32"/>
      <c r="E1" s="32"/>
      <c r="F1" s="32"/>
      <c r="G1" s="32"/>
      <c r="H1" s="32"/>
      <c r="I1" s="32"/>
      <c r="J1" s="32"/>
      <c r="K1" s="32"/>
      <c r="L1" s="32"/>
      <c r="M1" s="32"/>
      <c r="N1" s="32"/>
      <c r="O1" s="32"/>
      <c r="P1" s="32"/>
      <c r="Q1" s="32"/>
      <c r="R1" s="32"/>
      <c r="S1" s="32"/>
      <c r="T1" s="32"/>
      <c r="U1" s="32"/>
      <c r="V1" s="32"/>
      <c r="W1" s="32"/>
      <c r="X1" s="32"/>
      <c r="Y1" s="32"/>
      <c r="Z1" s="32"/>
    </row>
    <row r="2" spans="1:27" s="32" customFormat="1" x14ac:dyDescent="0.2">
      <c r="A2" s="189" t="s">
        <v>300</v>
      </c>
    </row>
    <row r="3" spans="1:27" s="32" customFormat="1" ht="16.5" customHeight="1" x14ac:dyDescent="0.2">
      <c r="A3" s="189" t="s">
        <v>500</v>
      </c>
    </row>
    <row r="4" spans="1:27" ht="16.5" customHeight="1" x14ac:dyDescent="0.2">
      <c r="A4" s="188" t="s">
        <v>301</v>
      </c>
      <c r="B4" s="32"/>
      <c r="C4" s="32"/>
      <c r="D4" s="32"/>
      <c r="E4" s="32"/>
      <c r="F4" s="32"/>
      <c r="G4" s="32"/>
      <c r="H4" s="32"/>
      <c r="I4" s="32"/>
      <c r="J4" s="32"/>
      <c r="K4" s="32"/>
      <c r="L4" s="32"/>
      <c r="M4" s="32"/>
      <c r="N4" s="32"/>
      <c r="O4" s="32"/>
      <c r="P4" s="32"/>
      <c r="Q4" s="32"/>
      <c r="R4" s="32"/>
      <c r="S4" s="32"/>
      <c r="T4" s="32"/>
      <c r="U4" s="32"/>
      <c r="V4" s="32"/>
      <c r="W4" s="32"/>
      <c r="X4" s="32"/>
      <c r="Y4" s="32"/>
      <c r="Z4" s="32"/>
      <c r="AA4" s="32"/>
    </row>
    <row r="5" spans="1:27" ht="16.5" customHeight="1" x14ac:dyDescent="0.2">
      <c r="A5" s="188" t="s">
        <v>501</v>
      </c>
      <c r="B5" s="188"/>
      <c r="C5" s="32"/>
      <c r="D5" s="32"/>
      <c r="E5" s="32"/>
      <c r="F5" s="32"/>
      <c r="G5" s="32"/>
      <c r="H5" s="32"/>
      <c r="I5" s="32"/>
      <c r="J5" s="32"/>
      <c r="K5" s="32"/>
      <c r="L5" s="32"/>
      <c r="M5" s="32"/>
      <c r="N5" s="32"/>
      <c r="O5" s="32"/>
      <c r="P5" s="32"/>
      <c r="Q5" s="32"/>
      <c r="R5" s="32"/>
      <c r="S5" s="32"/>
      <c r="T5" s="32"/>
      <c r="U5" s="32"/>
      <c r="V5" s="32"/>
      <c r="W5" s="32"/>
      <c r="X5" s="32"/>
      <c r="Y5" s="32"/>
      <c r="Z5" s="32"/>
    </row>
    <row r="6" spans="1:27" ht="2.1" customHeight="1" thickBot="1" x14ac:dyDescent="0.25">
      <c r="A6" s="153"/>
      <c r="B6" s="153"/>
      <c r="C6" s="153"/>
      <c r="D6" s="153"/>
      <c r="E6" s="153"/>
      <c r="F6" s="153"/>
      <c r="G6" s="153"/>
      <c r="H6" s="153"/>
      <c r="I6" s="153"/>
      <c r="J6" s="153"/>
      <c r="K6" s="153"/>
      <c r="L6" s="153"/>
      <c r="M6" s="153"/>
      <c r="N6" s="153"/>
      <c r="O6" s="153"/>
      <c r="P6" s="153"/>
      <c r="Q6" s="153"/>
      <c r="R6" s="153"/>
      <c r="S6" s="153"/>
      <c r="T6" s="153"/>
      <c r="U6" s="269"/>
      <c r="V6" s="269"/>
      <c r="W6" s="269"/>
      <c r="X6" s="269"/>
      <c r="Y6" s="269"/>
      <c r="Z6" s="269"/>
    </row>
    <row r="7" spans="1:27" ht="12" customHeight="1" thickBot="1" x14ac:dyDescent="0.25">
      <c r="A7" s="265" t="s">
        <v>24</v>
      </c>
      <c r="B7" s="4"/>
      <c r="C7" s="4"/>
      <c r="D7" s="4"/>
      <c r="E7" s="4"/>
      <c r="F7" s="32"/>
      <c r="G7" s="32"/>
      <c r="H7" s="32"/>
      <c r="I7" s="32"/>
      <c r="J7" s="32"/>
      <c r="K7" s="32"/>
      <c r="L7" s="32"/>
      <c r="M7" s="32"/>
      <c r="N7" s="32"/>
      <c r="O7" s="32"/>
      <c r="P7" s="32"/>
      <c r="Q7" s="32"/>
      <c r="R7" s="32"/>
      <c r="S7" s="32"/>
      <c r="T7" s="32"/>
      <c r="U7" s="32"/>
      <c r="V7" s="32"/>
      <c r="W7" s="32"/>
      <c r="X7" s="32"/>
      <c r="Y7" s="32"/>
      <c r="Z7" s="32"/>
    </row>
    <row r="8" spans="1:27" ht="12" customHeight="1" x14ac:dyDescent="0.2">
      <c r="A8" s="4" t="s">
        <v>25</v>
      </c>
      <c r="B8" s="265"/>
      <c r="C8" s="265"/>
      <c r="D8" s="265"/>
      <c r="E8" s="265"/>
      <c r="F8" s="520" t="s">
        <v>158</v>
      </c>
      <c r="G8" s="520"/>
      <c r="H8" s="520"/>
      <c r="I8" s="520"/>
      <c r="J8" s="520"/>
      <c r="K8" s="520"/>
      <c r="L8" s="520"/>
      <c r="M8" s="520"/>
      <c r="N8" s="520"/>
      <c r="O8" s="520"/>
      <c r="P8" s="520"/>
      <c r="Q8" s="520"/>
      <c r="R8" s="520"/>
      <c r="S8" s="520"/>
      <c r="T8" s="520"/>
      <c r="U8" s="520"/>
      <c r="V8" s="520"/>
      <c r="W8" s="520"/>
      <c r="X8" s="520"/>
      <c r="Y8" s="520"/>
      <c r="Z8" s="520"/>
    </row>
    <row r="9" spans="1:27" ht="14.25" customHeight="1" thickBot="1" x14ac:dyDescent="0.25">
      <c r="A9" s="521" t="s">
        <v>26</v>
      </c>
      <c r="B9" s="521"/>
      <c r="C9" s="65"/>
      <c r="D9" s="65"/>
      <c r="E9" s="65"/>
      <c r="F9" s="181" t="s">
        <v>186</v>
      </c>
      <c r="G9" s="181" t="s">
        <v>187</v>
      </c>
      <c r="H9" s="181" t="s">
        <v>188</v>
      </c>
      <c r="I9" s="181" t="s">
        <v>189</v>
      </c>
      <c r="J9" s="181" t="s">
        <v>190</v>
      </c>
      <c r="K9" s="181" t="s">
        <v>191</v>
      </c>
      <c r="L9" s="181" t="s">
        <v>192</v>
      </c>
      <c r="M9" s="181" t="s">
        <v>193</v>
      </c>
      <c r="N9" s="181" t="s">
        <v>194</v>
      </c>
      <c r="O9" s="26">
        <v>10</v>
      </c>
      <c r="P9" s="26">
        <v>11</v>
      </c>
      <c r="Q9" s="26">
        <v>12</v>
      </c>
      <c r="R9" s="26">
        <v>13</v>
      </c>
      <c r="S9" s="26">
        <v>14</v>
      </c>
      <c r="T9" s="26">
        <v>15</v>
      </c>
      <c r="U9" s="26">
        <v>16</v>
      </c>
      <c r="V9" s="26">
        <v>17</v>
      </c>
      <c r="W9" s="26">
        <v>18</v>
      </c>
      <c r="X9" s="26">
        <v>19</v>
      </c>
      <c r="Y9" s="26">
        <v>20</v>
      </c>
      <c r="Z9" s="103" t="s">
        <v>22</v>
      </c>
    </row>
    <row r="10" spans="1:27" ht="11.25" customHeight="1" x14ac:dyDescent="0.2">
      <c r="A10" s="54"/>
      <c r="B10" s="54"/>
      <c r="C10" s="54"/>
      <c r="D10" s="54"/>
      <c r="E10" s="54"/>
      <c r="F10" s="53"/>
      <c r="G10" s="53"/>
      <c r="H10" s="53"/>
      <c r="I10" s="53"/>
      <c r="J10" s="53"/>
      <c r="K10" s="53"/>
      <c r="L10" s="53"/>
      <c r="M10" s="53"/>
      <c r="N10" s="53"/>
      <c r="O10" s="53"/>
      <c r="P10" s="53"/>
      <c r="Q10" s="53"/>
      <c r="R10" s="53"/>
      <c r="S10" s="53"/>
      <c r="T10" s="53"/>
      <c r="U10" s="52"/>
      <c r="V10" s="52"/>
      <c r="W10" s="52"/>
      <c r="X10" s="52"/>
      <c r="Y10" s="52"/>
      <c r="Z10" s="52"/>
    </row>
    <row r="11" spans="1:27" ht="11.25" customHeight="1" x14ac:dyDescent="0.2">
      <c r="A11" s="265" t="s">
        <v>22</v>
      </c>
      <c r="B11" s="265"/>
      <c r="C11" s="265"/>
      <c r="D11" s="265"/>
      <c r="E11" s="265"/>
      <c r="F11" s="20">
        <v>2202.373</v>
      </c>
      <c r="G11" s="20">
        <v>44.652000000000001</v>
      </c>
      <c r="H11" s="20">
        <v>7589.9319999999998</v>
      </c>
      <c r="I11" s="20">
        <v>2285.3879999999999</v>
      </c>
      <c r="J11" s="20">
        <v>79.225999999999999</v>
      </c>
      <c r="K11" s="20">
        <v>1629.62</v>
      </c>
      <c r="L11" s="20">
        <v>412.56799999999998</v>
      </c>
      <c r="M11" s="20">
        <v>255.99600000000001</v>
      </c>
      <c r="N11" s="20">
        <v>1143.0139999999999</v>
      </c>
      <c r="O11" s="20">
        <v>384.65300000000002</v>
      </c>
      <c r="P11" s="20">
        <v>747.76800000000003</v>
      </c>
      <c r="Q11" s="20">
        <v>441.02100000000002</v>
      </c>
      <c r="R11" s="20">
        <v>281.38400000000001</v>
      </c>
      <c r="S11" s="20">
        <v>2608.5909999999999</v>
      </c>
      <c r="T11" s="20">
        <v>532.24699999999996</v>
      </c>
      <c r="U11" s="20">
        <v>7234.884</v>
      </c>
      <c r="V11" s="20">
        <v>205.86</v>
      </c>
      <c r="W11" s="20">
        <v>2783.06</v>
      </c>
      <c r="X11" s="20">
        <v>77.052000000000007</v>
      </c>
      <c r="Y11" s="20">
        <v>185.84100000000001</v>
      </c>
      <c r="Z11" s="20">
        <v>31125.128000000001</v>
      </c>
    </row>
    <row r="12" spans="1:27" ht="9.75" customHeight="1" x14ac:dyDescent="0.2">
      <c r="A12" s="5"/>
      <c r="B12" s="5"/>
      <c r="C12" s="5"/>
      <c r="D12" s="5"/>
      <c r="E12" s="5"/>
      <c r="F12" s="5"/>
      <c r="G12" s="5"/>
      <c r="H12" s="5"/>
      <c r="I12" s="5"/>
      <c r="J12" s="5"/>
      <c r="K12" s="5"/>
      <c r="L12" s="5"/>
      <c r="M12" s="5"/>
      <c r="N12" s="5"/>
      <c r="O12" s="5"/>
      <c r="P12" s="5"/>
      <c r="Q12" s="5"/>
      <c r="R12" s="5"/>
      <c r="S12" s="5"/>
      <c r="T12" s="5"/>
      <c r="U12" s="267"/>
      <c r="V12" s="267"/>
      <c r="W12" s="267"/>
      <c r="X12" s="267"/>
      <c r="Y12" s="267"/>
      <c r="Z12" s="267"/>
    </row>
    <row r="13" spans="1:27" ht="11.25" customHeight="1" x14ac:dyDescent="0.2">
      <c r="B13" s="5">
        <v>0</v>
      </c>
      <c r="C13" s="5" t="s">
        <v>21</v>
      </c>
      <c r="D13" s="5">
        <v>9</v>
      </c>
      <c r="E13" s="5"/>
      <c r="F13" s="15">
        <v>211.03200000000001</v>
      </c>
      <c r="G13" s="15" t="s">
        <v>284</v>
      </c>
      <c r="H13" s="15">
        <v>2469.1460000000002</v>
      </c>
      <c r="I13" s="15">
        <v>83.71</v>
      </c>
      <c r="J13" s="15" t="s">
        <v>284</v>
      </c>
      <c r="K13" s="15">
        <v>422.35</v>
      </c>
      <c r="L13" s="15">
        <v>18.259</v>
      </c>
      <c r="M13" s="15">
        <v>7.2990000000000004</v>
      </c>
      <c r="N13" s="15">
        <v>189.191</v>
      </c>
      <c r="O13" s="15">
        <v>22.218</v>
      </c>
      <c r="P13" s="15">
        <v>81.472999999999999</v>
      </c>
      <c r="Q13" s="15">
        <v>265.96699999999998</v>
      </c>
      <c r="R13" s="15">
        <v>103.535</v>
      </c>
      <c r="S13" s="15">
        <v>532.64300000000003</v>
      </c>
      <c r="T13" s="15">
        <v>31.021999999999998</v>
      </c>
      <c r="U13" s="15">
        <v>2087.2449999999999</v>
      </c>
      <c r="V13" s="15">
        <v>27.824000000000002</v>
      </c>
      <c r="W13" s="15">
        <v>111.346</v>
      </c>
      <c r="X13" s="15">
        <v>0.65500000000000003</v>
      </c>
      <c r="Y13" s="15">
        <v>18.997</v>
      </c>
      <c r="Z13" s="15">
        <v>6683.91</v>
      </c>
    </row>
    <row r="14" spans="1:27" ht="11.25" customHeight="1" x14ac:dyDescent="0.2">
      <c r="B14" s="5">
        <v>10</v>
      </c>
      <c r="C14" s="5" t="s">
        <v>21</v>
      </c>
      <c r="D14" s="5">
        <v>24</v>
      </c>
      <c r="E14" s="5"/>
      <c r="F14" s="15">
        <v>186.84</v>
      </c>
      <c r="G14" s="15">
        <v>0.72</v>
      </c>
      <c r="H14" s="15">
        <v>3357.8890000000001</v>
      </c>
      <c r="I14" s="15">
        <v>100.828</v>
      </c>
      <c r="J14" s="15">
        <v>0.505</v>
      </c>
      <c r="K14" s="15">
        <v>280.82900000000001</v>
      </c>
      <c r="L14" s="15">
        <v>56.406999999999996</v>
      </c>
      <c r="M14" s="15">
        <v>37.023000000000003</v>
      </c>
      <c r="N14" s="15">
        <v>338.77699999999999</v>
      </c>
      <c r="O14" s="15">
        <v>72.533000000000001</v>
      </c>
      <c r="P14" s="15">
        <v>168.35499999999999</v>
      </c>
      <c r="Q14" s="15">
        <v>25.268000000000001</v>
      </c>
      <c r="R14" s="15">
        <v>16.704999999999998</v>
      </c>
      <c r="S14" s="15">
        <v>729.39300000000003</v>
      </c>
      <c r="T14" s="15">
        <v>12.334</v>
      </c>
      <c r="U14" s="15">
        <v>2733.5120000000002</v>
      </c>
      <c r="V14" s="15">
        <v>70.509</v>
      </c>
      <c r="W14" s="15">
        <v>168.90899999999999</v>
      </c>
      <c r="X14" s="15">
        <v>13.311999999999999</v>
      </c>
      <c r="Y14" s="15">
        <v>96.652000000000001</v>
      </c>
      <c r="Z14" s="15">
        <v>8467.2980000000007</v>
      </c>
    </row>
    <row r="15" spans="1:27" ht="11.25" customHeight="1" x14ac:dyDescent="0.2">
      <c r="B15" s="5">
        <v>25</v>
      </c>
      <c r="C15" s="5" t="s">
        <v>21</v>
      </c>
      <c r="D15" s="5">
        <v>49</v>
      </c>
      <c r="E15" s="5"/>
      <c r="F15" s="15">
        <v>386.13200000000001</v>
      </c>
      <c r="G15" s="15">
        <v>3.9780000000000002</v>
      </c>
      <c r="H15" s="15">
        <v>1198.123</v>
      </c>
      <c r="I15" s="15">
        <v>158.61500000000001</v>
      </c>
      <c r="J15" s="15">
        <v>1.454</v>
      </c>
      <c r="K15" s="15">
        <v>203.749</v>
      </c>
      <c r="L15" s="15">
        <v>68.94</v>
      </c>
      <c r="M15" s="15">
        <v>11.855</v>
      </c>
      <c r="N15" s="15">
        <v>193.542</v>
      </c>
      <c r="O15" s="15">
        <v>39.497</v>
      </c>
      <c r="P15" s="15">
        <v>144.16499999999999</v>
      </c>
      <c r="Q15" s="15">
        <v>2.516</v>
      </c>
      <c r="R15" s="15">
        <v>22.591999999999999</v>
      </c>
      <c r="S15" s="15">
        <v>420.04700000000003</v>
      </c>
      <c r="T15" s="15">
        <v>52.442999999999998</v>
      </c>
      <c r="U15" s="15">
        <v>1220.944</v>
      </c>
      <c r="V15" s="15">
        <v>37.343000000000004</v>
      </c>
      <c r="W15" s="15">
        <v>236.87100000000001</v>
      </c>
      <c r="X15" s="15">
        <v>14.507</v>
      </c>
      <c r="Y15" s="15">
        <v>6.0730000000000004</v>
      </c>
      <c r="Z15" s="15">
        <v>4423.3860000000004</v>
      </c>
    </row>
    <row r="16" spans="1:27" ht="11.25" customHeight="1" x14ac:dyDescent="0.2">
      <c r="B16" s="5">
        <v>50</v>
      </c>
      <c r="C16" s="5" t="s">
        <v>21</v>
      </c>
      <c r="D16" s="5">
        <v>99</v>
      </c>
      <c r="E16" s="5"/>
      <c r="F16" s="15">
        <v>633.00900000000001</v>
      </c>
      <c r="G16" s="15">
        <v>19.449000000000002</v>
      </c>
      <c r="H16" s="15">
        <v>385.19200000000001</v>
      </c>
      <c r="I16" s="15">
        <v>410.43599999999998</v>
      </c>
      <c r="J16" s="15">
        <v>4.0449999999999999</v>
      </c>
      <c r="K16" s="15">
        <v>276.774</v>
      </c>
      <c r="L16" s="15">
        <v>101.502</v>
      </c>
      <c r="M16" s="15">
        <v>52.226999999999997</v>
      </c>
      <c r="N16" s="15">
        <v>162.053</v>
      </c>
      <c r="O16" s="15">
        <v>47.167999999999999</v>
      </c>
      <c r="P16" s="15">
        <v>123.414</v>
      </c>
      <c r="Q16" s="15">
        <v>21.346</v>
      </c>
      <c r="R16" s="15">
        <v>12.016999999999999</v>
      </c>
      <c r="S16" s="15">
        <v>408.161</v>
      </c>
      <c r="T16" s="15">
        <v>133.464</v>
      </c>
      <c r="U16" s="15">
        <v>626.125</v>
      </c>
      <c r="V16" s="15">
        <v>35.167000000000002</v>
      </c>
      <c r="W16" s="15">
        <v>524.29100000000005</v>
      </c>
      <c r="X16" s="15">
        <v>9.3059999999999992</v>
      </c>
      <c r="Y16" s="15">
        <v>11.148999999999999</v>
      </c>
      <c r="Z16" s="15">
        <v>3996.2950000000001</v>
      </c>
    </row>
    <row r="17" spans="1:26" ht="11.25" customHeight="1" x14ac:dyDescent="0.2">
      <c r="B17" s="5">
        <v>100</v>
      </c>
      <c r="C17" s="5" t="s">
        <v>21</v>
      </c>
      <c r="D17" s="5">
        <v>149</v>
      </c>
      <c r="E17" s="5"/>
      <c r="F17" s="15">
        <v>379.43700000000001</v>
      </c>
      <c r="G17" s="15">
        <v>1.706</v>
      </c>
      <c r="H17" s="15">
        <v>74.578000000000003</v>
      </c>
      <c r="I17" s="15">
        <v>311.25599999999997</v>
      </c>
      <c r="J17" s="15">
        <v>15.449</v>
      </c>
      <c r="K17" s="15">
        <v>198.78</v>
      </c>
      <c r="L17" s="15">
        <v>50.515000000000001</v>
      </c>
      <c r="M17" s="15">
        <v>27.654</v>
      </c>
      <c r="N17" s="15">
        <v>85.849000000000004</v>
      </c>
      <c r="O17" s="15">
        <v>57.783000000000001</v>
      </c>
      <c r="P17" s="15">
        <v>66.731999999999999</v>
      </c>
      <c r="Q17" s="15">
        <v>33.683</v>
      </c>
      <c r="R17" s="15">
        <v>39.475000000000001</v>
      </c>
      <c r="S17" s="15">
        <v>240.28200000000001</v>
      </c>
      <c r="T17" s="15">
        <v>132.619</v>
      </c>
      <c r="U17" s="15">
        <v>235.67</v>
      </c>
      <c r="V17" s="15">
        <v>16.169</v>
      </c>
      <c r="W17" s="15">
        <v>382.56200000000001</v>
      </c>
      <c r="X17" s="15">
        <v>21.007000000000001</v>
      </c>
      <c r="Y17" s="15">
        <v>28.398</v>
      </c>
      <c r="Z17" s="15">
        <v>2399.6030000000001</v>
      </c>
    </row>
    <row r="18" spans="1:26" ht="9.75" customHeight="1" x14ac:dyDescent="0.2">
      <c r="B18" s="5"/>
      <c r="C18" s="5"/>
      <c r="D18" s="5"/>
      <c r="E18" s="5"/>
      <c r="F18" s="15"/>
      <c r="G18" s="15"/>
      <c r="H18" s="15"/>
      <c r="I18" s="15"/>
      <c r="J18" s="15"/>
      <c r="K18" s="15"/>
      <c r="L18" s="15"/>
      <c r="M18" s="15"/>
      <c r="N18" s="15"/>
      <c r="O18" s="15"/>
      <c r="P18" s="15"/>
      <c r="Q18" s="15"/>
      <c r="R18" s="15"/>
      <c r="S18" s="15"/>
      <c r="T18" s="15"/>
      <c r="U18" s="15"/>
      <c r="V18" s="15"/>
      <c r="W18" s="15"/>
      <c r="X18" s="15"/>
      <c r="Y18" s="15"/>
      <c r="Z18" s="15"/>
    </row>
    <row r="19" spans="1:26" ht="11.25" customHeight="1" x14ac:dyDescent="0.2">
      <c r="B19" s="5">
        <v>150</v>
      </c>
      <c r="C19" s="5" t="s">
        <v>21</v>
      </c>
      <c r="D19" s="5">
        <v>299</v>
      </c>
      <c r="E19" s="5"/>
      <c r="F19" s="15">
        <v>271.80200000000002</v>
      </c>
      <c r="G19" s="15">
        <v>6.6920000000000002</v>
      </c>
      <c r="H19" s="15">
        <v>92.704999999999998</v>
      </c>
      <c r="I19" s="15">
        <v>673.77300000000002</v>
      </c>
      <c r="J19" s="15">
        <v>43.125</v>
      </c>
      <c r="K19" s="15">
        <v>164.69800000000001</v>
      </c>
      <c r="L19" s="15">
        <v>77.197000000000003</v>
      </c>
      <c r="M19" s="15">
        <v>66.352000000000004</v>
      </c>
      <c r="N19" s="15">
        <v>109.896</v>
      </c>
      <c r="O19" s="15">
        <v>89.863</v>
      </c>
      <c r="P19" s="15">
        <v>114.512</v>
      </c>
      <c r="Q19" s="15">
        <v>59.012</v>
      </c>
      <c r="R19" s="15">
        <v>62.860999999999997</v>
      </c>
      <c r="S19" s="15">
        <v>216.53399999999999</v>
      </c>
      <c r="T19" s="15">
        <v>144.86600000000001</v>
      </c>
      <c r="U19" s="15">
        <v>221.946</v>
      </c>
      <c r="V19" s="15">
        <v>14.728999999999999</v>
      </c>
      <c r="W19" s="15">
        <v>896.29</v>
      </c>
      <c r="X19" s="15">
        <v>3.3730000000000002</v>
      </c>
      <c r="Y19" s="15">
        <v>11.254</v>
      </c>
      <c r="Z19" s="15">
        <v>3341.4789999999998</v>
      </c>
    </row>
    <row r="20" spans="1:26" ht="11.25" customHeight="1" x14ac:dyDescent="0.2">
      <c r="B20" s="5">
        <v>300</v>
      </c>
      <c r="C20" s="5" t="s">
        <v>21</v>
      </c>
      <c r="D20" s="5">
        <v>499</v>
      </c>
      <c r="E20" s="5"/>
      <c r="F20" s="15">
        <v>97.177999999999997</v>
      </c>
      <c r="G20" s="15">
        <v>11.629</v>
      </c>
      <c r="H20" s="15">
        <v>7.9260000000000002</v>
      </c>
      <c r="I20" s="15">
        <v>307.16000000000003</v>
      </c>
      <c r="J20" s="15">
        <v>14.647</v>
      </c>
      <c r="K20" s="15">
        <v>51.655000000000001</v>
      </c>
      <c r="L20" s="15">
        <v>33.161999999999999</v>
      </c>
      <c r="M20" s="15">
        <v>35.345999999999997</v>
      </c>
      <c r="N20" s="15">
        <v>51.99</v>
      </c>
      <c r="O20" s="15">
        <v>45.66</v>
      </c>
      <c r="P20" s="15">
        <v>28.576000000000001</v>
      </c>
      <c r="Q20" s="15">
        <v>27.134</v>
      </c>
      <c r="R20" s="15">
        <v>17.28</v>
      </c>
      <c r="S20" s="15">
        <v>54.335999999999999</v>
      </c>
      <c r="T20" s="15">
        <v>25.132999999999999</v>
      </c>
      <c r="U20" s="15">
        <v>78.876999999999995</v>
      </c>
      <c r="V20" s="15">
        <v>3.4329999999999998</v>
      </c>
      <c r="W20" s="15">
        <v>327.40300000000002</v>
      </c>
      <c r="X20" s="15">
        <v>5.6379999999999999</v>
      </c>
      <c r="Y20" s="15">
        <v>9.7010000000000005</v>
      </c>
      <c r="Z20" s="15">
        <v>1233.865</v>
      </c>
    </row>
    <row r="21" spans="1:26" ht="11.25" customHeight="1" x14ac:dyDescent="0.2">
      <c r="B21" s="5">
        <v>500</v>
      </c>
      <c r="C21" s="5" t="s">
        <v>21</v>
      </c>
      <c r="D21" s="5"/>
      <c r="E21" s="5"/>
      <c r="F21" s="15">
        <v>36.944000000000003</v>
      </c>
      <c r="G21" s="15">
        <v>0.47599999999999998</v>
      </c>
      <c r="H21" s="15">
        <v>4.3730000000000002</v>
      </c>
      <c r="I21" s="15">
        <v>239.61</v>
      </c>
      <c r="J21" s="15" t="s">
        <v>284</v>
      </c>
      <c r="K21" s="15">
        <v>30.786000000000001</v>
      </c>
      <c r="L21" s="15">
        <v>6.5869999999999997</v>
      </c>
      <c r="M21" s="15">
        <v>18.241</v>
      </c>
      <c r="N21" s="15">
        <v>11.717000000000001</v>
      </c>
      <c r="O21" s="15">
        <v>9.9309999999999992</v>
      </c>
      <c r="P21" s="15">
        <v>20.54</v>
      </c>
      <c r="Q21" s="15">
        <v>6.0940000000000003</v>
      </c>
      <c r="R21" s="15">
        <v>6.92</v>
      </c>
      <c r="S21" s="15">
        <v>7.1950000000000003</v>
      </c>
      <c r="T21" s="15">
        <v>0.36699999999999999</v>
      </c>
      <c r="U21" s="15">
        <v>30.565000000000001</v>
      </c>
      <c r="V21" s="15">
        <v>0.68500000000000005</v>
      </c>
      <c r="W21" s="15">
        <v>135.38900000000001</v>
      </c>
      <c r="X21" s="15">
        <v>9.2550000000000008</v>
      </c>
      <c r="Y21" s="15">
        <v>3.617</v>
      </c>
      <c r="Z21" s="15">
        <v>579.29200000000003</v>
      </c>
    </row>
    <row r="22" spans="1:26" ht="12" customHeight="1" thickBot="1" x14ac:dyDescent="0.25">
      <c r="A22" s="153"/>
      <c r="B22" s="153"/>
      <c r="C22" s="153"/>
      <c r="D22" s="153"/>
      <c r="E22" s="153"/>
      <c r="F22" s="153"/>
      <c r="G22" s="153"/>
      <c r="H22" s="153"/>
      <c r="I22" s="153"/>
      <c r="J22" s="153"/>
      <c r="K22" s="153"/>
      <c r="L22" s="153"/>
      <c r="M22" s="153"/>
      <c r="N22" s="153"/>
      <c r="O22" s="153"/>
      <c r="P22" s="153"/>
      <c r="Q22" s="153"/>
      <c r="R22" s="153"/>
      <c r="S22" s="153"/>
      <c r="T22" s="153"/>
      <c r="U22" s="269"/>
      <c r="V22" s="269"/>
      <c r="W22" s="269"/>
      <c r="X22" s="269"/>
      <c r="Y22" s="269"/>
      <c r="Z22" s="269"/>
    </row>
    <row r="23" spans="1:26" ht="12.75" customHeight="1" x14ac:dyDescent="0.2">
      <c r="A23" s="522" t="s">
        <v>456</v>
      </c>
      <c r="B23" s="522"/>
      <c r="C23" s="522"/>
      <c r="D23" s="522"/>
      <c r="E23" s="522"/>
      <c r="F23" s="522"/>
      <c r="G23" s="522"/>
      <c r="H23" s="522"/>
      <c r="I23" s="522"/>
      <c r="J23" s="522"/>
      <c r="K23" s="522"/>
      <c r="L23" s="522"/>
      <c r="M23" s="522"/>
      <c r="N23" s="522"/>
      <c r="O23" s="522"/>
      <c r="P23" s="522"/>
      <c r="Q23" s="522"/>
      <c r="R23" s="522"/>
      <c r="S23" s="522"/>
      <c r="T23" s="522"/>
      <c r="U23" s="522"/>
      <c r="V23" s="522"/>
      <c r="W23" s="522"/>
      <c r="X23" s="522"/>
      <c r="Y23" s="522"/>
      <c r="Z23" s="522"/>
    </row>
    <row r="24" spans="1:26" s="32" customFormat="1" ht="8.25" customHeight="1" x14ac:dyDescent="0.2">
      <c r="A24" s="69"/>
    </row>
    <row r="25" spans="1:26" s="32" customFormat="1" x14ac:dyDescent="0.2"/>
  </sheetData>
  <sheetProtection formatCells="0" formatColumns="0" formatRows="0"/>
  <mergeCells count="3">
    <mergeCell ref="F8:Z8"/>
    <mergeCell ref="A9:B9"/>
    <mergeCell ref="A23:Z23"/>
  </mergeCells>
  <pageMargins left="0.75" right="0.75" top="1" bottom="1" header="0.5" footer="0.5"/>
  <pageSetup paperSize="9" scale="95" orientation="landscape" r:id="rId1"/>
  <headerFooter alignWithMargins="0"/>
  <colBreaks count="1" manualBreakCount="1">
    <brk id="2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36</vt:i4>
      </vt:variant>
      <vt:variant>
        <vt:lpstr>Namngivna områden</vt:lpstr>
      </vt:variant>
      <vt:variant>
        <vt:i4>85</vt:i4>
      </vt:variant>
    </vt:vector>
  </HeadingPairs>
  <TitlesOfParts>
    <vt:vector size="121" baseType="lpstr">
      <vt:lpstr>Titel _ Title</vt:lpstr>
      <vt:lpstr>Innehåll _ Content</vt:lpstr>
      <vt:lpstr>Definitioner _ Definitions</vt:lpstr>
      <vt:lpstr>Varugrupper _ Commodity groups</vt:lpstr>
      <vt:lpstr>Teckenförklaring _ Legends</vt:lpstr>
      <vt:lpstr>Tabell 1</vt:lpstr>
      <vt:lpstr>Tabell 2</vt:lpstr>
      <vt:lpstr>Tabell 3</vt:lpstr>
      <vt:lpstr>Tabell 4A</vt:lpstr>
      <vt:lpstr>Tabell 4B</vt:lpstr>
      <vt:lpstr>Tabell 4C</vt:lpstr>
      <vt:lpstr>Tabell 4D</vt:lpstr>
      <vt:lpstr>Tabell 5</vt:lpstr>
      <vt:lpstr>Tabell 6A</vt:lpstr>
      <vt:lpstr>Tabell 6B</vt:lpstr>
      <vt:lpstr>Tabell 6C</vt:lpstr>
      <vt:lpstr>Tabell 7A</vt:lpstr>
      <vt:lpstr>Tabell 7B</vt:lpstr>
      <vt:lpstr>Tabell 7C</vt:lpstr>
      <vt:lpstr>Tabell 7D</vt:lpstr>
      <vt:lpstr>Tabell 8</vt:lpstr>
      <vt:lpstr>Tabell 9</vt:lpstr>
      <vt:lpstr>Tabell 10</vt:lpstr>
      <vt:lpstr>Tabell 11</vt:lpstr>
      <vt:lpstr>Tabell 12</vt:lpstr>
      <vt:lpstr>Tabell 13</vt:lpstr>
      <vt:lpstr>Tabell 14A</vt:lpstr>
      <vt:lpstr>Tabell 14B</vt:lpstr>
      <vt:lpstr>Tabell 15A</vt:lpstr>
      <vt:lpstr>Tabell 15B</vt:lpstr>
      <vt:lpstr>Tabell 16</vt:lpstr>
      <vt:lpstr>Tabell 17</vt:lpstr>
      <vt:lpstr>Tabell 18</vt:lpstr>
      <vt:lpstr>Tabell 19</vt:lpstr>
      <vt:lpstr>Tabell 20</vt:lpstr>
      <vt:lpstr>Tabell 21</vt:lpstr>
      <vt:lpstr>'Definitioner _ Definitions'!_Toc292704927</vt:lpstr>
      <vt:lpstr>'Definitioner _ Definitions'!_Toc292704928</vt:lpstr>
      <vt:lpstr>'Definitioner _ Definitions'!_Toc292704929</vt:lpstr>
      <vt:lpstr>'Tabell 10'!_Toc524335857</vt:lpstr>
      <vt:lpstr>'Tabell 2'!_Toc524335857</vt:lpstr>
      <vt:lpstr>'Tabell 3'!_Toc524335857</vt:lpstr>
      <vt:lpstr>'Tabell 8'!_Toc524335857</vt:lpstr>
      <vt:lpstr>'Tabell 4A'!_Toc524335861</vt:lpstr>
      <vt:lpstr>'Tabell 4B'!_Toc524335861</vt:lpstr>
      <vt:lpstr>'Tabell 4C'!_Toc524335861</vt:lpstr>
      <vt:lpstr>'Tabell 4D'!_Toc524335861</vt:lpstr>
      <vt:lpstr>'Tabell 5'!_Toc524335861</vt:lpstr>
      <vt:lpstr>'Tabell 6B'!_Toc524335865</vt:lpstr>
      <vt:lpstr>'Tabell 6C'!_Toc524335865</vt:lpstr>
      <vt:lpstr>'Tabell 13'!_Toc524335869</vt:lpstr>
      <vt:lpstr>'Tabell 7A'!_Toc524335869</vt:lpstr>
      <vt:lpstr>'Tabell 7B'!_Toc524335869</vt:lpstr>
      <vt:lpstr>'Tabell 7C'!_Toc524335869</vt:lpstr>
      <vt:lpstr>'Tabell 7D'!_Toc524335869</vt:lpstr>
      <vt:lpstr>'Tabell 13'!_xl14</vt:lpstr>
      <vt:lpstr>'Tabell 7A'!_xl14</vt:lpstr>
      <vt:lpstr>'Tabell 7B'!_xl14</vt:lpstr>
      <vt:lpstr>'Tabell 7C'!_xl14</vt:lpstr>
      <vt:lpstr>'Tabell 7D'!_xl14</vt:lpstr>
      <vt:lpstr>'Tabell 10'!_xl2</vt:lpstr>
      <vt:lpstr>'Tabell 2'!_xl2</vt:lpstr>
      <vt:lpstr>'Tabell 3'!_xl2</vt:lpstr>
      <vt:lpstr>'Tabell 8'!_xl2</vt:lpstr>
      <vt:lpstr>'Tabell 10'!_xl32</vt:lpstr>
      <vt:lpstr>'Tabell 2'!_xl32</vt:lpstr>
      <vt:lpstr>'Tabell 6B'!_xl37</vt:lpstr>
      <vt:lpstr>'Tabell 6C'!_xl37</vt:lpstr>
      <vt:lpstr>'Tabell 6B'!_xl38</vt:lpstr>
      <vt:lpstr>'Tabell 6C'!_xl38</vt:lpstr>
      <vt:lpstr>'Tabell 13'!_xl41</vt:lpstr>
      <vt:lpstr>'Tabell 7A'!_xl41</vt:lpstr>
      <vt:lpstr>'Tabell 7B'!_xl41</vt:lpstr>
      <vt:lpstr>'Tabell 7C'!_xl41</vt:lpstr>
      <vt:lpstr>'Tabell 7D'!_xl41</vt:lpstr>
      <vt:lpstr>'Tabell 4A'!_xl6</vt:lpstr>
      <vt:lpstr>'Tabell 4B'!_xl6</vt:lpstr>
      <vt:lpstr>'Tabell 4C'!_xl6</vt:lpstr>
      <vt:lpstr>'Tabell 4D'!_xl6</vt:lpstr>
      <vt:lpstr>'Tabell 5'!_xl6</vt:lpstr>
      <vt:lpstr>'Tabell 5'!_xl79</vt:lpstr>
      <vt:lpstr>'Tabell 4A'!_xl80</vt:lpstr>
      <vt:lpstr>'Tabell 4B'!_xl80</vt:lpstr>
      <vt:lpstr>'Tabell 4C'!_xl80</vt:lpstr>
      <vt:lpstr>'Tabell 4D'!_xl80</vt:lpstr>
      <vt:lpstr>'Tabell 5'!_xl80</vt:lpstr>
      <vt:lpstr>'Definitioner _ Definitions'!Utskriftsområde</vt:lpstr>
      <vt:lpstr>'Innehåll _ Content'!Utskriftsområde</vt:lpstr>
      <vt:lpstr>'Tabell 1'!Utskriftsområde</vt:lpstr>
      <vt:lpstr>'Tabell 10'!Utskriftsområde</vt:lpstr>
      <vt:lpstr>'Tabell 11'!Utskriftsområde</vt:lpstr>
      <vt:lpstr>'Tabell 12'!Utskriftsområde</vt:lpstr>
      <vt:lpstr>'Tabell 13'!Utskriftsområde</vt:lpstr>
      <vt:lpstr>'Tabell 14A'!Utskriftsområde</vt:lpstr>
      <vt:lpstr>'Tabell 14B'!Utskriftsområde</vt:lpstr>
      <vt:lpstr>'Tabell 15A'!Utskriftsområde</vt:lpstr>
      <vt:lpstr>'Tabell 15B'!Utskriftsområde</vt:lpstr>
      <vt:lpstr>'Tabell 16'!Utskriftsområde</vt:lpstr>
      <vt:lpstr>'Tabell 17'!Utskriftsområde</vt:lpstr>
      <vt:lpstr>'Tabell 18'!Utskriftsområde</vt:lpstr>
      <vt:lpstr>'Tabell 19'!Utskriftsområde</vt:lpstr>
      <vt:lpstr>'Tabell 2'!Utskriftsområde</vt:lpstr>
      <vt:lpstr>'Tabell 20'!Utskriftsområde</vt:lpstr>
      <vt:lpstr>'Tabell 21'!Utskriftsområde</vt:lpstr>
      <vt:lpstr>'Tabell 3'!Utskriftsområde</vt:lpstr>
      <vt:lpstr>'Tabell 4A'!Utskriftsområde</vt:lpstr>
      <vt:lpstr>'Tabell 4B'!Utskriftsområde</vt:lpstr>
      <vt:lpstr>'Tabell 4C'!Utskriftsområde</vt:lpstr>
      <vt:lpstr>'Tabell 4D'!Utskriftsområde</vt:lpstr>
      <vt:lpstr>'Tabell 5'!Utskriftsområde</vt:lpstr>
      <vt:lpstr>'Tabell 6A'!Utskriftsområde</vt:lpstr>
      <vt:lpstr>'Tabell 6B'!Utskriftsområde</vt:lpstr>
      <vt:lpstr>'Tabell 6C'!Utskriftsområde</vt:lpstr>
      <vt:lpstr>'Tabell 7A'!Utskriftsområde</vt:lpstr>
      <vt:lpstr>'Tabell 7B'!Utskriftsområde</vt:lpstr>
      <vt:lpstr>'Tabell 7C'!Utskriftsområde</vt:lpstr>
      <vt:lpstr>'Tabell 7D'!Utskriftsområde</vt:lpstr>
      <vt:lpstr>'Tabell 8'!Utskriftsområde</vt:lpstr>
      <vt:lpstr>'Tabell 9'!Utskriftsområde</vt:lpstr>
      <vt:lpstr>'Teckenförklaring _ Legends'!Utskriftsområde</vt:lpstr>
      <vt:lpstr>'Titel _ Title'!Utskriftsområde</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Ingalill Kwist</dc:creator>
  <cp:lastModifiedBy>Johan Landin</cp:lastModifiedBy>
  <cp:lastPrinted>2021-05-16T15:32:26Z</cp:lastPrinted>
  <dcterms:created xsi:type="dcterms:W3CDTF">2006-09-18T06:53:00Z</dcterms:created>
  <dcterms:modified xsi:type="dcterms:W3CDTF">2022-02-08T14:21:18Z</dcterms:modified>
</cp:coreProperties>
</file>